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Users\alexe\Desktop\ИСвБиУ\"/>
    </mc:Choice>
  </mc:AlternateContent>
  <xr:revisionPtr revIDLastSave="0" documentId="13_ncr:1_{48E2A719-E483-4B25-A6B1-87F244C2FCE8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Выгрузка" sheetId="1" r:id="rId1"/>
    <sheet name="1.2" sheetId="2" r:id="rId2"/>
    <sheet name="1.3" sheetId="3" r:id="rId3"/>
    <sheet name="1.4" sheetId="5" r:id="rId4"/>
    <sheet name="1.5" sheetId="6" r:id="rId5"/>
    <sheet name="1.6" sheetId="8" r:id="rId6"/>
    <sheet name="2" sheetId="10" r:id="rId7"/>
    <sheet name="2.1-2.3" sheetId="11" r:id="rId8"/>
    <sheet name="2.4-2.6" sheetId="12" r:id="rId9"/>
    <sheet name="3" sheetId="14" r:id="rId10"/>
  </sheets>
  <definedNames>
    <definedName name="_xlnm._FilterDatabase" localSheetId="5" hidden="1">'1.6'!$A$1:$J$1929</definedName>
    <definedName name="_xlnm._FilterDatabase" localSheetId="7" hidden="1">'2.1-2.3'!$G$1:$G$1929</definedName>
    <definedName name="_xlnm._FilterDatabase" localSheetId="0" hidden="1">Выгрузка!$A$1:$J$1929</definedName>
  </definedNames>
  <calcPr calcId="191029"/>
  <pivotCaches>
    <pivotCache cacheId="3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1" l="1"/>
  <c r="K5" i="11"/>
  <c r="K4" i="11"/>
  <c r="O2" i="11"/>
  <c r="N2" i="11"/>
  <c r="N1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1036" i="8"/>
  <c r="L1037" i="8"/>
  <c r="L1038" i="8"/>
  <c r="L1039" i="8"/>
  <c r="L1040" i="8"/>
  <c r="L1041" i="8"/>
  <c r="L1042" i="8"/>
  <c r="L1043" i="8"/>
  <c r="L1044" i="8"/>
  <c r="L1045" i="8"/>
  <c r="L1046" i="8"/>
  <c r="L1047" i="8"/>
  <c r="L1048" i="8"/>
  <c r="L1049" i="8"/>
  <c r="L1050" i="8"/>
  <c r="L1051" i="8"/>
  <c r="L1052" i="8"/>
  <c r="L1053" i="8"/>
  <c r="L1054" i="8"/>
  <c r="L1055" i="8"/>
  <c r="L1056" i="8"/>
  <c r="L1057" i="8"/>
  <c r="L1058" i="8"/>
  <c r="L1059" i="8"/>
  <c r="L1060" i="8"/>
  <c r="L1061" i="8"/>
  <c r="L1062" i="8"/>
  <c r="L1063" i="8"/>
  <c r="L1064" i="8"/>
  <c r="L1065" i="8"/>
  <c r="L1066" i="8"/>
  <c r="L1067" i="8"/>
  <c r="L1068" i="8"/>
  <c r="L1069" i="8"/>
  <c r="L1070" i="8"/>
  <c r="L1071" i="8"/>
  <c r="L1072" i="8"/>
  <c r="L1073" i="8"/>
  <c r="L1074" i="8"/>
  <c r="L1075" i="8"/>
  <c r="L1076" i="8"/>
  <c r="L1077" i="8"/>
  <c r="L1078" i="8"/>
  <c r="L1079" i="8"/>
  <c r="L1080" i="8"/>
  <c r="L1081" i="8"/>
  <c r="L1082" i="8"/>
  <c r="L1083" i="8"/>
  <c r="L1084" i="8"/>
  <c r="L1085" i="8"/>
  <c r="L1086" i="8"/>
  <c r="L1087" i="8"/>
  <c r="L1088" i="8"/>
  <c r="L1089" i="8"/>
  <c r="L1090" i="8"/>
  <c r="L1091" i="8"/>
  <c r="L1092" i="8"/>
  <c r="L1093" i="8"/>
  <c r="L1094" i="8"/>
  <c r="L1095" i="8"/>
  <c r="L1096" i="8"/>
  <c r="L1097" i="8"/>
  <c r="L1098" i="8"/>
  <c r="L1099" i="8"/>
  <c r="L1100" i="8"/>
  <c r="L1101" i="8"/>
  <c r="L1102" i="8"/>
  <c r="L1103" i="8"/>
  <c r="L1104" i="8"/>
  <c r="L1105" i="8"/>
  <c r="L1106" i="8"/>
  <c r="L1107" i="8"/>
  <c r="L1108" i="8"/>
  <c r="L1109" i="8"/>
  <c r="L1110" i="8"/>
  <c r="L1111" i="8"/>
  <c r="L1112" i="8"/>
  <c r="L1113" i="8"/>
  <c r="L1114" i="8"/>
  <c r="L1115" i="8"/>
  <c r="L1116" i="8"/>
  <c r="L1117" i="8"/>
  <c r="L1118" i="8"/>
  <c r="L1119" i="8"/>
  <c r="L1120" i="8"/>
  <c r="L1121" i="8"/>
  <c r="L1122" i="8"/>
  <c r="L1123" i="8"/>
  <c r="L1124" i="8"/>
  <c r="L1125" i="8"/>
  <c r="L1126" i="8"/>
  <c r="L1127" i="8"/>
  <c r="L1128" i="8"/>
  <c r="L1129" i="8"/>
  <c r="L1130" i="8"/>
  <c r="L1131" i="8"/>
  <c r="L1132" i="8"/>
  <c r="L1133" i="8"/>
  <c r="L1134" i="8"/>
  <c r="L1135" i="8"/>
  <c r="L1136" i="8"/>
  <c r="L1137" i="8"/>
  <c r="L1138" i="8"/>
  <c r="L1139" i="8"/>
  <c r="L1140" i="8"/>
  <c r="L1141" i="8"/>
  <c r="L1142" i="8"/>
  <c r="L1143" i="8"/>
  <c r="L1144" i="8"/>
  <c r="L1145" i="8"/>
  <c r="L1146" i="8"/>
  <c r="L1147" i="8"/>
  <c r="L1148" i="8"/>
  <c r="L1149" i="8"/>
  <c r="L1150" i="8"/>
  <c r="L1151" i="8"/>
  <c r="L1152" i="8"/>
  <c r="L1153" i="8"/>
  <c r="L1154" i="8"/>
  <c r="L1155" i="8"/>
  <c r="L1156" i="8"/>
  <c r="L1157" i="8"/>
  <c r="L1158" i="8"/>
  <c r="L1159" i="8"/>
  <c r="L1160" i="8"/>
  <c r="L1161" i="8"/>
  <c r="L1162" i="8"/>
  <c r="L1163" i="8"/>
  <c r="L1164" i="8"/>
  <c r="L1165" i="8"/>
  <c r="L1166" i="8"/>
  <c r="L1167" i="8"/>
  <c r="L1168" i="8"/>
  <c r="L1169" i="8"/>
  <c r="L1170" i="8"/>
  <c r="L1171" i="8"/>
  <c r="L1172" i="8"/>
  <c r="L1173" i="8"/>
  <c r="L1174" i="8"/>
  <c r="L1175" i="8"/>
  <c r="L1176" i="8"/>
  <c r="L1177" i="8"/>
  <c r="L1178" i="8"/>
  <c r="L1179" i="8"/>
  <c r="L1180" i="8"/>
  <c r="L1181" i="8"/>
  <c r="L1182" i="8"/>
  <c r="L1183" i="8"/>
  <c r="L1184" i="8"/>
  <c r="L1185" i="8"/>
  <c r="L1186" i="8"/>
  <c r="L1187" i="8"/>
  <c r="L1188" i="8"/>
  <c r="L1189" i="8"/>
  <c r="L1190" i="8"/>
  <c r="L1191" i="8"/>
  <c r="L1192" i="8"/>
  <c r="L1193" i="8"/>
  <c r="L1194" i="8"/>
  <c r="L1195" i="8"/>
  <c r="L1196" i="8"/>
  <c r="L1197" i="8"/>
  <c r="L1198" i="8"/>
  <c r="L1199" i="8"/>
  <c r="L1200" i="8"/>
  <c r="L1201" i="8"/>
  <c r="L1202" i="8"/>
  <c r="L1203" i="8"/>
  <c r="L1204" i="8"/>
  <c r="L1205" i="8"/>
  <c r="L1206" i="8"/>
  <c r="L1207" i="8"/>
  <c r="L1208" i="8"/>
  <c r="L1209" i="8"/>
  <c r="L1210" i="8"/>
  <c r="L1211" i="8"/>
  <c r="L1212" i="8"/>
  <c r="L1213" i="8"/>
  <c r="L1214" i="8"/>
  <c r="L1215" i="8"/>
  <c r="L1216" i="8"/>
  <c r="L1217" i="8"/>
  <c r="L1218" i="8"/>
  <c r="L1219" i="8"/>
  <c r="L1220" i="8"/>
  <c r="L1221" i="8"/>
  <c r="L1222" i="8"/>
  <c r="L1223" i="8"/>
  <c r="L1224" i="8"/>
  <c r="L1225" i="8"/>
  <c r="L1226" i="8"/>
  <c r="L1227" i="8"/>
  <c r="L1228" i="8"/>
  <c r="L1229" i="8"/>
  <c r="L1230" i="8"/>
  <c r="L1231" i="8"/>
  <c r="L1232" i="8"/>
  <c r="L1233" i="8"/>
  <c r="L1234" i="8"/>
  <c r="L1235" i="8"/>
  <c r="L1236" i="8"/>
  <c r="L1237" i="8"/>
  <c r="L1238" i="8"/>
  <c r="L1239" i="8"/>
  <c r="L1240" i="8"/>
  <c r="L1241" i="8"/>
  <c r="L1242" i="8"/>
  <c r="L1243" i="8"/>
  <c r="L1244" i="8"/>
  <c r="L1245" i="8"/>
  <c r="L1246" i="8"/>
  <c r="L1247" i="8"/>
  <c r="L1248" i="8"/>
  <c r="L1249" i="8"/>
  <c r="L1250" i="8"/>
  <c r="L1251" i="8"/>
  <c r="L1252" i="8"/>
  <c r="L1253" i="8"/>
  <c r="L1254" i="8"/>
  <c r="L1255" i="8"/>
  <c r="L1256" i="8"/>
  <c r="L1257" i="8"/>
  <c r="L1258" i="8"/>
  <c r="L1259" i="8"/>
  <c r="L1260" i="8"/>
  <c r="L1261" i="8"/>
  <c r="L1262" i="8"/>
  <c r="L1263" i="8"/>
  <c r="L1264" i="8"/>
  <c r="L1265" i="8"/>
  <c r="L1266" i="8"/>
  <c r="L1267" i="8"/>
  <c r="L1268" i="8"/>
  <c r="L1269" i="8"/>
  <c r="L1270" i="8"/>
  <c r="L1271" i="8"/>
  <c r="L1272" i="8"/>
  <c r="L1273" i="8"/>
  <c r="L1274" i="8"/>
  <c r="L1275" i="8"/>
  <c r="L1276" i="8"/>
  <c r="L1277" i="8"/>
  <c r="L1278" i="8"/>
  <c r="L1279" i="8"/>
  <c r="L1280" i="8"/>
  <c r="L1281" i="8"/>
  <c r="L1282" i="8"/>
  <c r="L1283" i="8"/>
  <c r="L1284" i="8"/>
  <c r="L1285" i="8"/>
  <c r="L1286" i="8"/>
  <c r="L1287" i="8"/>
  <c r="L1288" i="8"/>
  <c r="L1289" i="8"/>
  <c r="L1290" i="8"/>
  <c r="L1291" i="8"/>
  <c r="L1292" i="8"/>
  <c r="L1293" i="8"/>
  <c r="L1294" i="8"/>
  <c r="L1295" i="8"/>
  <c r="L1296" i="8"/>
  <c r="L1297" i="8"/>
  <c r="L1298" i="8"/>
  <c r="L1299" i="8"/>
  <c r="L1300" i="8"/>
  <c r="L1301" i="8"/>
  <c r="L1302" i="8"/>
  <c r="L1303" i="8"/>
  <c r="L1304" i="8"/>
  <c r="L1305" i="8"/>
  <c r="L1306" i="8"/>
  <c r="L1307" i="8"/>
  <c r="L1308" i="8"/>
  <c r="L1309" i="8"/>
  <c r="L1310" i="8"/>
  <c r="L1311" i="8"/>
  <c r="L1312" i="8"/>
  <c r="L1313" i="8"/>
  <c r="L1314" i="8"/>
  <c r="L1315" i="8"/>
  <c r="L1316" i="8"/>
  <c r="L1317" i="8"/>
  <c r="L1318" i="8"/>
  <c r="L1319" i="8"/>
  <c r="L1320" i="8"/>
  <c r="L1321" i="8"/>
  <c r="L1322" i="8"/>
  <c r="L1323" i="8"/>
  <c r="L1324" i="8"/>
  <c r="L1325" i="8"/>
  <c r="L1326" i="8"/>
  <c r="L1327" i="8"/>
  <c r="L1328" i="8"/>
  <c r="L1329" i="8"/>
  <c r="L1330" i="8"/>
  <c r="L1331" i="8"/>
  <c r="L1332" i="8"/>
  <c r="L1333" i="8"/>
  <c r="L1334" i="8"/>
  <c r="L1335" i="8"/>
  <c r="L1336" i="8"/>
  <c r="L1337" i="8"/>
  <c r="L1338" i="8"/>
  <c r="L1339" i="8"/>
  <c r="L1340" i="8"/>
  <c r="L1341" i="8"/>
  <c r="L1342" i="8"/>
  <c r="L1343" i="8"/>
  <c r="L1344" i="8"/>
  <c r="L1345" i="8"/>
  <c r="L1346" i="8"/>
  <c r="L1347" i="8"/>
  <c r="L1348" i="8"/>
  <c r="L1349" i="8"/>
  <c r="L1350" i="8"/>
  <c r="L1351" i="8"/>
  <c r="L1352" i="8"/>
  <c r="L1353" i="8"/>
  <c r="L1354" i="8"/>
  <c r="L1355" i="8"/>
  <c r="L1356" i="8"/>
  <c r="L1357" i="8"/>
  <c r="L1358" i="8"/>
  <c r="L1359" i="8"/>
  <c r="L1360" i="8"/>
  <c r="L1361" i="8"/>
  <c r="L1362" i="8"/>
  <c r="L1363" i="8"/>
  <c r="L1364" i="8"/>
  <c r="L1365" i="8"/>
  <c r="L1366" i="8"/>
  <c r="L1367" i="8"/>
  <c r="L1368" i="8"/>
  <c r="L1369" i="8"/>
  <c r="L1370" i="8"/>
  <c r="L1371" i="8"/>
  <c r="L1372" i="8"/>
  <c r="L1373" i="8"/>
  <c r="L1374" i="8"/>
  <c r="L1375" i="8"/>
  <c r="L1376" i="8"/>
  <c r="L1377" i="8"/>
  <c r="L1378" i="8"/>
  <c r="L1379" i="8"/>
  <c r="L1380" i="8"/>
  <c r="L1381" i="8"/>
  <c r="L1382" i="8"/>
  <c r="L1383" i="8"/>
  <c r="L1384" i="8"/>
  <c r="L1385" i="8"/>
  <c r="L1386" i="8"/>
  <c r="L1387" i="8"/>
  <c r="L1388" i="8"/>
  <c r="L1389" i="8"/>
  <c r="L1390" i="8"/>
  <c r="L1391" i="8"/>
  <c r="L1392" i="8"/>
  <c r="L1393" i="8"/>
  <c r="L1394" i="8"/>
  <c r="L1395" i="8"/>
  <c r="L1396" i="8"/>
  <c r="L1397" i="8"/>
  <c r="L1398" i="8"/>
  <c r="L1399" i="8"/>
  <c r="L1400" i="8"/>
  <c r="L1401" i="8"/>
  <c r="L1402" i="8"/>
  <c r="L1403" i="8"/>
  <c r="L1404" i="8"/>
  <c r="L1405" i="8"/>
  <c r="L1406" i="8"/>
  <c r="L1407" i="8"/>
  <c r="L1408" i="8"/>
  <c r="L1409" i="8"/>
  <c r="L1410" i="8"/>
  <c r="L1411" i="8"/>
  <c r="L1412" i="8"/>
  <c r="L1413" i="8"/>
  <c r="L1414" i="8"/>
  <c r="L1415" i="8"/>
  <c r="L1416" i="8"/>
  <c r="L1417" i="8"/>
  <c r="L1418" i="8"/>
  <c r="L1419" i="8"/>
  <c r="L1420" i="8"/>
  <c r="L1421" i="8"/>
  <c r="L1422" i="8"/>
  <c r="L1423" i="8"/>
  <c r="L1424" i="8"/>
  <c r="L1425" i="8"/>
  <c r="L1426" i="8"/>
  <c r="L1427" i="8"/>
  <c r="L1428" i="8"/>
  <c r="L1429" i="8"/>
  <c r="L1430" i="8"/>
  <c r="L1431" i="8"/>
  <c r="L1432" i="8"/>
  <c r="L1433" i="8"/>
  <c r="L1434" i="8"/>
  <c r="L1435" i="8"/>
  <c r="L1436" i="8"/>
  <c r="L1437" i="8"/>
  <c r="L1438" i="8"/>
  <c r="L1439" i="8"/>
  <c r="L1440" i="8"/>
  <c r="L1441" i="8"/>
  <c r="L1442" i="8"/>
  <c r="L1443" i="8"/>
  <c r="L1444" i="8"/>
  <c r="L1445" i="8"/>
  <c r="L1446" i="8"/>
  <c r="L1447" i="8"/>
  <c r="L1448" i="8"/>
  <c r="L1449" i="8"/>
  <c r="L1450" i="8"/>
  <c r="L1451" i="8"/>
  <c r="L1452" i="8"/>
  <c r="L1453" i="8"/>
  <c r="L1454" i="8"/>
  <c r="L1455" i="8"/>
  <c r="L1456" i="8"/>
  <c r="L1457" i="8"/>
  <c r="L1458" i="8"/>
  <c r="L1459" i="8"/>
  <c r="L1460" i="8"/>
  <c r="L1461" i="8"/>
  <c r="L1462" i="8"/>
  <c r="L1463" i="8"/>
  <c r="L1464" i="8"/>
  <c r="L1465" i="8"/>
  <c r="L1466" i="8"/>
  <c r="L1467" i="8"/>
  <c r="L1468" i="8"/>
  <c r="L1469" i="8"/>
  <c r="L1470" i="8"/>
  <c r="L1471" i="8"/>
  <c r="L1472" i="8"/>
  <c r="L1473" i="8"/>
  <c r="L1474" i="8"/>
  <c r="L1475" i="8"/>
  <c r="L1476" i="8"/>
  <c r="L1477" i="8"/>
  <c r="L1478" i="8"/>
  <c r="L1479" i="8"/>
  <c r="L1480" i="8"/>
  <c r="L1481" i="8"/>
  <c r="L1482" i="8"/>
  <c r="L1483" i="8"/>
  <c r="L1484" i="8"/>
  <c r="L1485" i="8"/>
  <c r="L1486" i="8"/>
  <c r="L1487" i="8"/>
  <c r="L1488" i="8"/>
  <c r="L1489" i="8"/>
  <c r="L1490" i="8"/>
  <c r="L1491" i="8"/>
  <c r="L1492" i="8"/>
  <c r="L1493" i="8"/>
  <c r="L1494" i="8"/>
  <c r="L1495" i="8"/>
  <c r="L1496" i="8"/>
  <c r="L1497" i="8"/>
  <c r="L1498" i="8"/>
  <c r="L1499" i="8"/>
  <c r="L1500" i="8"/>
  <c r="L1501" i="8"/>
  <c r="L1502" i="8"/>
  <c r="L1503" i="8"/>
  <c r="L1504" i="8"/>
  <c r="L1505" i="8"/>
  <c r="L1506" i="8"/>
  <c r="L1507" i="8"/>
  <c r="L1508" i="8"/>
  <c r="L1509" i="8"/>
  <c r="L1510" i="8"/>
  <c r="L1511" i="8"/>
  <c r="L1512" i="8"/>
  <c r="L1513" i="8"/>
  <c r="L1514" i="8"/>
  <c r="L1515" i="8"/>
  <c r="L1516" i="8"/>
  <c r="L1517" i="8"/>
  <c r="L1518" i="8"/>
  <c r="L1519" i="8"/>
  <c r="L1520" i="8"/>
  <c r="L1521" i="8"/>
  <c r="L1522" i="8"/>
  <c r="L1523" i="8"/>
  <c r="L1524" i="8"/>
  <c r="L1525" i="8"/>
  <c r="L1526" i="8"/>
  <c r="L1527" i="8"/>
  <c r="L1528" i="8"/>
  <c r="L1529" i="8"/>
  <c r="L1530" i="8"/>
  <c r="L1531" i="8"/>
  <c r="L1532" i="8"/>
  <c r="L1533" i="8"/>
  <c r="L1534" i="8"/>
  <c r="L1535" i="8"/>
  <c r="L1536" i="8"/>
  <c r="L1537" i="8"/>
  <c r="L1538" i="8"/>
  <c r="L1539" i="8"/>
  <c r="L1540" i="8"/>
  <c r="L1541" i="8"/>
  <c r="L1542" i="8"/>
  <c r="L1543" i="8"/>
  <c r="L1544" i="8"/>
  <c r="L1545" i="8"/>
  <c r="L1546" i="8"/>
  <c r="L1547" i="8"/>
  <c r="L1548" i="8"/>
  <c r="L1549" i="8"/>
  <c r="L1550" i="8"/>
  <c r="L1551" i="8"/>
  <c r="L1552" i="8"/>
  <c r="L1553" i="8"/>
  <c r="L1554" i="8"/>
  <c r="L1555" i="8"/>
  <c r="L1556" i="8"/>
  <c r="L1557" i="8"/>
  <c r="L1558" i="8"/>
  <c r="L1559" i="8"/>
  <c r="L1560" i="8"/>
  <c r="L1561" i="8"/>
  <c r="L1562" i="8"/>
  <c r="L1563" i="8"/>
  <c r="L1564" i="8"/>
  <c r="L1565" i="8"/>
  <c r="L1566" i="8"/>
  <c r="L1567" i="8"/>
  <c r="L1568" i="8"/>
  <c r="L1569" i="8"/>
  <c r="L1570" i="8"/>
  <c r="L1571" i="8"/>
  <c r="L1572" i="8"/>
  <c r="L1573" i="8"/>
  <c r="L1574" i="8"/>
  <c r="L1575" i="8"/>
  <c r="L1576" i="8"/>
  <c r="L1577" i="8"/>
  <c r="L1578" i="8"/>
  <c r="L1579" i="8"/>
  <c r="L1580" i="8"/>
  <c r="L1581" i="8"/>
  <c r="L1582" i="8"/>
  <c r="L1583" i="8"/>
  <c r="L1584" i="8"/>
  <c r="L1585" i="8"/>
  <c r="L1586" i="8"/>
  <c r="L1587" i="8"/>
  <c r="L1588" i="8"/>
  <c r="L1589" i="8"/>
  <c r="L1590" i="8"/>
  <c r="L1591" i="8"/>
  <c r="L1592" i="8"/>
  <c r="L1593" i="8"/>
  <c r="L1594" i="8"/>
  <c r="L1595" i="8"/>
  <c r="L1596" i="8"/>
  <c r="L1597" i="8"/>
  <c r="L1598" i="8"/>
  <c r="L1599" i="8"/>
  <c r="L1600" i="8"/>
  <c r="L1601" i="8"/>
  <c r="L1602" i="8"/>
  <c r="L1603" i="8"/>
  <c r="L1604" i="8"/>
  <c r="L1605" i="8"/>
  <c r="L1606" i="8"/>
  <c r="L1607" i="8"/>
  <c r="L1608" i="8"/>
  <c r="L1609" i="8"/>
  <c r="L1610" i="8"/>
  <c r="L1611" i="8"/>
  <c r="L1612" i="8"/>
  <c r="L1613" i="8"/>
  <c r="L1614" i="8"/>
  <c r="L1615" i="8"/>
  <c r="L1616" i="8"/>
  <c r="L1617" i="8"/>
  <c r="L1618" i="8"/>
  <c r="L1619" i="8"/>
  <c r="L1620" i="8"/>
  <c r="L1621" i="8"/>
  <c r="L1622" i="8"/>
  <c r="L1623" i="8"/>
  <c r="L1624" i="8"/>
  <c r="L1625" i="8"/>
  <c r="L1626" i="8"/>
  <c r="L1627" i="8"/>
  <c r="L1628" i="8"/>
  <c r="L1629" i="8"/>
  <c r="L1630" i="8"/>
  <c r="L1631" i="8"/>
  <c r="L1632" i="8"/>
  <c r="L1633" i="8"/>
  <c r="L1634" i="8"/>
  <c r="L1635" i="8"/>
  <c r="L1636" i="8"/>
  <c r="L1637" i="8"/>
  <c r="L1638" i="8"/>
  <c r="L1639" i="8"/>
  <c r="L1640" i="8"/>
  <c r="L1641" i="8"/>
  <c r="L1642" i="8"/>
  <c r="L1643" i="8"/>
  <c r="L1644" i="8"/>
  <c r="L1645" i="8"/>
  <c r="L1646" i="8"/>
  <c r="L1647" i="8"/>
  <c r="L1648" i="8"/>
  <c r="L1649" i="8"/>
  <c r="L1650" i="8"/>
  <c r="L1651" i="8"/>
  <c r="L1652" i="8"/>
  <c r="L1653" i="8"/>
  <c r="L1654" i="8"/>
  <c r="L1655" i="8"/>
  <c r="L1656" i="8"/>
  <c r="L1657" i="8"/>
  <c r="L1658" i="8"/>
  <c r="L1659" i="8"/>
  <c r="L1660" i="8"/>
  <c r="L1661" i="8"/>
  <c r="L1662" i="8"/>
  <c r="L1663" i="8"/>
  <c r="L1664" i="8"/>
  <c r="L1665" i="8"/>
  <c r="L1666" i="8"/>
  <c r="L1667" i="8"/>
  <c r="L1668" i="8"/>
  <c r="L1669" i="8"/>
  <c r="L1670" i="8"/>
  <c r="L1671" i="8"/>
  <c r="L1672" i="8"/>
  <c r="L1673" i="8"/>
  <c r="L1674" i="8"/>
  <c r="L1675" i="8"/>
  <c r="L1676" i="8"/>
  <c r="L1677" i="8"/>
  <c r="L1678" i="8"/>
  <c r="L1679" i="8"/>
  <c r="L1680" i="8"/>
  <c r="L1681" i="8"/>
  <c r="L1682" i="8"/>
  <c r="L1683" i="8"/>
  <c r="L1684" i="8"/>
  <c r="L1685" i="8"/>
  <c r="L1686" i="8"/>
  <c r="L1687" i="8"/>
  <c r="L1688" i="8"/>
  <c r="L1689" i="8"/>
  <c r="L1690" i="8"/>
  <c r="L1691" i="8"/>
  <c r="L1692" i="8"/>
  <c r="L1693" i="8"/>
  <c r="L1694" i="8"/>
  <c r="L1695" i="8"/>
  <c r="L1696" i="8"/>
  <c r="L1697" i="8"/>
  <c r="L1698" i="8"/>
  <c r="L1699" i="8"/>
  <c r="L1700" i="8"/>
  <c r="L1701" i="8"/>
  <c r="L1702" i="8"/>
  <c r="L1703" i="8"/>
  <c r="L1704" i="8"/>
  <c r="L1705" i="8"/>
  <c r="L1706" i="8"/>
  <c r="L1707" i="8"/>
  <c r="L1708" i="8"/>
  <c r="L1709" i="8"/>
  <c r="L1710" i="8"/>
  <c r="L1711" i="8"/>
  <c r="L1712" i="8"/>
  <c r="L1713" i="8"/>
  <c r="L1714" i="8"/>
  <c r="L1715" i="8"/>
  <c r="L1716" i="8"/>
  <c r="L1717" i="8"/>
  <c r="L1718" i="8"/>
  <c r="L1719" i="8"/>
  <c r="L1720" i="8"/>
  <c r="L1721" i="8"/>
  <c r="L1722" i="8"/>
  <c r="L1723" i="8"/>
  <c r="L1724" i="8"/>
  <c r="L1725" i="8"/>
  <c r="L1726" i="8"/>
  <c r="L1727" i="8"/>
  <c r="L1728" i="8"/>
  <c r="L1729" i="8"/>
  <c r="L1730" i="8"/>
  <c r="L1731" i="8"/>
  <c r="L1732" i="8"/>
  <c r="L1733" i="8"/>
  <c r="L1734" i="8"/>
  <c r="L1735" i="8"/>
  <c r="L1736" i="8"/>
  <c r="L1737" i="8"/>
  <c r="L1738" i="8"/>
  <c r="L1739" i="8"/>
  <c r="L1740" i="8"/>
  <c r="L1741" i="8"/>
  <c r="L1742" i="8"/>
  <c r="L1743" i="8"/>
  <c r="L1744" i="8"/>
  <c r="L1745" i="8"/>
  <c r="L1746" i="8"/>
  <c r="L1747" i="8"/>
  <c r="L1748" i="8"/>
  <c r="L1749" i="8"/>
  <c r="L1750" i="8"/>
  <c r="L1751" i="8"/>
  <c r="L1752" i="8"/>
  <c r="L1753" i="8"/>
  <c r="L1754" i="8"/>
  <c r="L1755" i="8"/>
  <c r="L1756" i="8"/>
  <c r="L1757" i="8"/>
  <c r="L1758" i="8"/>
  <c r="L1759" i="8"/>
  <c r="L1760" i="8"/>
  <c r="L1761" i="8"/>
  <c r="L1762" i="8"/>
  <c r="L1763" i="8"/>
  <c r="L1764" i="8"/>
  <c r="L1765" i="8"/>
  <c r="L1766" i="8"/>
  <c r="L1767" i="8"/>
  <c r="L1768" i="8"/>
  <c r="L1769" i="8"/>
  <c r="L1770" i="8"/>
  <c r="L1771" i="8"/>
  <c r="L1772" i="8"/>
  <c r="L1773" i="8"/>
  <c r="L1774" i="8"/>
  <c r="L1775" i="8"/>
  <c r="L1776" i="8"/>
  <c r="L1777" i="8"/>
  <c r="L1778" i="8"/>
  <c r="L1779" i="8"/>
  <c r="L1780" i="8"/>
  <c r="L1781" i="8"/>
  <c r="L1782" i="8"/>
  <c r="L1783" i="8"/>
  <c r="L1784" i="8"/>
  <c r="L1785" i="8"/>
  <c r="L1786" i="8"/>
  <c r="L1787" i="8"/>
  <c r="L1788" i="8"/>
  <c r="L1789" i="8"/>
  <c r="L1790" i="8"/>
  <c r="L1791" i="8"/>
  <c r="L1792" i="8"/>
  <c r="L1793" i="8"/>
  <c r="L1794" i="8"/>
  <c r="L1795" i="8"/>
  <c r="L1796" i="8"/>
  <c r="L1797" i="8"/>
  <c r="L1798" i="8"/>
  <c r="L1799" i="8"/>
  <c r="L1800" i="8"/>
  <c r="L1801" i="8"/>
  <c r="L1802" i="8"/>
  <c r="L1803" i="8"/>
  <c r="L1804" i="8"/>
  <c r="L1805" i="8"/>
  <c r="L1806" i="8"/>
  <c r="L1807" i="8"/>
  <c r="L1808" i="8"/>
  <c r="L1809" i="8"/>
  <c r="L1810" i="8"/>
  <c r="L1811" i="8"/>
  <c r="L1812" i="8"/>
  <c r="L1813" i="8"/>
  <c r="L1814" i="8"/>
  <c r="L1815" i="8"/>
  <c r="L1816" i="8"/>
  <c r="L1817" i="8"/>
  <c r="L1818" i="8"/>
  <c r="L1819" i="8"/>
  <c r="L1820" i="8"/>
  <c r="L1821" i="8"/>
  <c r="L1822" i="8"/>
  <c r="L1823" i="8"/>
  <c r="L1824" i="8"/>
  <c r="L1825" i="8"/>
  <c r="L1826" i="8"/>
  <c r="L1827" i="8"/>
  <c r="L1828" i="8"/>
  <c r="L1829" i="8"/>
  <c r="L1830" i="8"/>
  <c r="L1831" i="8"/>
  <c r="L1832" i="8"/>
  <c r="L1833" i="8"/>
  <c r="L1834" i="8"/>
  <c r="L1835" i="8"/>
  <c r="L1836" i="8"/>
  <c r="L1837" i="8"/>
  <c r="L1838" i="8"/>
  <c r="L1839" i="8"/>
  <c r="L1840" i="8"/>
  <c r="L1841" i="8"/>
  <c r="L1842" i="8"/>
  <c r="L1843" i="8"/>
  <c r="L1844" i="8"/>
  <c r="L1845" i="8"/>
  <c r="L1846" i="8"/>
  <c r="L1847" i="8"/>
  <c r="L1848" i="8"/>
  <c r="L1849" i="8"/>
  <c r="L1850" i="8"/>
  <c r="L1851" i="8"/>
  <c r="L1852" i="8"/>
  <c r="L1853" i="8"/>
  <c r="L1854" i="8"/>
  <c r="L1855" i="8"/>
  <c r="L1856" i="8"/>
  <c r="L1857" i="8"/>
  <c r="L1858" i="8"/>
  <c r="L1859" i="8"/>
  <c r="L1860" i="8"/>
  <c r="L1861" i="8"/>
  <c r="L1862" i="8"/>
  <c r="L1863" i="8"/>
  <c r="L1864" i="8"/>
  <c r="L1865" i="8"/>
  <c r="L1866" i="8"/>
  <c r="L1867" i="8"/>
  <c r="L1868" i="8"/>
  <c r="L1869" i="8"/>
  <c r="L1870" i="8"/>
  <c r="L1871" i="8"/>
  <c r="L1872" i="8"/>
  <c r="L1873" i="8"/>
  <c r="L1874" i="8"/>
  <c r="L1875" i="8"/>
  <c r="L1876" i="8"/>
  <c r="L1877" i="8"/>
  <c r="L1878" i="8"/>
  <c r="L1879" i="8"/>
  <c r="L1880" i="8"/>
  <c r="L1881" i="8"/>
  <c r="L1882" i="8"/>
  <c r="L1883" i="8"/>
  <c r="L1884" i="8"/>
  <c r="L1885" i="8"/>
  <c r="L1886" i="8"/>
  <c r="L1887" i="8"/>
  <c r="L1888" i="8"/>
  <c r="L1889" i="8"/>
  <c r="L1890" i="8"/>
  <c r="L1891" i="8"/>
  <c r="L1892" i="8"/>
  <c r="L1893" i="8"/>
  <c r="L1894" i="8"/>
  <c r="L1895" i="8"/>
  <c r="L1896" i="8"/>
  <c r="L1897" i="8"/>
  <c r="L1898" i="8"/>
  <c r="L1899" i="8"/>
  <c r="L1900" i="8"/>
  <c r="L1901" i="8"/>
  <c r="L1902" i="8"/>
  <c r="L1903" i="8"/>
  <c r="L1904" i="8"/>
  <c r="L1905" i="8"/>
  <c r="L1906" i="8"/>
  <c r="L1907" i="8"/>
  <c r="L1908" i="8"/>
  <c r="L1909" i="8"/>
  <c r="L1910" i="8"/>
  <c r="L1911" i="8"/>
  <c r="L1912" i="8"/>
  <c r="L1913" i="8"/>
  <c r="L1914" i="8"/>
  <c r="L1915" i="8"/>
  <c r="L1916" i="8"/>
  <c r="L1917" i="8"/>
  <c r="L1918" i="8"/>
  <c r="L1919" i="8"/>
  <c r="L1920" i="8"/>
  <c r="L1921" i="8"/>
  <c r="L1922" i="8"/>
  <c r="L1923" i="8"/>
  <c r="L1924" i="8"/>
  <c r="L1925" i="8"/>
  <c r="L1926" i="8"/>
  <c r="L1927" i="8"/>
  <c r="L1928" i="8"/>
  <c r="L1929" i="8"/>
  <c r="L3" i="8"/>
  <c r="L4" i="8"/>
  <c r="L5" i="8"/>
  <c r="L6" i="8"/>
  <c r="L7" i="8"/>
  <c r="L8" i="8"/>
  <c r="L9" i="8"/>
  <c r="L2" i="8"/>
  <c r="L10" i="8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A55" i="10"/>
  <c r="A56" i="10"/>
  <c r="A57" i="10"/>
  <c r="A58" i="10"/>
  <c r="A59" i="10"/>
  <c r="A60" i="10"/>
  <c r="A61" i="10"/>
  <c r="A62" i="10"/>
  <c r="A63" i="10"/>
  <c r="A64" i="10"/>
  <c r="A65" i="10"/>
  <c r="A66" i="10"/>
  <c r="A67" i="10"/>
  <c r="A68" i="10"/>
  <c r="A69" i="10"/>
  <c r="A70" i="10"/>
  <c r="A71" i="10"/>
  <c r="A72" i="10"/>
  <c r="A73" i="10"/>
  <c r="A74" i="10"/>
  <c r="A75" i="10"/>
  <c r="A76" i="10"/>
  <c r="A77" i="10"/>
  <c r="A78" i="10"/>
  <c r="A79" i="10"/>
  <c r="A80" i="10"/>
  <c r="A81" i="10"/>
  <c r="A82" i="10"/>
  <c r="A83" i="10"/>
  <c r="A84" i="10"/>
  <c r="A85" i="10"/>
  <c r="A86" i="10"/>
  <c r="A87" i="10"/>
  <c r="A88" i="10"/>
  <c r="A89" i="10"/>
  <c r="A90" i="10"/>
  <c r="A91" i="10"/>
  <c r="A92" i="10"/>
  <c r="A93" i="10"/>
  <c r="A94" i="10"/>
  <c r="A95" i="10"/>
  <c r="A96" i="10"/>
  <c r="A97" i="10"/>
  <c r="A98" i="10"/>
  <c r="A99" i="10"/>
  <c r="A100" i="10"/>
  <c r="A101" i="10"/>
  <c r="A102" i="10"/>
  <c r="A103" i="10"/>
  <c r="A104" i="10"/>
  <c r="A105" i="10"/>
  <c r="A106" i="10"/>
  <c r="A107" i="10"/>
  <c r="A108" i="10"/>
  <c r="A109" i="10"/>
  <c r="A110" i="10"/>
  <c r="A111" i="10"/>
  <c r="A112" i="10"/>
  <c r="A113" i="10"/>
  <c r="A114" i="10"/>
  <c r="A115" i="10"/>
  <c r="A116" i="10"/>
  <c r="A117" i="10"/>
  <c r="A118" i="10"/>
  <c r="A119" i="10"/>
  <c r="A120" i="10"/>
  <c r="A121" i="10"/>
  <c r="A122" i="10"/>
  <c r="A123" i="10"/>
  <c r="A124" i="10"/>
  <c r="A125" i="10"/>
  <c r="A126" i="10"/>
  <c r="A127" i="10"/>
  <c r="A128" i="10"/>
  <c r="A129" i="10"/>
  <c r="A130" i="10"/>
  <c r="A131" i="10"/>
  <c r="A132" i="10"/>
  <c r="A133" i="10"/>
  <c r="A134" i="10"/>
  <c r="A135" i="10"/>
  <c r="A136" i="10"/>
  <c r="A137" i="10"/>
  <c r="A138" i="10"/>
  <c r="A139" i="10"/>
  <c r="A140" i="10"/>
  <c r="A141" i="10"/>
  <c r="A142" i="10"/>
  <c r="A143" i="10"/>
  <c r="A144" i="10"/>
  <c r="A145" i="10"/>
  <c r="A146" i="10"/>
  <c r="A147" i="10"/>
  <c r="A148" i="10"/>
  <c r="A149" i="10"/>
  <c r="A150" i="10"/>
  <c r="A151" i="10"/>
  <c r="A152" i="10"/>
  <c r="A153" i="10"/>
  <c r="A154" i="10"/>
  <c r="A155" i="10"/>
  <c r="A156" i="10"/>
  <c r="A157" i="10"/>
  <c r="A158" i="10"/>
  <c r="A159" i="10"/>
  <c r="A160" i="10"/>
  <c r="A161" i="10"/>
  <c r="A162" i="10"/>
  <c r="A163" i="10"/>
  <c r="A164" i="10"/>
  <c r="A165" i="10"/>
  <c r="A166" i="10"/>
  <c r="A167" i="10"/>
  <c r="A168" i="10"/>
  <c r="A169" i="10"/>
  <c r="A170" i="10"/>
  <c r="A171" i="10"/>
  <c r="A172" i="10"/>
  <c r="A173" i="10"/>
  <c r="A174" i="10"/>
  <c r="A175" i="10"/>
  <c r="A176" i="10"/>
  <c r="A177" i="10"/>
  <c r="A178" i="10"/>
  <c r="A179" i="10"/>
  <c r="A180" i="10"/>
  <c r="A181" i="10"/>
  <c r="A182" i="10"/>
  <c r="A183" i="10"/>
  <c r="A184" i="10"/>
  <c r="A185" i="10"/>
  <c r="A186" i="10"/>
  <c r="A187" i="10"/>
  <c r="A188" i="10"/>
  <c r="A189" i="10"/>
  <c r="A190" i="10"/>
  <c r="A191" i="10"/>
  <c r="A192" i="10"/>
  <c r="A193" i="10"/>
  <c r="A194" i="10"/>
  <c r="A195" i="10"/>
  <c r="A196" i="10"/>
  <c r="A197" i="10"/>
  <c r="A198" i="10"/>
  <c r="A199" i="10"/>
  <c r="A200" i="10"/>
  <c r="A201" i="10"/>
  <c r="A202" i="10"/>
  <c r="A203" i="10"/>
  <c r="A204" i="10"/>
  <c r="A205" i="10"/>
  <c r="A206" i="10"/>
  <c r="A207" i="10"/>
  <c r="A208" i="10"/>
  <c r="A209" i="10"/>
  <c r="A210" i="10"/>
  <c r="A211" i="10"/>
  <c r="A212" i="10"/>
  <c r="A213" i="10"/>
  <c r="A214" i="10"/>
  <c r="A215" i="10"/>
  <c r="A216" i="10"/>
  <c r="A217" i="10"/>
  <c r="A218" i="10"/>
  <c r="A219" i="10"/>
  <c r="A220" i="10"/>
  <c r="A221" i="10"/>
  <c r="A222" i="10"/>
  <c r="A223" i="10"/>
  <c r="A224" i="10"/>
  <c r="A225" i="10"/>
  <c r="A226" i="10"/>
  <c r="A227" i="10"/>
  <c r="A228" i="10"/>
  <c r="A229" i="10"/>
  <c r="A230" i="10"/>
  <c r="A231" i="10"/>
  <c r="A232" i="10"/>
  <c r="A233" i="10"/>
  <c r="A234" i="10"/>
  <c r="A235" i="10"/>
  <c r="A236" i="10"/>
  <c r="A237" i="10"/>
  <c r="A238" i="10"/>
  <c r="A239" i="10"/>
  <c r="A240" i="10"/>
  <c r="A241" i="10"/>
  <c r="A242" i="10"/>
  <c r="A243" i="10"/>
  <c r="A244" i="10"/>
  <c r="A245" i="10"/>
  <c r="A246" i="10"/>
  <c r="A247" i="10"/>
  <c r="A248" i="10"/>
  <c r="A249" i="10"/>
  <c r="A250" i="10"/>
  <c r="A251" i="10"/>
  <c r="A252" i="10"/>
  <c r="A253" i="10"/>
  <c r="A254" i="10"/>
  <c r="A255" i="10"/>
  <c r="A256" i="10"/>
  <c r="A257" i="10"/>
  <c r="A258" i="10"/>
  <c r="A259" i="10"/>
  <c r="A260" i="10"/>
  <c r="A261" i="10"/>
  <c r="A262" i="10"/>
  <c r="A263" i="10"/>
  <c r="A264" i="10"/>
  <c r="A265" i="10"/>
  <c r="A266" i="10"/>
  <c r="A267" i="10"/>
  <c r="A268" i="10"/>
  <c r="A269" i="10"/>
  <c r="A270" i="10"/>
  <c r="A271" i="10"/>
  <c r="A272" i="10"/>
  <c r="A273" i="10"/>
  <c r="A274" i="10"/>
  <c r="A275" i="10"/>
  <c r="A276" i="10"/>
  <c r="A277" i="10"/>
  <c r="A278" i="10"/>
  <c r="A279" i="10"/>
  <c r="A280" i="10"/>
  <c r="A281" i="10"/>
  <c r="A282" i="10"/>
  <c r="A283" i="10"/>
  <c r="A284" i="10"/>
  <c r="A285" i="10"/>
  <c r="A286" i="10"/>
  <c r="A287" i="10"/>
  <c r="A288" i="10"/>
  <c r="A289" i="10"/>
  <c r="A290" i="10"/>
  <c r="A291" i="10"/>
  <c r="A292" i="10"/>
  <c r="A293" i="10"/>
  <c r="A294" i="10"/>
  <c r="A295" i="10"/>
  <c r="A296" i="10"/>
  <c r="A297" i="10"/>
  <c r="A298" i="10"/>
  <c r="A299" i="10"/>
  <c r="A300" i="10"/>
  <c r="A301" i="10"/>
  <c r="A302" i="10"/>
  <c r="A303" i="10"/>
  <c r="A304" i="10"/>
  <c r="A305" i="10"/>
  <c r="A306" i="10"/>
  <c r="A307" i="10"/>
  <c r="A308" i="10"/>
  <c r="A309" i="10"/>
  <c r="A310" i="10"/>
  <c r="A311" i="10"/>
  <c r="A312" i="10"/>
  <c r="A313" i="10"/>
  <c r="A314" i="10"/>
  <c r="A315" i="10"/>
  <c r="A316" i="10"/>
  <c r="A317" i="10"/>
  <c r="A318" i="10"/>
  <c r="A319" i="10"/>
  <c r="A320" i="10"/>
  <c r="A321" i="10"/>
  <c r="A322" i="10"/>
  <c r="A323" i="10"/>
  <c r="A324" i="10"/>
  <c r="A325" i="10"/>
  <c r="A326" i="10"/>
  <c r="A327" i="10"/>
  <c r="A328" i="10"/>
  <c r="A329" i="10"/>
  <c r="A330" i="10"/>
  <c r="A331" i="10"/>
  <c r="A332" i="10"/>
  <c r="A333" i="10"/>
  <c r="A334" i="10"/>
  <c r="A335" i="10"/>
  <c r="A336" i="10"/>
  <c r="A337" i="10"/>
  <c r="A338" i="10"/>
  <c r="A339" i="10"/>
  <c r="A340" i="10"/>
  <c r="A341" i="10"/>
  <c r="A342" i="10"/>
  <c r="A343" i="10"/>
  <c r="A344" i="10"/>
  <c r="A345" i="10"/>
  <c r="A346" i="10"/>
  <c r="A347" i="10"/>
  <c r="A348" i="10"/>
  <c r="A349" i="10"/>
  <c r="A350" i="10"/>
  <c r="A351" i="10"/>
  <c r="A352" i="10"/>
  <c r="A353" i="10"/>
  <c r="A354" i="10"/>
  <c r="A355" i="10"/>
  <c r="A356" i="10"/>
  <c r="A357" i="10"/>
  <c r="A358" i="10"/>
  <c r="A359" i="10"/>
  <c r="A360" i="10"/>
  <c r="A361" i="10"/>
  <c r="A362" i="10"/>
  <c r="A363" i="10"/>
  <c r="A364" i="10"/>
  <c r="A365" i="10"/>
  <c r="A366" i="10"/>
  <c r="A367" i="10"/>
  <c r="A368" i="10"/>
  <c r="A369" i="10"/>
  <c r="A370" i="10"/>
  <c r="A371" i="10"/>
  <c r="A372" i="10"/>
  <c r="A373" i="10"/>
  <c r="A374" i="10"/>
  <c r="A375" i="10"/>
  <c r="A376" i="10"/>
  <c r="A377" i="10"/>
  <c r="A378" i="10"/>
  <c r="A379" i="10"/>
  <c r="A380" i="10"/>
  <c r="A381" i="10"/>
  <c r="A382" i="10"/>
  <c r="A383" i="10"/>
  <c r="A384" i="10"/>
  <c r="A385" i="10"/>
  <c r="A386" i="10"/>
  <c r="A387" i="10"/>
  <c r="A388" i="10"/>
  <c r="A389" i="10"/>
  <c r="A390" i="10"/>
  <c r="A391" i="10"/>
  <c r="A392" i="10"/>
  <c r="A393" i="10"/>
  <c r="A394" i="10"/>
  <c r="A395" i="10"/>
  <c r="A396" i="10"/>
  <c r="A397" i="10"/>
  <c r="A398" i="10"/>
  <c r="A399" i="10"/>
  <c r="A400" i="10"/>
  <c r="A401" i="10"/>
  <c r="A402" i="10"/>
  <c r="A403" i="10"/>
  <c r="A404" i="10"/>
  <c r="A405" i="10"/>
  <c r="A406" i="10"/>
  <c r="A407" i="10"/>
  <c r="A408" i="10"/>
  <c r="A409" i="10"/>
  <c r="A410" i="10"/>
  <c r="A411" i="10"/>
  <c r="A412" i="10"/>
  <c r="A413" i="10"/>
  <c r="A414" i="10"/>
  <c r="A415" i="10"/>
  <c r="A416" i="10"/>
  <c r="A417" i="10"/>
  <c r="A418" i="10"/>
  <c r="A419" i="10"/>
  <c r="A420" i="10"/>
  <c r="A421" i="10"/>
  <c r="A422" i="10"/>
  <c r="A423" i="10"/>
  <c r="A424" i="10"/>
  <c r="A425" i="10"/>
  <c r="A426" i="10"/>
  <c r="A427" i="10"/>
  <c r="A428" i="10"/>
  <c r="A429" i="10"/>
  <c r="A430" i="10"/>
  <c r="A431" i="10"/>
  <c r="A432" i="10"/>
  <c r="A433" i="10"/>
  <c r="A434" i="10"/>
  <c r="A435" i="10"/>
  <c r="A436" i="10"/>
  <c r="A437" i="10"/>
  <c r="A438" i="10"/>
  <c r="A439" i="10"/>
  <c r="A440" i="10"/>
  <c r="A441" i="10"/>
  <c r="A442" i="10"/>
  <c r="A443" i="10"/>
  <c r="A444" i="10"/>
  <c r="A445" i="10"/>
  <c r="A446" i="10"/>
  <c r="A447" i="10"/>
  <c r="A448" i="10"/>
  <c r="A449" i="10"/>
  <c r="A450" i="10"/>
  <c r="A451" i="10"/>
  <c r="A452" i="10"/>
  <c r="A453" i="10"/>
  <c r="A454" i="10"/>
  <c r="A455" i="10"/>
  <c r="A456" i="10"/>
  <c r="A457" i="10"/>
  <c r="A458" i="10"/>
  <c r="A459" i="10"/>
  <c r="A460" i="10"/>
  <c r="A461" i="10"/>
  <c r="A462" i="10"/>
  <c r="A463" i="10"/>
  <c r="A464" i="10"/>
  <c r="A465" i="10"/>
  <c r="A466" i="10"/>
  <c r="A467" i="10"/>
  <c r="A468" i="10"/>
  <c r="A469" i="10"/>
  <c r="A470" i="10"/>
  <c r="A471" i="10"/>
  <c r="A472" i="10"/>
  <c r="A473" i="10"/>
  <c r="A474" i="10"/>
  <c r="A475" i="10"/>
  <c r="A476" i="10"/>
  <c r="A477" i="10"/>
  <c r="A478" i="10"/>
  <c r="A479" i="10"/>
  <c r="A480" i="10"/>
  <c r="A481" i="10"/>
  <c r="A482" i="10"/>
  <c r="A483" i="10"/>
  <c r="A484" i="10"/>
  <c r="A485" i="10"/>
  <c r="A486" i="10"/>
  <c r="A487" i="10"/>
  <c r="A488" i="10"/>
  <c r="A489" i="10"/>
  <c r="A490" i="10"/>
  <c r="A491" i="10"/>
  <c r="A492" i="10"/>
  <c r="A493" i="10"/>
  <c r="A494" i="10"/>
  <c r="A495" i="10"/>
  <c r="A496" i="10"/>
  <c r="A497" i="10"/>
  <c r="A498" i="10"/>
  <c r="A499" i="10"/>
  <c r="A500" i="10"/>
  <c r="A501" i="10"/>
  <c r="A502" i="10"/>
  <c r="A503" i="10"/>
  <c r="A504" i="10"/>
  <c r="A505" i="10"/>
  <c r="A506" i="10"/>
  <c r="A507" i="10"/>
  <c r="A508" i="10"/>
  <c r="A509" i="10"/>
  <c r="A510" i="10"/>
  <c r="A511" i="10"/>
  <c r="A512" i="10"/>
  <c r="A513" i="10"/>
  <c r="A514" i="10"/>
  <c r="A515" i="10"/>
  <c r="A516" i="10"/>
  <c r="A517" i="10"/>
  <c r="A518" i="10"/>
  <c r="A519" i="10"/>
  <c r="A520" i="10"/>
  <c r="A521" i="10"/>
  <c r="A522" i="10"/>
  <c r="A523" i="10"/>
  <c r="A524" i="10"/>
  <c r="A525" i="10"/>
  <c r="A526" i="10"/>
  <c r="A527" i="10"/>
  <c r="A528" i="10"/>
  <c r="A529" i="10"/>
  <c r="A530" i="10"/>
  <c r="A531" i="10"/>
  <c r="A532" i="10"/>
  <c r="A533" i="10"/>
  <c r="A534" i="10"/>
  <c r="A535" i="10"/>
  <c r="A536" i="10"/>
  <c r="A537" i="10"/>
  <c r="A538" i="10"/>
  <c r="A539" i="10"/>
  <c r="A540" i="10"/>
  <c r="A541" i="10"/>
  <c r="A542" i="10"/>
  <c r="A543" i="10"/>
  <c r="A544" i="10"/>
  <c r="A545" i="10"/>
  <c r="A546" i="10"/>
  <c r="A547" i="10"/>
  <c r="A548" i="10"/>
  <c r="A549" i="10"/>
  <c r="A550" i="10"/>
  <c r="A551" i="10"/>
  <c r="A552" i="10"/>
  <c r="A553" i="10"/>
  <c r="A554" i="10"/>
  <c r="A555" i="10"/>
  <c r="A556" i="10"/>
  <c r="A557" i="10"/>
  <c r="A558" i="10"/>
  <c r="A559" i="10"/>
  <c r="A560" i="10"/>
  <c r="A561" i="10"/>
  <c r="A562" i="10"/>
  <c r="A563" i="10"/>
  <c r="A564" i="10"/>
  <c r="A565" i="10"/>
  <c r="A566" i="10"/>
  <c r="A567" i="10"/>
  <c r="A568" i="10"/>
  <c r="A569" i="10"/>
  <c r="A570" i="10"/>
  <c r="A571" i="10"/>
  <c r="A572" i="10"/>
  <c r="A573" i="10"/>
  <c r="A574" i="10"/>
  <c r="A575" i="10"/>
  <c r="A576" i="10"/>
  <c r="A577" i="10"/>
  <c r="A578" i="10"/>
  <c r="A579" i="10"/>
  <c r="A580" i="10"/>
  <c r="A581" i="10"/>
  <c r="A582" i="10"/>
  <c r="A583" i="10"/>
  <c r="A584" i="10"/>
  <c r="A585" i="10"/>
  <c r="A586" i="10"/>
  <c r="A587" i="10"/>
  <c r="A588" i="10"/>
  <c r="A589" i="10"/>
  <c r="A590" i="10"/>
  <c r="A591" i="10"/>
  <c r="A592" i="10"/>
  <c r="A593" i="10"/>
  <c r="A594" i="10"/>
  <c r="A595" i="10"/>
  <c r="A596" i="10"/>
  <c r="A597" i="10"/>
  <c r="A598" i="10"/>
  <c r="A599" i="10"/>
  <c r="A600" i="10"/>
  <c r="A601" i="10"/>
  <c r="A602" i="10"/>
  <c r="A603" i="10"/>
  <c r="A604" i="10"/>
  <c r="A605" i="10"/>
  <c r="A606" i="10"/>
  <c r="A607" i="10"/>
  <c r="A608" i="10"/>
  <c r="A609" i="10"/>
  <c r="A610" i="10"/>
  <c r="A611" i="10"/>
  <c r="A612" i="10"/>
  <c r="A613" i="10"/>
  <c r="A614" i="10"/>
  <c r="A615" i="10"/>
  <c r="A616" i="10"/>
  <c r="A617" i="10"/>
  <c r="A618" i="10"/>
  <c r="A619" i="10"/>
  <c r="A620" i="10"/>
  <c r="A621" i="10"/>
  <c r="A622" i="10"/>
  <c r="A623" i="10"/>
  <c r="A624" i="10"/>
  <c r="A625" i="10"/>
  <c r="A626" i="10"/>
  <c r="A627" i="10"/>
  <c r="A628" i="10"/>
  <c r="A629" i="10"/>
  <c r="A630" i="10"/>
  <c r="A631" i="10"/>
  <c r="A632" i="10"/>
  <c r="A633" i="10"/>
  <c r="A634" i="10"/>
  <c r="A635" i="10"/>
  <c r="A636" i="10"/>
  <c r="A637" i="10"/>
  <c r="A638" i="10"/>
  <c r="A639" i="10"/>
  <c r="A640" i="10"/>
  <c r="A641" i="10"/>
  <c r="A642" i="10"/>
  <c r="A643" i="10"/>
  <c r="A644" i="10"/>
  <c r="A645" i="10"/>
  <c r="A646" i="10"/>
  <c r="A647" i="10"/>
  <c r="A648" i="10"/>
  <c r="A649" i="10"/>
  <c r="A650" i="10"/>
  <c r="A651" i="10"/>
  <c r="A652" i="10"/>
  <c r="A653" i="10"/>
  <c r="A654" i="10"/>
  <c r="A655" i="10"/>
  <c r="A656" i="10"/>
  <c r="A657" i="10"/>
  <c r="A658" i="10"/>
  <c r="A659" i="10"/>
  <c r="A660" i="10"/>
  <c r="A661" i="10"/>
  <c r="A662" i="10"/>
  <c r="A663" i="10"/>
  <c r="A664" i="10"/>
  <c r="A665" i="10"/>
  <c r="A666" i="10"/>
  <c r="A667" i="10"/>
  <c r="A668" i="10"/>
  <c r="A669" i="10"/>
  <c r="A670" i="10"/>
  <c r="A671" i="10"/>
  <c r="A672" i="10"/>
  <c r="A673" i="10"/>
  <c r="A674" i="10"/>
  <c r="A675" i="10"/>
  <c r="A676" i="10"/>
  <c r="A677" i="10"/>
  <c r="A678" i="10"/>
  <c r="A679" i="10"/>
  <c r="A680" i="10"/>
  <c r="A681" i="10"/>
  <c r="A682" i="10"/>
  <c r="A683" i="10"/>
  <c r="A684" i="10"/>
  <c r="A685" i="10"/>
  <c r="A686" i="10"/>
  <c r="A687" i="10"/>
  <c r="A688" i="10"/>
  <c r="A689" i="10"/>
  <c r="A690" i="10"/>
  <c r="A691" i="10"/>
  <c r="A692" i="10"/>
  <c r="A693" i="10"/>
  <c r="A694" i="10"/>
  <c r="A695" i="10"/>
  <c r="A696" i="10"/>
  <c r="A697" i="10"/>
  <c r="A698" i="10"/>
  <c r="A699" i="10"/>
  <c r="A700" i="10"/>
  <c r="A701" i="10"/>
  <c r="A702" i="10"/>
  <c r="A703" i="10"/>
  <c r="A704" i="10"/>
  <c r="A705" i="10"/>
  <c r="A706" i="10"/>
  <c r="A707" i="10"/>
  <c r="A708" i="10"/>
  <c r="A709" i="10"/>
  <c r="A710" i="10"/>
  <c r="A711" i="10"/>
  <c r="A712" i="10"/>
  <c r="A713" i="10"/>
  <c r="A714" i="10"/>
  <c r="A715" i="10"/>
  <c r="A716" i="10"/>
  <c r="A717" i="10"/>
  <c r="A718" i="10"/>
  <c r="A719" i="10"/>
  <c r="A720" i="10"/>
  <c r="A721" i="10"/>
  <c r="A722" i="10"/>
  <c r="A723" i="10"/>
  <c r="A724" i="10"/>
  <c r="A725" i="10"/>
  <c r="A726" i="10"/>
  <c r="A727" i="10"/>
  <c r="A728" i="10"/>
  <c r="A729" i="10"/>
  <c r="A730" i="10"/>
  <c r="A731" i="10"/>
  <c r="A732" i="10"/>
  <c r="A733" i="10"/>
  <c r="A734" i="10"/>
  <c r="A735" i="10"/>
  <c r="A736" i="10"/>
  <c r="A737" i="10"/>
  <c r="A738" i="10"/>
  <c r="A739" i="10"/>
  <c r="A740" i="10"/>
  <c r="A741" i="10"/>
  <c r="A742" i="10"/>
  <c r="A743" i="10"/>
  <c r="A744" i="10"/>
  <c r="A745" i="10"/>
  <c r="A746" i="10"/>
  <c r="A747" i="10"/>
  <c r="A748" i="10"/>
  <c r="A749" i="10"/>
  <c r="A750" i="10"/>
  <c r="A751" i="10"/>
  <c r="A752" i="10"/>
  <c r="A753" i="10"/>
  <c r="A754" i="10"/>
  <c r="A755" i="10"/>
  <c r="A756" i="10"/>
  <c r="A757" i="10"/>
  <c r="A758" i="10"/>
  <c r="A759" i="10"/>
  <c r="A760" i="10"/>
  <c r="A761" i="10"/>
  <c r="A762" i="10"/>
  <c r="A763" i="10"/>
  <c r="A764" i="10"/>
  <c r="A765" i="10"/>
  <c r="A766" i="10"/>
  <c r="A767" i="10"/>
  <c r="A768" i="10"/>
  <c r="A769" i="10"/>
  <c r="A770" i="10"/>
  <c r="A771" i="10"/>
  <c r="A772" i="10"/>
  <c r="A773" i="10"/>
  <c r="A774" i="10"/>
  <c r="A775" i="10"/>
  <c r="A776" i="10"/>
  <c r="A777" i="10"/>
  <c r="A778" i="10"/>
  <c r="A779" i="10"/>
  <c r="A780" i="10"/>
  <c r="A781" i="10"/>
  <c r="A782" i="10"/>
  <c r="A783" i="10"/>
  <c r="A784" i="10"/>
  <c r="A785" i="10"/>
  <c r="A786" i="10"/>
  <c r="A787" i="10"/>
  <c r="A788" i="10"/>
  <c r="A789" i="10"/>
  <c r="A790" i="10"/>
  <c r="A791" i="10"/>
  <c r="A792" i="10"/>
  <c r="A793" i="10"/>
  <c r="A794" i="10"/>
  <c r="A795" i="10"/>
  <c r="A796" i="10"/>
  <c r="A797" i="10"/>
  <c r="A798" i="10"/>
  <c r="A799" i="10"/>
  <c r="A800" i="10"/>
  <c r="A801" i="10"/>
  <c r="A802" i="10"/>
  <c r="A803" i="10"/>
  <c r="A804" i="10"/>
  <c r="A805" i="10"/>
  <c r="A806" i="10"/>
  <c r="A807" i="10"/>
  <c r="A808" i="10"/>
  <c r="A809" i="10"/>
  <c r="A810" i="10"/>
  <c r="A811" i="10"/>
  <c r="A812" i="10"/>
  <c r="A813" i="10"/>
  <c r="A814" i="10"/>
  <c r="A815" i="10"/>
  <c r="A816" i="10"/>
  <c r="A817" i="10"/>
  <c r="A818" i="10"/>
  <c r="A819" i="10"/>
  <c r="A820" i="10"/>
  <c r="A821" i="10"/>
  <c r="A822" i="10"/>
  <c r="A823" i="10"/>
  <c r="A824" i="10"/>
  <c r="A825" i="10"/>
  <c r="A826" i="10"/>
  <c r="A827" i="10"/>
  <c r="A828" i="10"/>
  <c r="A829" i="10"/>
  <c r="A830" i="10"/>
  <c r="A831" i="10"/>
  <c r="A832" i="10"/>
  <c r="A833" i="10"/>
  <c r="A834" i="10"/>
  <c r="A835" i="10"/>
  <c r="A836" i="10"/>
  <c r="A837" i="10"/>
  <c r="A838" i="10"/>
  <c r="A839" i="10"/>
  <c r="A840" i="10"/>
  <c r="A841" i="10"/>
  <c r="A842" i="10"/>
  <c r="A843" i="10"/>
  <c r="A844" i="10"/>
  <c r="A845" i="10"/>
  <c r="A846" i="10"/>
  <c r="A847" i="10"/>
  <c r="A848" i="10"/>
  <c r="A849" i="10"/>
  <c r="A850" i="10"/>
  <c r="A851" i="10"/>
  <c r="A852" i="10"/>
  <c r="A853" i="10"/>
  <c r="A854" i="10"/>
  <c r="A855" i="10"/>
  <c r="A856" i="10"/>
  <c r="A857" i="10"/>
  <c r="A858" i="10"/>
  <c r="A859" i="10"/>
  <c r="A860" i="10"/>
  <c r="A861" i="10"/>
  <c r="A862" i="10"/>
  <c r="A863" i="10"/>
  <c r="A864" i="10"/>
  <c r="A865" i="10"/>
  <c r="A866" i="10"/>
  <c r="A867" i="10"/>
  <c r="A868" i="10"/>
  <c r="A869" i="10"/>
  <c r="A870" i="10"/>
  <c r="A871" i="10"/>
  <c r="A872" i="10"/>
  <c r="A873" i="10"/>
  <c r="A874" i="10"/>
  <c r="A875" i="10"/>
  <c r="A876" i="10"/>
  <c r="A877" i="10"/>
  <c r="A878" i="10"/>
  <c r="A879" i="10"/>
  <c r="A880" i="10"/>
  <c r="A881" i="10"/>
  <c r="A882" i="10"/>
  <c r="A883" i="10"/>
  <c r="A884" i="10"/>
  <c r="A885" i="10"/>
  <c r="A886" i="10"/>
  <c r="A887" i="10"/>
  <c r="A888" i="10"/>
  <c r="A889" i="10"/>
  <c r="A890" i="10"/>
  <c r="A891" i="10"/>
  <c r="A892" i="10"/>
  <c r="A893" i="10"/>
  <c r="A894" i="10"/>
  <c r="A895" i="10"/>
  <c r="A896" i="10"/>
  <c r="A897" i="10"/>
  <c r="A898" i="10"/>
  <c r="A899" i="10"/>
  <c r="A900" i="10"/>
  <c r="A901" i="10"/>
  <c r="A902" i="10"/>
  <c r="A903" i="10"/>
  <c r="A904" i="10"/>
  <c r="A905" i="10"/>
  <c r="A906" i="10"/>
  <c r="A907" i="10"/>
  <c r="A908" i="10"/>
  <c r="A909" i="10"/>
  <c r="A910" i="10"/>
  <c r="A911" i="10"/>
  <c r="A912" i="10"/>
  <c r="A913" i="10"/>
  <c r="A914" i="10"/>
  <c r="A915" i="10"/>
  <c r="A916" i="10"/>
  <c r="A917" i="10"/>
  <c r="A918" i="10"/>
  <c r="A919" i="10"/>
  <c r="A920" i="10"/>
  <c r="A921" i="10"/>
  <c r="A922" i="10"/>
  <c r="A923" i="10"/>
  <c r="A924" i="10"/>
  <c r="A925" i="10"/>
  <c r="A926" i="10"/>
  <c r="A927" i="10"/>
  <c r="A928" i="10"/>
  <c r="A929" i="10"/>
  <c r="A930" i="10"/>
  <c r="A931" i="10"/>
  <c r="A932" i="10"/>
  <c r="A933" i="10"/>
  <c r="A934" i="10"/>
  <c r="A935" i="10"/>
  <c r="A936" i="10"/>
  <c r="A937" i="10"/>
  <c r="A938" i="10"/>
  <c r="A939" i="10"/>
  <c r="A940" i="10"/>
  <c r="A941" i="10"/>
  <c r="A942" i="10"/>
  <c r="A943" i="10"/>
  <c r="A944" i="10"/>
  <c r="A945" i="10"/>
  <c r="A946" i="10"/>
  <c r="A947" i="10"/>
  <c r="A948" i="10"/>
  <c r="A949" i="10"/>
  <c r="A950" i="10"/>
  <c r="A951" i="10"/>
  <c r="A952" i="10"/>
  <c r="A953" i="10"/>
  <c r="A954" i="10"/>
  <c r="A955" i="10"/>
  <c r="A956" i="10"/>
  <c r="A957" i="10"/>
  <c r="A958" i="10"/>
  <c r="A959" i="10"/>
  <c r="A960" i="10"/>
  <c r="A961" i="10"/>
  <c r="A962" i="10"/>
  <c r="A963" i="10"/>
  <c r="A964" i="10"/>
  <c r="A965" i="10"/>
  <c r="A966" i="10"/>
  <c r="A967" i="10"/>
  <c r="A968" i="10"/>
  <c r="A969" i="10"/>
  <c r="A970" i="10"/>
  <c r="A971" i="10"/>
  <c r="A972" i="10"/>
  <c r="A973" i="10"/>
  <c r="A974" i="10"/>
  <c r="A975" i="10"/>
  <c r="A976" i="10"/>
  <c r="A977" i="10"/>
  <c r="A978" i="10"/>
  <c r="A979" i="10"/>
  <c r="A980" i="10"/>
  <c r="A981" i="10"/>
  <c r="A982" i="10"/>
  <c r="A983" i="10"/>
  <c r="A984" i="10"/>
  <c r="A985" i="10"/>
  <c r="A986" i="10"/>
  <c r="A987" i="10"/>
  <c r="A988" i="10"/>
  <c r="A989" i="10"/>
  <c r="A990" i="10"/>
  <c r="A991" i="10"/>
  <c r="A992" i="10"/>
  <c r="A993" i="10"/>
  <c r="A994" i="10"/>
  <c r="A995" i="10"/>
  <c r="A996" i="10"/>
  <c r="A997" i="10"/>
  <c r="A998" i="10"/>
  <c r="A999" i="10"/>
  <c r="A1000" i="10"/>
  <c r="A1001" i="10"/>
  <c r="A1002" i="10"/>
  <c r="A1003" i="10"/>
  <c r="A1004" i="10"/>
  <c r="A1005" i="10"/>
  <c r="A1006" i="10"/>
  <c r="A1007" i="10"/>
  <c r="A1008" i="10"/>
  <c r="A1009" i="10"/>
  <c r="A1010" i="10"/>
  <c r="A1011" i="10"/>
  <c r="A1012" i="10"/>
  <c r="A1013" i="10"/>
  <c r="A1014" i="10"/>
  <c r="A1015" i="10"/>
  <c r="A1016" i="10"/>
  <c r="A1017" i="10"/>
  <c r="A1018" i="10"/>
  <c r="A1019" i="10"/>
  <c r="A1020" i="10"/>
  <c r="A1021" i="10"/>
  <c r="A1022" i="10"/>
  <c r="A1023" i="10"/>
  <c r="A1024" i="10"/>
  <c r="A1025" i="10"/>
  <c r="A1026" i="10"/>
  <c r="A1027" i="10"/>
  <c r="A1028" i="10"/>
  <c r="A1029" i="10"/>
  <c r="A1030" i="10"/>
  <c r="A1031" i="10"/>
  <c r="A1032" i="10"/>
  <c r="A1033" i="10"/>
  <c r="A1034" i="10"/>
  <c r="A1035" i="10"/>
  <c r="A1036" i="10"/>
  <c r="A1037" i="10"/>
  <c r="A1038" i="10"/>
  <c r="A1039" i="10"/>
  <c r="A1040" i="10"/>
  <c r="A1041" i="10"/>
  <c r="A1042" i="10"/>
  <c r="A1043" i="10"/>
  <c r="A1044" i="10"/>
  <c r="A1045" i="10"/>
  <c r="A1046" i="10"/>
  <c r="A1047" i="10"/>
  <c r="A1048" i="10"/>
  <c r="A1049" i="10"/>
  <c r="A1050" i="10"/>
  <c r="A1051" i="10"/>
  <c r="A1052" i="10"/>
  <c r="A1053" i="10"/>
  <c r="A1054" i="10"/>
  <c r="A1055" i="10"/>
  <c r="A1056" i="10"/>
  <c r="A1057" i="10"/>
  <c r="A1058" i="10"/>
  <c r="A1059" i="10"/>
  <c r="A1060" i="10"/>
  <c r="A1061" i="10"/>
  <c r="A1062" i="10"/>
  <c r="A1063" i="10"/>
  <c r="A1064" i="10"/>
  <c r="A1065" i="10"/>
  <c r="A1066" i="10"/>
  <c r="A1067" i="10"/>
  <c r="A1068" i="10"/>
  <c r="A1069" i="10"/>
  <c r="A1070" i="10"/>
  <c r="A1071" i="10"/>
  <c r="A1072" i="10"/>
  <c r="A1073" i="10"/>
  <c r="A1074" i="10"/>
  <c r="A1075" i="10"/>
  <c r="A1076" i="10"/>
  <c r="A1077" i="10"/>
  <c r="A1078" i="10"/>
  <c r="A1079" i="10"/>
  <c r="A1080" i="10"/>
  <c r="A1081" i="10"/>
  <c r="A1082" i="10"/>
  <c r="A1083" i="10"/>
  <c r="A1084" i="10"/>
  <c r="A1085" i="10"/>
  <c r="A1086" i="10"/>
  <c r="A1087" i="10"/>
  <c r="A1088" i="10"/>
  <c r="A1089" i="10"/>
  <c r="A1090" i="10"/>
  <c r="A1091" i="10"/>
  <c r="A1092" i="10"/>
  <c r="A1093" i="10"/>
  <c r="A1094" i="10"/>
  <c r="A1095" i="10"/>
  <c r="A1096" i="10"/>
  <c r="A1097" i="10"/>
  <c r="A1098" i="10"/>
  <c r="A1099" i="10"/>
  <c r="A1100" i="10"/>
  <c r="A1101" i="10"/>
  <c r="A1102" i="10"/>
  <c r="A1103" i="10"/>
  <c r="A1104" i="10"/>
  <c r="A1105" i="10"/>
  <c r="A1106" i="10"/>
  <c r="A1107" i="10"/>
  <c r="A1108" i="10"/>
  <c r="A1109" i="10"/>
  <c r="A1110" i="10"/>
  <c r="A1111" i="10"/>
  <c r="A1112" i="10"/>
  <c r="A1113" i="10"/>
  <c r="A1114" i="10"/>
  <c r="A1115" i="10"/>
  <c r="A1116" i="10"/>
  <c r="A1117" i="10"/>
  <c r="A1118" i="10"/>
  <c r="A1119" i="10"/>
  <c r="A1120" i="10"/>
  <c r="A1121" i="10"/>
  <c r="A1122" i="10"/>
  <c r="A1123" i="10"/>
  <c r="A1124" i="10"/>
  <c r="A1125" i="10"/>
  <c r="A1126" i="10"/>
  <c r="A1127" i="10"/>
  <c r="A1128" i="10"/>
  <c r="A1129" i="10"/>
  <c r="A1130" i="10"/>
  <c r="A1131" i="10"/>
  <c r="A1132" i="10"/>
  <c r="A1133" i="10"/>
  <c r="A1134" i="10"/>
  <c r="A1135" i="10"/>
  <c r="A1136" i="10"/>
  <c r="A1137" i="10"/>
  <c r="A1138" i="10"/>
  <c r="A1139" i="10"/>
  <c r="A1140" i="10"/>
  <c r="A1141" i="10"/>
  <c r="A1142" i="10"/>
  <c r="A1143" i="10"/>
  <c r="A1144" i="10"/>
  <c r="A1145" i="10"/>
  <c r="A1146" i="10"/>
  <c r="A1147" i="10"/>
  <c r="A1148" i="10"/>
  <c r="A1149" i="10"/>
  <c r="A1150" i="10"/>
  <c r="A1151" i="10"/>
  <c r="A1152" i="10"/>
  <c r="A1153" i="10"/>
  <c r="A1154" i="10"/>
  <c r="A1155" i="10"/>
  <c r="A1156" i="10"/>
  <c r="A1157" i="10"/>
  <c r="A1158" i="10"/>
  <c r="A1159" i="10"/>
  <c r="A1160" i="10"/>
  <c r="A1161" i="10"/>
  <c r="A1162" i="10"/>
  <c r="A1163" i="10"/>
  <c r="A1164" i="10"/>
  <c r="A1165" i="10"/>
  <c r="A1166" i="10"/>
  <c r="A1167" i="10"/>
  <c r="A1168" i="10"/>
  <c r="A1169" i="10"/>
  <c r="A1170" i="10"/>
  <c r="A1171" i="10"/>
  <c r="A1172" i="10"/>
  <c r="A1173" i="10"/>
  <c r="A1174" i="10"/>
  <c r="A1175" i="10"/>
  <c r="A1176" i="10"/>
  <c r="A1177" i="10"/>
  <c r="A1178" i="10"/>
  <c r="A1179" i="10"/>
  <c r="A1180" i="10"/>
  <c r="A1181" i="10"/>
  <c r="A1182" i="10"/>
  <c r="A1183" i="10"/>
  <c r="A1184" i="10"/>
  <c r="A1185" i="10"/>
  <c r="A1186" i="10"/>
  <c r="A1187" i="10"/>
  <c r="A1188" i="10"/>
  <c r="A1189" i="10"/>
  <c r="A1190" i="10"/>
  <c r="A1191" i="10"/>
  <c r="A1192" i="10"/>
  <c r="A1193" i="10"/>
  <c r="A1194" i="10"/>
  <c r="A1195" i="10"/>
  <c r="A1196" i="10"/>
  <c r="A1197" i="10"/>
  <c r="A1198" i="10"/>
  <c r="A1199" i="10"/>
  <c r="A1200" i="10"/>
  <c r="A1201" i="10"/>
  <c r="A1202" i="10"/>
  <c r="A1203" i="10"/>
  <c r="A1204" i="10"/>
  <c r="A1205" i="10"/>
  <c r="A1206" i="10"/>
  <c r="A1207" i="10"/>
  <c r="A1208" i="10"/>
  <c r="A1209" i="10"/>
  <c r="A1210" i="10"/>
  <c r="A1211" i="10"/>
  <c r="A1212" i="10"/>
  <c r="A1213" i="10"/>
  <c r="A1214" i="10"/>
  <c r="A1215" i="10"/>
  <c r="A1216" i="10"/>
  <c r="A1217" i="10"/>
  <c r="A1218" i="10"/>
  <c r="A1219" i="10"/>
  <c r="A1220" i="10"/>
  <c r="A1221" i="10"/>
  <c r="A1222" i="10"/>
  <c r="A1223" i="10"/>
  <c r="A1224" i="10"/>
  <c r="A1225" i="10"/>
  <c r="A1226" i="10"/>
  <c r="A1227" i="10"/>
  <c r="A1228" i="10"/>
  <c r="A1229" i="10"/>
  <c r="A1230" i="10"/>
  <c r="A1231" i="10"/>
  <c r="A1232" i="10"/>
  <c r="A1233" i="10"/>
  <c r="A1234" i="10"/>
  <c r="A1235" i="10"/>
  <c r="A1236" i="10"/>
  <c r="A1237" i="10"/>
  <c r="A1238" i="10"/>
  <c r="A1239" i="10"/>
  <c r="A1240" i="10"/>
  <c r="A1241" i="10"/>
  <c r="A1242" i="10"/>
  <c r="A1243" i="10"/>
  <c r="A1244" i="10"/>
  <c r="A1245" i="10"/>
  <c r="A1246" i="10"/>
  <c r="A1247" i="10"/>
  <c r="A1248" i="10"/>
  <c r="A1249" i="10"/>
  <c r="A1250" i="10"/>
  <c r="A1251" i="10"/>
  <c r="A1252" i="10"/>
  <c r="A1253" i="10"/>
  <c r="A1254" i="10"/>
  <c r="A1255" i="10"/>
  <c r="A1256" i="10"/>
  <c r="A1257" i="10"/>
  <c r="A1258" i="10"/>
  <c r="A1259" i="10"/>
  <c r="A1260" i="10"/>
  <c r="A1261" i="10"/>
  <c r="A1262" i="10"/>
  <c r="A1263" i="10"/>
  <c r="A1264" i="10"/>
  <c r="A1265" i="10"/>
  <c r="A1266" i="10"/>
  <c r="A1267" i="10"/>
  <c r="A1268" i="10"/>
  <c r="A1269" i="10"/>
  <c r="A1270" i="10"/>
  <c r="A1271" i="10"/>
  <c r="A1272" i="10"/>
  <c r="A1273" i="10"/>
  <c r="A1274" i="10"/>
  <c r="A1275" i="10"/>
  <c r="A1276" i="10"/>
  <c r="A1277" i="10"/>
  <c r="A1278" i="10"/>
  <c r="A1279" i="10"/>
  <c r="A1280" i="10"/>
  <c r="A1281" i="10"/>
  <c r="A1282" i="10"/>
  <c r="A1283" i="10"/>
  <c r="A1284" i="10"/>
  <c r="A1285" i="10"/>
  <c r="A1286" i="10"/>
  <c r="A1287" i="10"/>
  <c r="A1288" i="10"/>
  <c r="A1289" i="10"/>
  <c r="A1290" i="10"/>
  <c r="A1291" i="10"/>
  <c r="A1292" i="10"/>
  <c r="A1293" i="10"/>
  <c r="A1294" i="10"/>
  <c r="A1295" i="10"/>
  <c r="A1296" i="10"/>
  <c r="A1297" i="10"/>
  <c r="A1298" i="10"/>
  <c r="A1299" i="10"/>
  <c r="A1300" i="10"/>
  <c r="A1301" i="10"/>
  <c r="A1302" i="10"/>
  <c r="A1303" i="10"/>
  <c r="A1304" i="10"/>
  <c r="A1305" i="10"/>
  <c r="A1306" i="10"/>
  <c r="A1307" i="10"/>
  <c r="A1308" i="10"/>
  <c r="A1309" i="10"/>
  <c r="A1310" i="10"/>
  <c r="A1311" i="10"/>
  <c r="A1312" i="10"/>
  <c r="A1313" i="10"/>
  <c r="A1314" i="10"/>
  <c r="A1315" i="10"/>
  <c r="A1316" i="10"/>
  <c r="A1317" i="10"/>
  <c r="A1318" i="10"/>
  <c r="A1319" i="10"/>
  <c r="A1320" i="10"/>
  <c r="A1321" i="10"/>
  <c r="A1322" i="10"/>
  <c r="A1323" i="10"/>
  <c r="A1324" i="10"/>
  <c r="A1325" i="10"/>
  <c r="A1326" i="10"/>
  <c r="A1327" i="10"/>
  <c r="A1328" i="10"/>
  <c r="A1329" i="10"/>
  <c r="A1330" i="10"/>
  <c r="A1331" i="10"/>
  <c r="A1332" i="10"/>
  <c r="A1333" i="10"/>
  <c r="A1334" i="10"/>
  <c r="A1335" i="10"/>
  <c r="A1336" i="10"/>
  <c r="A1337" i="10"/>
  <c r="A1338" i="10"/>
  <c r="A1339" i="10"/>
  <c r="A1340" i="10"/>
  <c r="A1341" i="10"/>
  <c r="A1342" i="10"/>
  <c r="A1343" i="10"/>
  <c r="A1344" i="10"/>
  <c r="A1345" i="10"/>
  <c r="A1346" i="10"/>
  <c r="A1347" i="10"/>
  <c r="A1348" i="10"/>
  <c r="A1349" i="10"/>
  <c r="A1350" i="10"/>
  <c r="A1351" i="10"/>
  <c r="A1352" i="10"/>
  <c r="A1353" i="10"/>
  <c r="A1354" i="10"/>
  <c r="A1355" i="10"/>
  <c r="A1356" i="10"/>
  <c r="A1357" i="10"/>
  <c r="A1358" i="10"/>
  <c r="A1359" i="10"/>
  <c r="A1360" i="10"/>
  <c r="A1361" i="10"/>
  <c r="A1362" i="10"/>
  <c r="A1363" i="10"/>
  <c r="A1364" i="10"/>
  <c r="A1365" i="10"/>
  <c r="A1366" i="10"/>
  <c r="A1367" i="10"/>
  <c r="A1368" i="10"/>
  <c r="A1369" i="10"/>
  <c r="A1370" i="10"/>
  <c r="A1371" i="10"/>
  <c r="A1372" i="10"/>
  <c r="A1373" i="10"/>
  <c r="A1374" i="10"/>
  <c r="A1375" i="10"/>
  <c r="A1376" i="10"/>
  <c r="A1377" i="10"/>
  <c r="A1378" i="10"/>
  <c r="A1379" i="10"/>
  <c r="A1380" i="10"/>
  <c r="A1381" i="10"/>
  <c r="A1382" i="10"/>
  <c r="A1383" i="10"/>
  <c r="A1384" i="10"/>
  <c r="A1385" i="10"/>
  <c r="A1386" i="10"/>
  <c r="A1387" i="10"/>
  <c r="A1388" i="10"/>
  <c r="A1389" i="10"/>
  <c r="A1390" i="10"/>
  <c r="A1391" i="10"/>
  <c r="A1392" i="10"/>
  <c r="A1393" i="10"/>
  <c r="A1394" i="10"/>
  <c r="A1395" i="10"/>
  <c r="A1396" i="10"/>
  <c r="A1397" i="10"/>
  <c r="A1398" i="10"/>
  <c r="A1399" i="10"/>
  <c r="A1400" i="10"/>
  <c r="A1401" i="10"/>
  <c r="A1402" i="10"/>
  <c r="A1403" i="10"/>
  <c r="A1404" i="10"/>
  <c r="A1405" i="10"/>
  <c r="A1406" i="10"/>
  <c r="A1407" i="10"/>
  <c r="A1408" i="10"/>
  <c r="A1409" i="10"/>
  <c r="A1410" i="10"/>
  <c r="A1411" i="10"/>
  <c r="A1412" i="10"/>
  <c r="A1413" i="10"/>
  <c r="A1414" i="10"/>
  <c r="A1415" i="10"/>
  <c r="A1416" i="10"/>
  <c r="A1417" i="10"/>
  <c r="A1418" i="10"/>
  <c r="A1419" i="10"/>
  <c r="A1420" i="10"/>
  <c r="A1421" i="10"/>
  <c r="A1422" i="10"/>
  <c r="A1423" i="10"/>
  <c r="A1424" i="10"/>
  <c r="A1425" i="10"/>
  <c r="A1426" i="10"/>
  <c r="A1427" i="10"/>
  <c r="A1428" i="10"/>
  <c r="A1429" i="10"/>
  <c r="A1430" i="10"/>
  <c r="A1431" i="10"/>
  <c r="A1432" i="10"/>
  <c r="A1433" i="10"/>
  <c r="A1434" i="10"/>
  <c r="A1435" i="10"/>
  <c r="A1436" i="10"/>
  <c r="A1437" i="10"/>
  <c r="A1438" i="10"/>
  <c r="A1439" i="10"/>
  <c r="A1440" i="10"/>
  <c r="A1441" i="10"/>
  <c r="A1442" i="10"/>
  <c r="A1443" i="10"/>
  <c r="A1444" i="10"/>
  <c r="A1445" i="10"/>
  <c r="A1446" i="10"/>
  <c r="A1447" i="10"/>
  <c r="A1448" i="10"/>
  <c r="A1449" i="10"/>
  <c r="A1450" i="10"/>
  <c r="A1451" i="10"/>
  <c r="A1452" i="10"/>
  <c r="A1453" i="10"/>
  <c r="A1454" i="10"/>
  <c r="A1455" i="10"/>
  <c r="A1456" i="10"/>
  <c r="A1457" i="10"/>
  <c r="A1458" i="10"/>
  <c r="A1459" i="10"/>
  <c r="A1460" i="10"/>
  <c r="A1461" i="10"/>
  <c r="A1462" i="10"/>
  <c r="A1463" i="10"/>
  <c r="A1464" i="10"/>
  <c r="A1465" i="10"/>
  <c r="A1466" i="10"/>
  <c r="A1467" i="10"/>
  <c r="A1468" i="10"/>
  <c r="A1469" i="10"/>
  <c r="A1470" i="10"/>
  <c r="A1471" i="10"/>
  <c r="A1472" i="10"/>
  <c r="A1473" i="10"/>
  <c r="A1474" i="10"/>
  <c r="A1475" i="10"/>
  <c r="A1476" i="10"/>
  <c r="A1477" i="10"/>
  <c r="A1478" i="10"/>
  <c r="A1479" i="10"/>
  <c r="A1480" i="10"/>
  <c r="A1481" i="10"/>
  <c r="A1482" i="10"/>
  <c r="A1483" i="10"/>
  <c r="A1484" i="10"/>
  <c r="A1485" i="10"/>
  <c r="A1486" i="10"/>
  <c r="A1487" i="10"/>
  <c r="A1488" i="10"/>
  <c r="A1489" i="10"/>
  <c r="A1490" i="10"/>
  <c r="A1491" i="10"/>
  <c r="A1492" i="10"/>
  <c r="A1493" i="10"/>
  <c r="A1494" i="10"/>
  <c r="A1495" i="10"/>
  <c r="A1496" i="10"/>
  <c r="A1497" i="10"/>
  <c r="A1498" i="10"/>
  <c r="A1499" i="10"/>
  <c r="A1500" i="10"/>
  <c r="A1501" i="10"/>
  <c r="A1502" i="10"/>
  <c r="A1503" i="10"/>
  <c r="A1504" i="10"/>
  <c r="A1505" i="10"/>
  <c r="A1506" i="10"/>
  <c r="A1507" i="10"/>
  <c r="A1508" i="10"/>
  <c r="A1509" i="10"/>
  <c r="A1510" i="10"/>
  <c r="A1511" i="10"/>
  <c r="A1512" i="10"/>
  <c r="A1513" i="10"/>
  <c r="A1514" i="10"/>
  <c r="A1515" i="10"/>
  <c r="A1516" i="10"/>
  <c r="A1517" i="10"/>
  <c r="A1518" i="10"/>
  <c r="A1519" i="10"/>
  <c r="A1520" i="10"/>
  <c r="A1521" i="10"/>
  <c r="A1522" i="10"/>
  <c r="A1523" i="10"/>
  <c r="A1524" i="10"/>
  <c r="A1525" i="10"/>
  <c r="A1526" i="10"/>
  <c r="A1527" i="10"/>
  <c r="A1528" i="10"/>
  <c r="A1529" i="10"/>
  <c r="A1530" i="10"/>
  <c r="A1531" i="10"/>
  <c r="A1532" i="10"/>
  <c r="A1533" i="10"/>
  <c r="A1534" i="10"/>
  <c r="A1535" i="10"/>
  <c r="A1536" i="10"/>
  <c r="A1537" i="10"/>
  <c r="A1538" i="10"/>
  <c r="A1539" i="10"/>
  <c r="A1540" i="10"/>
  <c r="A1541" i="10"/>
  <c r="A1542" i="10"/>
  <c r="A1543" i="10"/>
  <c r="A1544" i="10"/>
  <c r="A1545" i="10"/>
  <c r="A1546" i="10"/>
  <c r="A1547" i="10"/>
  <c r="A1548" i="10"/>
  <c r="A1549" i="10"/>
  <c r="A1550" i="10"/>
  <c r="A1551" i="10"/>
  <c r="A1552" i="10"/>
  <c r="A1553" i="10"/>
  <c r="A1554" i="10"/>
  <c r="A1555" i="10"/>
  <c r="A1556" i="10"/>
  <c r="A1557" i="10"/>
  <c r="A1558" i="10"/>
  <c r="A1559" i="10"/>
  <c r="A1560" i="10"/>
  <c r="A1561" i="10"/>
  <c r="A1562" i="10"/>
  <c r="A1563" i="10"/>
  <c r="A1564" i="10"/>
  <c r="A1565" i="10"/>
  <c r="A1566" i="10"/>
  <c r="A1567" i="10"/>
  <c r="A1568" i="10"/>
  <c r="A1569" i="10"/>
  <c r="A1570" i="10"/>
  <c r="A1571" i="10"/>
  <c r="A1572" i="10"/>
  <c r="A1573" i="10"/>
  <c r="A1574" i="10"/>
  <c r="A1575" i="10"/>
  <c r="A1576" i="10"/>
  <c r="A1577" i="10"/>
  <c r="A1578" i="10"/>
  <c r="A1579" i="10"/>
  <c r="A1580" i="10"/>
  <c r="A1581" i="10"/>
  <c r="A1582" i="10"/>
  <c r="A1583" i="10"/>
  <c r="A1584" i="10"/>
  <c r="A1585" i="10"/>
  <c r="A1586" i="10"/>
  <c r="A1587" i="10"/>
  <c r="A1588" i="10"/>
  <c r="A1589" i="10"/>
  <c r="A1590" i="10"/>
  <c r="A1591" i="10"/>
  <c r="A1592" i="10"/>
  <c r="A1593" i="10"/>
  <c r="A1594" i="10"/>
  <c r="A1595" i="10"/>
  <c r="A1596" i="10"/>
  <c r="A1597" i="10"/>
  <c r="A1598" i="10"/>
  <c r="A1599" i="10"/>
  <c r="A1600" i="10"/>
  <c r="A1601" i="10"/>
  <c r="A1602" i="10"/>
  <c r="A1603" i="10"/>
  <c r="A1604" i="10"/>
  <c r="A1605" i="10"/>
  <c r="A1606" i="10"/>
  <c r="A1607" i="10"/>
  <c r="A1608" i="10"/>
  <c r="A1609" i="10"/>
  <c r="A1610" i="10"/>
  <c r="A1611" i="10"/>
  <c r="A1612" i="10"/>
  <c r="A1613" i="10"/>
  <c r="A1614" i="10"/>
  <c r="A1615" i="10"/>
  <c r="A1616" i="10"/>
  <c r="A1617" i="10"/>
  <c r="A1618" i="10"/>
  <c r="A1619" i="10"/>
  <c r="A1620" i="10"/>
  <c r="A1621" i="10"/>
  <c r="A1622" i="10"/>
  <c r="A1623" i="10"/>
  <c r="A1624" i="10"/>
  <c r="A1625" i="10"/>
  <c r="A1626" i="10"/>
  <c r="A1627" i="10"/>
  <c r="A1628" i="10"/>
  <c r="A1629" i="10"/>
  <c r="A1630" i="10"/>
  <c r="A1631" i="10"/>
  <c r="A1632" i="10"/>
  <c r="A1633" i="10"/>
  <c r="A1634" i="10"/>
  <c r="A1635" i="10"/>
  <c r="A1636" i="10"/>
  <c r="A1637" i="10"/>
  <c r="A1638" i="10"/>
  <c r="A1639" i="10"/>
  <c r="A1640" i="10"/>
  <c r="A1641" i="10"/>
  <c r="A1642" i="10"/>
  <c r="A1643" i="10"/>
  <c r="A1644" i="10"/>
  <c r="A1645" i="10"/>
  <c r="A1646" i="10"/>
  <c r="A1647" i="10"/>
  <c r="A1648" i="10"/>
  <c r="A1649" i="10"/>
  <c r="A1650" i="10"/>
  <c r="A1651" i="10"/>
  <c r="A1652" i="10"/>
  <c r="A1653" i="10"/>
  <c r="A1654" i="10"/>
  <c r="A1655" i="10"/>
  <c r="A1656" i="10"/>
  <c r="A1657" i="10"/>
  <c r="A1658" i="10"/>
  <c r="A1659" i="10"/>
  <c r="A1660" i="10"/>
  <c r="A1661" i="10"/>
  <c r="A1662" i="10"/>
  <c r="A1663" i="10"/>
  <c r="A1664" i="10"/>
  <c r="A1665" i="10"/>
  <c r="A1666" i="10"/>
  <c r="A1667" i="10"/>
  <c r="A1668" i="10"/>
  <c r="A1669" i="10"/>
  <c r="A1670" i="10"/>
  <c r="A1671" i="10"/>
  <c r="A1672" i="10"/>
  <c r="A1673" i="10"/>
  <c r="A1674" i="10"/>
  <c r="A1675" i="10"/>
  <c r="A1676" i="10"/>
  <c r="A1677" i="10"/>
  <c r="A1678" i="10"/>
  <c r="A1679" i="10"/>
  <c r="A1680" i="10"/>
  <c r="A1681" i="10"/>
  <c r="A1682" i="10"/>
  <c r="A1683" i="10"/>
  <c r="A1684" i="10"/>
  <c r="A1685" i="10"/>
  <c r="A1686" i="10"/>
  <c r="A1687" i="10"/>
  <c r="A1688" i="10"/>
  <c r="A1689" i="10"/>
  <c r="A1690" i="10"/>
  <c r="A1691" i="10"/>
  <c r="A1692" i="10"/>
  <c r="A1693" i="10"/>
  <c r="A1694" i="10"/>
  <c r="A1695" i="10"/>
  <c r="A1696" i="10"/>
  <c r="A1697" i="10"/>
  <c r="A1698" i="10"/>
  <c r="A1699" i="10"/>
  <c r="A1700" i="10"/>
  <c r="A1701" i="10"/>
  <c r="A1702" i="10"/>
  <c r="A1703" i="10"/>
  <c r="A1704" i="10"/>
  <c r="A1705" i="10"/>
  <c r="A1706" i="10"/>
  <c r="A1707" i="10"/>
  <c r="A1708" i="10"/>
  <c r="A1709" i="10"/>
  <c r="A1710" i="10"/>
  <c r="A1711" i="10"/>
  <c r="A1712" i="10"/>
  <c r="A1713" i="10"/>
  <c r="A1714" i="10"/>
  <c r="A1715" i="10"/>
  <c r="A1716" i="10"/>
  <c r="A1717" i="10"/>
  <c r="A1718" i="10"/>
  <c r="A1719" i="10"/>
  <c r="A1720" i="10"/>
  <c r="A1721" i="10"/>
  <c r="A1722" i="10"/>
  <c r="A1723" i="10"/>
  <c r="A1724" i="10"/>
  <c r="A1725" i="10"/>
  <c r="A1726" i="10"/>
  <c r="A1727" i="10"/>
  <c r="A1728" i="10"/>
  <c r="A1729" i="10"/>
  <c r="A1730" i="10"/>
  <c r="A1731" i="10"/>
  <c r="A1732" i="10"/>
  <c r="A1733" i="10"/>
  <c r="A1734" i="10"/>
  <c r="A1735" i="10"/>
  <c r="A1736" i="10"/>
  <c r="A1737" i="10"/>
  <c r="A1738" i="10"/>
  <c r="A1739" i="10"/>
  <c r="A1740" i="10"/>
  <c r="A1741" i="10"/>
  <c r="A1742" i="10"/>
  <c r="A1743" i="10"/>
  <c r="A1744" i="10"/>
  <c r="A1745" i="10"/>
  <c r="A1746" i="10"/>
  <c r="A1747" i="10"/>
  <c r="A1748" i="10"/>
  <c r="A1749" i="10"/>
  <c r="A1750" i="10"/>
  <c r="A1751" i="10"/>
  <c r="A1752" i="10"/>
  <c r="A1753" i="10"/>
  <c r="A1754" i="10"/>
  <c r="A1755" i="10"/>
  <c r="A1756" i="10"/>
  <c r="A1757" i="10"/>
  <c r="A1758" i="10"/>
  <c r="A1759" i="10"/>
  <c r="A1760" i="10"/>
  <c r="A1761" i="10"/>
  <c r="A1762" i="10"/>
  <c r="A1763" i="10"/>
  <c r="A1764" i="10"/>
  <c r="A1765" i="10"/>
  <c r="A1766" i="10"/>
  <c r="A1767" i="10"/>
  <c r="A1768" i="10"/>
  <c r="A1769" i="10"/>
  <c r="A1770" i="10"/>
  <c r="A1771" i="10"/>
  <c r="A1772" i="10"/>
  <c r="A1773" i="10"/>
  <c r="A1774" i="10"/>
  <c r="A1775" i="10"/>
  <c r="A1776" i="10"/>
  <c r="A1777" i="10"/>
  <c r="A1778" i="10"/>
  <c r="A1779" i="10"/>
  <c r="A1780" i="10"/>
  <c r="A1781" i="10"/>
  <c r="A1782" i="10"/>
  <c r="A1783" i="10"/>
  <c r="A1784" i="10"/>
  <c r="A1785" i="10"/>
  <c r="A1786" i="10"/>
  <c r="A1787" i="10"/>
  <c r="A1788" i="10"/>
  <c r="A1789" i="10"/>
  <c r="A1790" i="10"/>
  <c r="A1791" i="10"/>
  <c r="A1792" i="10"/>
  <c r="A1793" i="10"/>
  <c r="A1794" i="10"/>
  <c r="A1795" i="10"/>
  <c r="A1796" i="10"/>
  <c r="A1797" i="10"/>
  <c r="A1798" i="10"/>
  <c r="A1799" i="10"/>
  <c r="A1800" i="10"/>
  <c r="A1801" i="10"/>
  <c r="A1802" i="10"/>
  <c r="A1803" i="10"/>
  <c r="A1804" i="10"/>
  <c r="A1805" i="10"/>
  <c r="A1806" i="10"/>
  <c r="A1807" i="10"/>
  <c r="A1808" i="10"/>
  <c r="A1809" i="10"/>
  <c r="A1810" i="10"/>
  <c r="A1811" i="10"/>
  <c r="A1812" i="10"/>
  <c r="A1813" i="10"/>
  <c r="A1814" i="10"/>
  <c r="A1815" i="10"/>
  <c r="A1816" i="10"/>
  <c r="A1817" i="10"/>
  <c r="A1818" i="10"/>
  <c r="A1819" i="10"/>
  <c r="A1820" i="10"/>
  <c r="A1821" i="10"/>
  <c r="A1822" i="10"/>
  <c r="A1823" i="10"/>
  <c r="A1824" i="10"/>
  <c r="A1825" i="10"/>
  <c r="A1826" i="10"/>
  <c r="A1827" i="10"/>
  <c r="A1828" i="10"/>
  <c r="A1829" i="10"/>
  <c r="A1830" i="10"/>
  <c r="A1831" i="10"/>
  <c r="A1832" i="10"/>
  <c r="A1833" i="10"/>
  <c r="A1834" i="10"/>
  <c r="A1835" i="10"/>
  <c r="A1836" i="10"/>
  <c r="A1837" i="10"/>
  <c r="A1838" i="10"/>
  <c r="A1839" i="10"/>
  <c r="A1840" i="10"/>
  <c r="A1841" i="10"/>
  <c r="A1842" i="10"/>
  <c r="A1843" i="10"/>
  <c r="A1844" i="10"/>
  <c r="A1845" i="10"/>
  <c r="A1846" i="10"/>
  <c r="A1847" i="10"/>
  <c r="A1848" i="10"/>
  <c r="A1849" i="10"/>
  <c r="A1850" i="10"/>
  <c r="A1851" i="10"/>
  <c r="A1852" i="10"/>
  <c r="A1853" i="10"/>
  <c r="A1854" i="10"/>
  <c r="A1855" i="10"/>
  <c r="A1856" i="10"/>
  <c r="A1857" i="10"/>
  <c r="A1858" i="10"/>
  <c r="A1859" i="10"/>
  <c r="A1860" i="10"/>
  <c r="A1861" i="10"/>
  <c r="A1862" i="10"/>
  <c r="A1863" i="10"/>
  <c r="A1864" i="10"/>
  <c r="A1865" i="10"/>
  <c r="A1866" i="10"/>
  <c r="A1867" i="10"/>
  <c r="A1868" i="10"/>
  <c r="A1869" i="10"/>
  <c r="A1870" i="10"/>
  <c r="A1871" i="10"/>
  <c r="A1872" i="10"/>
  <c r="A1873" i="10"/>
  <c r="A1874" i="10"/>
  <c r="A1875" i="10"/>
  <c r="A1876" i="10"/>
  <c r="A1877" i="10"/>
  <c r="A1878" i="10"/>
  <c r="A1879" i="10"/>
  <c r="A1880" i="10"/>
  <c r="A1881" i="10"/>
  <c r="A1882" i="10"/>
  <c r="A1883" i="10"/>
  <c r="A1884" i="10"/>
  <c r="A1885" i="10"/>
  <c r="A1886" i="10"/>
  <c r="A1887" i="10"/>
  <c r="A1888" i="10"/>
  <c r="A1889" i="10"/>
  <c r="A1890" i="10"/>
  <c r="A1891" i="10"/>
  <c r="A1892" i="10"/>
  <c r="A1893" i="10"/>
  <c r="A1894" i="10"/>
  <c r="A1895" i="10"/>
  <c r="A1896" i="10"/>
  <c r="A1897" i="10"/>
  <c r="A1898" i="10"/>
  <c r="A1899" i="10"/>
  <c r="A1900" i="10"/>
  <c r="A1901" i="10"/>
  <c r="A1902" i="10"/>
  <c r="A1903" i="10"/>
  <c r="A1904" i="10"/>
  <c r="A1905" i="10"/>
  <c r="A1906" i="10"/>
  <c r="A1907" i="10"/>
  <c r="A1908" i="10"/>
  <c r="A1909" i="10"/>
  <c r="A1910" i="10"/>
  <c r="A1911" i="10"/>
  <c r="A1912" i="10"/>
  <c r="A1913" i="10"/>
  <c r="A1914" i="10"/>
  <c r="A1915" i="10"/>
  <c r="A1916" i="10"/>
  <c r="A1917" i="10"/>
  <c r="A1918" i="10"/>
  <c r="A1919" i="10"/>
  <c r="A1920" i="10"/>
  <c r="A1921" i="10"/>
  <c r="A1922" i="10"/>
  <c r="A1923" i="10"/>
  <c r="A1924" i="10"/>
  <c r="A1925" i="10"/>
  <c r="A1926" i="10"/>
  <c r="A1927" i="10"/>
  <c r="A1928" i="10"/>
  <c r="A1929" i="10"/>
  <c r="A2" i="10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332" i="8"/>
  <c r="K333" i="8"/>
  <c r="K334" i="8"/>
  <c r="K335" i="8"/>
  <c r="K336" i="8"/>
  <c r="K337" i="8"/>
  <c r="K338" i="8"/>
  <c r="K339" i="8"/>
  <c r="K340" i="8"/>
  <c r="K341" i="8"/>
  <c r="K342" i="8"/>
  <c r="K343" i="8"/>
  <c r="K344" i="8"/>
  <c r="K345" i="8"/>
  <c r="K346" i="8"/>
  <c r="K347" i="8"/>
  <c r="K348" i="8"/>
  <c r="K349" i="8"/>
  <c r="K350" i="8"/>
  <c r="K351" i="8"/>
  <c r="K352" i="8"/>
  <c r="K353" i="8"/>
  <c r="K354" i="8"/>
  <c r="K355" i="8"/>
  <c r="K356" i="8"/>
  <c r="K357" i="8"/>
  <c r="K358" i="8"/>
  <c r="K359" i="8"/>
  <c r="K360" i="8"/>
  <c r="K361" i="8"/>
  <c r="K362" i="8"/>
  <c r="K363" i="8"/>
  <c r="K364" i="8"/>
  <c r="K365" i="8"/>
  <c r="K366" i="8"/>
  <c r="K367" i="8"/>
  <c r="K368" i="8"/>
  <c r="K369" i="8"/>
  <c r="K370" i="8"/>
  <c r="K371" i="8"/>
  <c r="K372" i="8"/>
  <c r="K373" i="8"/>
  <c r="K374" i="8"/>
  <c r="K375" i="8"/>
  <c r="K376" i="8"/>
  <c r="K377" i="8"/>
  <c r="K378" i="8"/>
  <c r="K379" i="8"/>
  <c r="K380" i="8"/>
  <c r="K381" i="8"/>
  <c r="K382" i="8"/>
  <c r="K383" i="8"/>
  <c r="K384" i="8"/>
  <c r="K385" i="8"/>
  <c r="K386" i="8"/>
  <c r="K387" i="8"/>
  <c r="K388" i="8"/>
  <c r="K389" i="8"/>
  <c r="K390" i="8"/>
  <c r="K391" i="8"/>
  <c r="K392" i="8"/>
  <c r="K393" i="8"/>
  <c r="K394" i="8"/>
  <c r="K395" i="8"/>
  <c r="K396" i="8"/>
  <c r="K397" i="8"/>
  <c r="K398" i="8"/>
  <c r="K399" i="8"/>
  <c r="K400" i="8"/>
  <c r="K401" i="8"/>
  <c r="K402" i="8"/>
  <c r="K403" i="8"/>
  <c r="K404" i="8"/>
  <c r="K405" i="8"/>
  <c r="K406" i="8"/>
  <c r="K407" i="8"/>
  <c r="K408" i="8"/>
  <c r="K409" i="8"/>
  <c r="K410" i="8"/>
  <c r="K411" i="8"/>
  <c r="K412" i="8"/>
  <c r="K413" i="8"/>
  <c r="K414" i="8"/>
  <c r="K415" i="8"/>
  <c r="K416" i="8"/>
  <c r="K417" i="8"/>
  <c r="K418" i="8"/>
  <c r="K419" i="8"/>
  <c r="K420" i="8"/>
  <c r="K421" i="8"/>
  <c r="K422" i="8"/>
  <c r="K423" i="8"/>
  <c r="K424" i="8"/>
  <c r="K425" i="8"/>
  <c r="K426" i="8"/>
  <c r="K427" i="8"/>
  <c r="K428" i="8"/>
  <c r="K429" i="8"/>
  <c r="K430" i="8"/>
  <c r="K431" i="8"/>
  <c r="K432" i="8"/>
  <c r="K433" i="8"/>
  <c r="K434" i="8"/>
  <c r="K435" i="8"/>
  <c r="K436" i="8"/>
  <c r="K437" i="8"/>
  <c r="K438" i="8"/>
  <c r="K439" i="8"/>
  <c r="K440" i="8"/>
  <c r="K441" i="8"/>
  <c r="K442" i="8"/>
  <c r="K443" i="8"/>
  <c r="K444" i="8"/>
  <c r="K445" i="8"/>
  <c r="K446" i="8"/>
  <c r="K447" i="8"/>
  <c r="K448" i="8"/>
  <c r="K449" i="8"/>
  <c r="K450" i="8"/>
  <c r="K451" i="8"/>
  <c r="K452" i="8"/>
  <c r="K453" i="8"/>
  <c r="K454" i="8"/>
  <c r="K455" i="8"/>
  <c r="K456" i="8"/>
  <c r="K457" i="8"/>
  <c r="K458" i="8"/>
  <c r="K459" i="8"/>
  <c r="K460" i="8"/>
  <c r="K461" i="8"/>
  <c r="K462" i="8"/>
  <c r="K463" i="8"/>
  <c r="K464" i="8"/>
  <c r="K465" i="8"/>
  <c r="K466" i="8"/>
  <c r="K467" i="8"/>
  <c r="K468" i="8"/>
  <c r="K469" i="8"/>
  <c r="K470" i="8"/>
  <c r="K471" i="8"/>
  <c r="K472" i="8"/>
  <c r="K473" i="8"/>
  <c r="K474" i="8"/>
  <c r="K475" i="8"/>
  <c r="K476" i="8"/>
  <c r="K477" i="8"/>
  <c r="K478" i="8"/>
  <c r="K479" i="8"/>
  <c r="K480" i="8"/>
  <c r="K481" i="8"/>
  <c r="K482" i="8"/>
  <c r="K483" i="8"/>
  <c r="K484" i="8"/>
  <c r="K485" i="8"/>
  <c r="K486" i="8"/>
  <c r="K487" i="8"/>
  <c r="K488" i="8"/>
  <c r="K489" i="8"/>
  <c r="K490" i="8"/>
  <c r="K491" i="8"/>
  <c r="K492" i="8"/>
  <c r="K493" i="8"/>
  <c r="K494" i="8"/>
  <c r="K495" i="8"/>
  <c r="K496" i="8"/>
  <c r="K497" i="8"/>
  <c r="K498" i="8"/>
  <c r="K499" i="8"/>
  <c r="K500" i="8"/>
  <c r="K501" i="8"/>
  <c r="K502" i="8"/>
  <c r="K503" i="8"/>
  <c r="K504" i="8"/>
  <c r="K505" i="8"/>
  <c r="K506" i="8"/>
  <c r="K507" i="8"/>
  <c r="K508" i="8"/>
  <c r="K509" i="8"/>
  <c r="K510" i="8"/>
  <c r="K511" i="8"/>
  <c r="K512" i="8"/>
  <c r="K513" i="8"/>
  <c r="K514" i="8"/>
  <c r="K515" i="8"/>
  <c r="K516" i="8"/>
  <c r="K517" i="8"/>
  <c r="K518" i="8"/>
  <c r="K519" i="8"/>
  <c r="K520" i="8"/>
  <c r="K521" i="8"/>
  <c r="K522" i="8"/>
  <c r="K523" i="8"/>
  <c r="K524" i="8"/>
  <c r="K525" i="8"/>
  <c r="K526" i="8"/>
  <c r="K527" i="8"/>
  <c r="K528" i="8"/>
  <c r="K529" i="8"/>
  <c r="K530" i="8"/>
  <c r="K531" i="8"/>
  <c r="K532" i="8"/>
  <c r="K533" i="8"/>
  <c r="K534" i="8"/>
  <c r="K535" i="8"/>
  <c r="K536" i="8"/>
  <c r="K537" i="8"/>
  <c r="K538" i="8"/>
  <c r="K539" i="8"/>
  <c r="K540" i="8"/>
  <c r="K541" i="8"/>
  <c r="K542" i="8"/>
  <c r="K543" i="8"/>
  <c r="K544" i="8"/>
  <c r="K545" i="8"/>
  <c r="K546" i="8"/>
  <c r="K547" i="8"/>
  <c r="K548" i="8"/>
  <c r="K549" i="8"/>
  <c r="K550" i="8"/>
  <c r="K551" i="8"/>
  <c r="K552" i="8"/>
  <c r="K553" i="8"/>
  <c r="K554" i="8"/>
  <c r="K555" i="8"/>
  <c r="K556" i="8"/>
  <c r="K557" i="8"/>
  <c r="K558" i="8"/>
  <c r="K559" i="8"/>
  <c r="K560" i="8"/>
  <c r="K561" i="8"/>
  <c r="K562" i="8"/>
  <c r="K563" i="8"/>
  <c r="K564" i="8"/>
  <c r="K565" i="8"/>
  <c r="K566" i="8"/>
  <c r="K567" i="8"/>
  <c r="K568" i="8"/>
  <c r="K569" i="8"/>
  <c r="K570" i="8"/>
  <c r="K571" i="8"/>
  <c r="K572" i="8"/>
  <c r="K573" i="8"/>
  <c r="K574" i="8"/>
  <c r="K575" i="8"/>
  <c r="K576" i="8"/>
  <c r="K577" i="8"/>
  <c r="K578" i="8"/>
  <c r="K579" i="8"/>
  <c r="K580" i="8"/>
  <c r="K581" i="8"/>
  <c r="K582" i="8"/>
  <c r="K583" i="8"/>
  <c r="K584" i="8"/>
  <c r="K585" i="8"/>
  <c r="K586" i="8"/>
  <c r="K587" i="8"/>
  <c r="K588" i="8"/>
  <c r="K589" i="8"/>
  <c r="K590" i="8"/>
  <c r="K591" i="8"/>
  <c r="K592" i="8"/>
  <c r="K593" i="8"/>
  <c r="K594" i="8"/>
  <c r="K595" i="8"/>
  <c r="K596" i="8"/>
  <c r="K597" i="8"/>
  <c r="K598" i="8"/>
  <c r="K599" i="8"/>
  <c r="K600" i="8"/>
  <c r="K601" i="8"/>
  <c r="K602" i="8"/>
  <c r="K603" i="8"/>
  <c r="K604" i="8"/>
  <c r="K605" i="8"/>
  <c r="K606" i="8"/>
  <c r="K607" i="8"/>
  <c r="K608" i="8"/>
  <c r="K609" i="8"/>
  <c r="K610" i="8"/>
  <c r="K611" i="8"/>
  <c r="K612" i="8"/>
  <c r="K613" i="8"/>
  <c r="K614" i="8"/>
  <c r="K615" i="8"/>
  <c r="K616" i="8"/>
  <c r="K617" i="8"/>
  <c r="K618" i="8"/>
  <c r="K619" i="8"/>
  <c r="K620" i="8"/>
  <c r="K621" i="8"/>
  <c r="K622" i="8"/>
  <c r="K623" i="8"/>
  <c r="K624" i="8"/>
  <c r="K625" i="8"/>
  <c r="K626" i="8"/>
  <c r="K627" i="8"/>
  <c r="K628" i="8"/>
  <c r="K629" i="8"/>
  <c r="K630" i="8"/>
  <c r="K631" i="8"/>
  <c r="K632" i="8"/>
  <c r="K633" i="8"/>
  <c r="K634" i="8"/>
  <c r="K635" i="8"/>
  <c r="K636" i="8"/>
  <c r="K637" i="8"/>
  <c r="K638" i="8"/>
  <c r="K639" i="8"/>
  <c r="K640" i="8"/>
  <c r="K641" i="8"/>
  <c r="K642" i="8"/>
  <c r="K643" i="8"/>
  <c r="K644" i="8"/>
  <c r="K645" i="8"/>
  <c r="K646" i="8"/>
  <c r="K647" i="8"/>
  <c r="K648" i="8"/>
  <c r="K649" i="8"/>
  <c r="K650" i="8"/>
  <c r="K651" i="8"/>
  <c r="K652" i="8"/>
  <c r="K653" i="8"/>
  <c r="K654" i="8"/>
  <c r="K655" i="8"/>
  <c r="K656" i="8"/>
  <c r="K657" i="8"/>
  <c r="K658" i="8"/>
  <c r="K659" i="8"/>
  <c r="K660" i="8"/>
  <c r="K661" i="8"/>
  <c r="K662" i="8"/>
  <c r="K663" i="8"/>
  <c r="K664" i="8"/>
  <c r="K665" i="8"/>
  <c r="K666" i="8"/>
  <c r="K667" i="8"/>
  <c r="K668" i="8"/>
  <c r="K669" i="8"/>
  <c r="K670" i="8"/>
  <c r="K671" i="8"/>
  <c r="K672" i="8"/>
  <c r="K673" i="8"/>
  <c r="K674" i="8"/>
  <c r="K675" i="8"/>
  <c r="K676" i="8"/>
  <c r="K677" i="8"/>
  <c r="K678" i="8"/>
  <c r="K679" i="8"/>
  <c r="K680" i="8"/>
  <c r="K681" i="8"/>
  <c r="K682" i="8"/>
  <c r="K683" i="8"/>
  <c r="K684" i="8"/>
  <c r="K685" i="8"/>
  <c r="K686" i="8"/>
  <c r="K687" i="8"/>
  <c r="K688" i="8"/>
  <c r="K689" i="8"/>
  <c r="K690" i="8"/>
  <c r="K691" i="8"/>
  <c r="K692" i="8"/>
  <c r="K693" i="8"/>
  <c r="K694" i="8"/>
  <c r="K695" i="8"/>
  <c r="K696" i="8"/>
  <c r="K697" i="8"/>
  <c r="K698" i="8"/>
  <c r="K699" i="8"/>
  <c r="K700" i="8"/>
  <c r="K701" i="8"/>
  <c r="K702" i="8"/>
  <c r="K703" i="8"/>
  <c r="K704" i="8"/>
  <c r="K705" i="8"/>
  <c r="K706" i="8"/>
  <c r="K707" i="8"/>
  <c r="K708" i="8"/>
  <c r="K709" i="8"/>
  <c r="K710" i="8"/>
  <c r="K711" i="8"/>
  <c r="K712" i="8"/>
  <c r="K713" i="8"/>
  <c r="K714" i="8"/>
  <c r="K715" i="8"/>
  <c r="K716" i="8"/>
  <c r="K717" i="8"/>
  <c r="K718" i="8"/>
  <c r="K719" i="8"/>
  <c r="K720" i="8"/>
  <c r="K721" i="8"/>
  <c r="K722" i="8"/>
  <c r="K723" i="8"/>
  <c r="K724" i="8"/>
  <c r="K725" i="8"/>
  <c r="K726" i="8"/>
  <c r="K727" i="8"/>
  <c r="K728" i="8"/>
  <c r="K729" i="8"/>
  <c r="K730" i="8"/>
  <c r="K731" i="8"/>
  <c r="K732" i="8"/>
  <c r="K733" i="8"/>
  <c r="K734" i="8"/>
  <c r="K735" i="8"/>
  <c r="K736" i="8"/>
  <c r="K737" i="8"/>
  <c r="K738" i="8"/>
  <c r="K739" i="8"/>
  <c r="K740" i="8"/>
  <c r="K741" i="8"/>
  <c r="K742" i="8"/>
  <c r="K743" i="8"/>
  <c r="K744" i="8"/>
  <c r="K745" i="8"/>
  <c r="K746" i="8"/>
  <c r="K747" i="8"/>
  <c r="K748" i="8"/>
  <c r="K749" i="8"/>
  <c r="K750" i="8"/>
  <c r="K751" i="8"/>
  <c r="K752" i="8"/>
  <c r="K753" i="8"/>
  <c r="K754" i="8"/>
  <c r="K755" i="8"/>
  <c r="K756" i="8"/>
  <c r="K757" i="8"/>
  <c r="K758" i="8"/>
  <c r="K759" i="8"/>
  <c r="K760" i="8"/>
  <c r="K761" i="8"/>
  <c r="K762" i="8"/>
  <c r="K763" i="8"/>
  <c r="K764" i="8"/>
  <c r="K765" i="8"/>
  <c r="K766" i="8"/>
  <c r="K767" i="8"/>
  <c r="K768" i="8"/>
  <c r="K769" i="8"/>
  <c r="K770" i="8"/>
  <c r="K771" i="8"/>
  <c r="K772" i="8"/>
  <c r="K773" i="8"/>
  <c r="K774" i="8"/>
  <c r="K775" i="8"/>
  <c r="K776" i="8"/>
  <c r="K777" i="8"/>
  <c r="K778" i="8"/>
  <c r="K779" i="8"/>
  <c r="K780" i="8"/>
  <c r="K781" i="8"/>
  <c r="K782" i="8"/>
  <c r="K783" i="8"/>
  <c r="K784" i="8"/>
  <c r="K785" i="8"/>
  <c r="K786" i="8"/>
  <c r="K787" i="8"/>
  <c r="K788" i="8"/>
  <c r="K789" i="8"/>
  <c r="K790" i="8"/>
  <c r="K791" i="8"/>
  <c r="K792" i="8"/>
  <c r="K793" i="8"/>
  <c r="K794" i="8"/>
  <c r="K795" i="8"/>
  <c r="K796" i="8"/>
  <c r="K797" i="8"/>
  <c r="K798" i="8"/>
  <c r="K799" i="8"/>
  <c r="K800" i="8"/>
  <c r="K801" i="8"/>
  <c r="K802" i="8"/>
  <c r="K803" i="8"/>
  <c r="K804" i="8"/>
  <c r="K805" i="8"/>
  <c r="K806" i="8"/>
  <c r="K807" i="8"/>
  <c r="K808" i="8"/>
  <c r="K809" i="8"/>
  <c r="K810" i="8"/>
  <c r="K811" i="8"/>
  <c r="K812" i="8"/>
  <c r="K813" i="8"/>
  <c r="K814" i="8"/>
  <c r="K815" i="8"/>
  <c r="K816" i="8"/>
  <c r="K817" i="8"/>
  <c r="K818" i="8"/>
  <c r="K819" i="8"/>
  <c r="K820" i="8"/>
  <c r="K821" i="8"/>
  <c r="K822" i="8"/>
  <c r="K823" i="8"/>
  <c r="K824" i="8"/>
  <c r="K825" i="8"/>
  <c r="K826" i="8"/>
  <c r="K827" i="8"/>
  <c r="K828" i="8"/>
  <c r="K829" i="8"/>
  <c r="K830" i="8"/>
  <c r="K831" i="8"/>
  <c r="K832" i="8"/>
  <c r="K833" i="8"/>
  <c r="K834" i="8"/>
  <c r="K835" i="8"/>
  <c r="K836" i="8"/>
  <c r="K837" i="8"/>
  <c r="K838" i="8"/>
  <c r="K839" i="8"/>
  <c r="K840" i="8"/>
  <c r="K841" i="8"/>
  <c r="K842" i="8"/>
  <c r="K843" i="8"/>
  <c r="K844" i="8"/>
  <c r="K845" i="8"/>
  <c r="K846" i="8"/>
  <c r="K847" i="8"/>
  <c r="K848" i="8"/>
  <c r="K849" i="8"/>
  <c r="K850" i="8"/>
  <c r="K851" i="8"/>
  <c r="K852" i="8"/>
  <c r="K853" i="8"/>
  <c r="K854" i="8"/>
  <c r="K855" i="8"/>
  <c r="K856" i="8"/>
  <c r="K857" i="8"/>
  <c r="K858" i="8"/>
  <c r="K859" i="8"/>
  <c r="K860" i="8"/>
  <c r="K861" i="8"/>
  <c r="K862" i="8"/>
  <c r="K863" i="8"/>
  <c r="K864" i="8"/>
  <c r="K865" i="8"/>
  <c r="K866" i="8"/>
  <c r="K867" i="8"/>
  <c r="K868" i="8"/>
  <c r="K869" i="8"/>
  <c r="K870" i="8"/>
  <c r="K871" i="8"/>
  <c r="K872" i="8"/>
  <c r="K873" i="8"/>
  <c r="K874" i="8"/>
  <c r="K875" i="8"/>
  <c r="K876" i="8"/>
  <c r="K877" i="8"/>
  <c r="K878" i="8"/>
  <c r="K879" i="8"/>
  <c r="K880" i="8"/>
  <c r="K881" i="8"/>
  <c r="K882" i="8"/>
  <c r="K883" i="8"/>
  <c r="K884" i="8"/>
  <c r="K885" i="8"/>
  <c r="K886" i="8"/>
  <c r="K887" i="8"/>
  <c r="K888" i="8"/>
  <c r="K889" i="8"/>
  <c r="K890" i="8"/>
  <c r="K891" i="8"/>
  <c r="K892" i="8"/>
  <c r="K893" i="8"/>
  <c r="K894" i="8"/>
  <c r="K895" i="8"/>
  <c r="K896" i="8"/>
  <c r="K897" i="8"/>
  <c r="K898" i="8"/>
  <c r="K899" i="8"/>
  <c r="K900" i="8"/>
  <c r="K901" i="8"/>
  <c r="K902" i="8"/>
  <c r="K903" i="8"/>
  <c r="K904" i="8"/>
  <c r="K905" i="8"/>
  <c r="K906" i="8"/>
  <c r="K907" i="8"/>
  <c r="K908" i="8"/>
  <c r="K909" i="8"/>
  <c r="K910" i="8"/>
  <c r="K911" i="8"/>
  <c r="K912" i="8"/>
  <c r="K913" i="8"/>
  <c r="K914" i="8"/>
  <c r="K915" i="8"/>
  <c r="K916" i="8"/>
  <c r="K917" i="8"/>
  <c r="K918" i="8"/>
  <c r="K919" i="8"/>
  <c r="K920" i="8"/>
  <c r="K921" i="8"/>
  <c r="K922" i="8"/>
  <c r="K923" i="8"/>
  <c r="K924" i="8"/>
  <c r="K925" i="8"/>
  <c r="K926" i="8"/>
  <c r="K927" i="8"/>
  <c r="K928" i="8"/>
  <c r="K929" i="8"/>
  <c r="K930" i="8"/>
  <c r="K931" i="8"/>
  <c r="K932" i="8"/>
  <c r="K933" i="8"/>
  <c r="K934" i="8"/>
  <c r="K935" i="8"/>
  <c r="K936" i="8"/>
  <c r="K937" i="8"/>
  <c r="K938" i="8"/>
  <c r="K939" i="8"/>
  <c r="K940" i="8"/>
  <c r="K941" i="8"/>
  <c r="K942" i="8"/>
  <c r="K943" i="8"/>
  <c r="K944" i="8"/>
  <c r="K945" i="8"/>
  <c r="K946" i="8"/>
  <c r="K947" i="8"/>
  <c r="K948" i="8"/>
  <c r="K949" i="8"/>
  <c r="K950" i="8"/>
  <c r="K951" i="8"/>
  <c r="K952" i="8"/>
  <c r="K953" i="8"/>
  <c r="K954" i="8"/>
  <c r="K955" i="8"/>
  <c r="K956" i="8"/>
  <c r="K957" i="8"/>
  <c r="K958" i="8"/>
  <c r="K959" i="8"/>
  <c r="K960" i="8"/>
  <c r="K961" i="8"/>
  <c r="K962" i="8"/>
  <c r="K963" i="8"/>
  <c r="K964" i="8"/>
  <c r="K965" i="8"/>
  <c r="K966" i="8"/>
  <c r="K967" i="8"/>
  <c r="K968" i="8"/>
  <c r="K969" i="8"/>
  <c r="K970" i="8"/>
  <c r="K971" i="8"/>
  <c r="K972" i="8"/>
  <c r="K973" i="8"/>
  <c r="K974" i="8"/>
  <c r="K975" i="8"/>
  <c r="K976" i="8"/>
  <c r="K977" i="8"/>
  <c r="K978" i="8"/>
  <c r="K979" i="8"/>
  <c r="K980" i="8"/>
  <c r="K981" i="8"/>
  <c r="K982" i="8"/>
  <c r="K983" i="8"/>
  <c r="K984" i="8"/>
  <c r="K985" i="8"/>
  <c r="K986" i="8"/>
  <c r="K987" i="8"/>
  <c r="K988" i="8"/>
  <c r="K989" i="8"/>
  <c r="K990" i="8"/>
  <c r="K991" i="8"/>
  <c r="K992" i="8"/>
  <c r="K993" i="8"/>
  <c r="K994" i="8"/>
  <c r="K995" i="8"/>
  <c r="K996" i="8"/>
  <c r="K997" i="8"/>
  <c r="K998" i="8"/>
  <c r="K999" i="8"/>
  <c r="K1000" i="8"/>
  <c r="K1001" i="8"/>
  <c r="K1002" i="8"/>
  <c r="K1003" i="8"/>
  <c r="K1004" i="8"/>
  <c r="K1005" i="8"/>
  <c r="K1006" i="8"/>
  <c r="K1007" i="8"/>
  <c r="K1008" i="8"/>
  <c r="K1009" i="8"/>
  <c r="K1010" i="8"/>
  <c r="K1011" i="8"/>
  <c r="K1012" i="8"/>
  <c r="K1013" i="8"/>
  <c r="K1014" i="8"/>
  <c r="K1015" i="8"/>
  <c r="K1016" i="8"/>
  <c r="K1017" i="8"/>
  <c r="K1018" i="8"/>
  <c r="K1019" i="8"/>
  <c r="K1020" i="8"/>
  <c r="K1021" i="8"/>
  <c r="K1022" i="8"/>
  <c r="K1023" i="8"/>
  <c r="K1024" i="8"/>
  <c r="K1025" i="8"/>
  <c r="K1026" i="8"/>
  <c r="K1027" i="8"/>
  <c r="K1028" i="8"/>
  <c r="K1029" i="8"/>
  <c r="K1030" i="8"/>
  <c r="K1031" i="8"/>
  <c r="K1032" i="8"/>
  <c r="K1033" i="8"/>
  <c r="K1034" i="8"/>
  <c r="K1035" i="8"/>
  <c r="K1036" i="8"/>
  <c r="K1037" i="8"/>
  <c r="K1038" i="8"/>
  <c r="K1039" i="8"/>
  <c r="K1040" i="8"/>
  <c r="K1041" i="8"/>
  <c r="K1042" i="8"/>
  <c r="K1043" i="8"/>
  <c r="K1044" i="8"/>
  <c r="K1045" i="8"/>
  <c r="K1046" i="8"/>
  <c r="K1047" i="8"/>
  <c r="K1048" i="8"/>
  <c r="K1049" i="8"/>
  <c r="K1050" i="8"/>
  <c r="K1051" i="8"/>
  <c r="K1052" i="8"/>
  <c r="K1053" i="8"/>
  <c r="K1054" i="8"/>
  <c r="K1055" i="8"/>
  <c r="K1056" i="8"/>
  <c r="K1057" i="8"/>
  <c r="K1058" i="8"/>
  <c r="K1059" i="8"/>
  <c r="K1060" i="8"/>
  <c r="K1061" i="8"/>
  <c r="K1062" i="8"/>
  <c r="K1063" i="8"/>
  <c r="K1064" i="8"/>
  <c r="K1065" i="8"/>
  <c r="K1066" i="8"/>
  <c r="K1067" i="8"/>
  <c r="K1068" i="8"/>
  <c r="K1069" i="8"/>
  <c r="K1070" i="8"/>
  <c r="K1071" i="8"/>
  <c r="K1072" i="8"/>
  <c r="K1073" i="8"/>
  <c r="K1074" i="8"/>
  <c r="K1075" i="8"/>
  <c r="K1076" i="8"/>
  <c r="K1077" i="8"/>
  <c r="K1078" i="8"/>
  <c r="K1079" i="8"/>
  <c r="K1080" i="8"/>
  <c r="K1081" i="8"/>
  <c r="K1082" i="8"/>
  <c r="K1083" i="8"/>
  <c r="K1084" i="8"/>
  <c r="K1085" i="8"/>
  <c r="K1086" i="8"/>
  <c r="K1087" i="8"/>
  <c r="K1088" i="8"/>
  <c r="K1089" i="8"/>
  <c r="K1090" i="8"/>
  <c r="K1091" i="8"/>
  <c r="K1092" i="8"/>
  <c r="K1093" i="8"/>
  <c r="K1094" i="8"/>
  <c r="K1095" i="8"/>
  <c r="K1096" i="8"/>
  <c r="K1097" i="8"/>
  <c r="K1098" i="8"/>
  <c r="K1099" i="8"/>
  <c r="K1100" i="8"/>
  <c r="K1101" i="8"/>
  <c r="K1102" i="8"/>
  <c r="K1103" i="8"/>
  <c r="K1104" i="8"/>
  <c r="K1105" i="8"/>
  <c r="K1106" i="8"/>
  <c r="K1107" i="8"/>
  <c r="K1108" i="8"/>
  <c r="K1109" i="8"/>
  <c r="K1110" i="8"/>
  <c r="K1111" i="8"/>
  <c r="K1112" i="8"/>
  <c r="K1113" i="8"/>
  <c r="K1114" i="8"/>
  <c r="K1115" i="8"/>
  <c r="K1116" i="8"/>
  <c r="K1117" i="8"/>
  <c r="K1118" i="8"/>
  <c r="K1119" i="8"/>
  <c r="K1120" i="8"/>
  <c r="K1121" i="8"/>
  <c r="K1122" i="8"/>
  <c r="K1123" i="8"/>
  <c r="K1124" i="8"/>
  <c r="K1125" i="8"/>
  <c r="K1126" i="8"/>
  <c r="K1127" i="8"/>
  <c r="K1128" i="8"/>
  <c r="K1129" i="8"/>
  <c r="K1130" i="8"/>
  <c r="K1131" i="8"/>
  <c r="K1132" i="8"/>
  <c r="K1133" i="8"/>
  <c r="K1134" i="8"/>
  <c r="K1135" i="8"/>
  <c r="K1136" i="8"/>
  <c r="K1137" i="8"/>
  <c r="K1138" i="8"/>
  <c r="K1139" i="8"/>
  <c r="K1140" i="8"/>
  <c r="K1141" i="8"/>
  <c r="K1142" i="8"/>
  <c r="K1143" i="8"/>
  <c r="K1144" i="8"/>
  <c r="K1145" i="8"/>
  <c r="K1146" i="8"/>
  <c r="K1147" i="8"/>
  <c r="K1148" i="8"/>
  <c r="K1149" i="8"/>
  <c r="K1150" i="8"/>
  <c r="K1151" i="8"/>
  <c r="K1152" i="8"/>
  <c r="K1153" i="8"/>
  <c r="K1154" i="8"/>
  <c r="K1155" i="8"/>
  <c r="K1156" i="8"/>
  <c r="K1157" i="8"/>
  <c r="K1158" i="8"/>
  <c r="K1159" i="8"/>
  <c r="K1160" i="8"/>
  <c r="K1161" i="8"/>
  <c r="K1162" i="8"/>
  <c r="K1163" i="8"/>
  <c r="K1164" i="8"/>
  <c r="K1165" i="8"/>
  <c r="K1166" i="8"/>
  <c r="K1167" i="8"/>
  <c r="K1168" i="8"/>
  <c r="K1169" i="8"/>
  <c r="K1170" i="8"/>
  <c r="K1171" i="8"/>
  <c r="K1172" i="8"/>
  <c r="K1173" i="8"/>
  <c r="K1174" i="8"/>
  <c r="K1175" i="8"/>
  <c r="K1176" i="8"/>
  <c r="K1177" i="8"/>
  <c r="K1178" i="8"/>
  <c r="K1179" i="8"/>
  <c r="K1180" i="8"/>
  <c r="K1181" i="8"/>
  <c r="K1182" i="8"/>
  <c r="K1183" i="8"/>
  <c r="K1184" i="8"/>
  <c r="K1185" i="8"/>
  <c r="K1186" i="8"/>
  <c r="K1187" i="8"/>
  <c r="K1188" i="8"/>
  <c r="K1189" i="8"/>
  <c r="K1190" i="8"/>
  <c r="K1191" i="8"/>
  <c r="K1192" i="8"/>
  <c r="K1193" i="8"/>
  <c r="K1194" i="8"/>
  <c r="K1195" i="8"/>
  <c r="K1196" i="8"/>
  <c r="K1197" i="8"/>
  <c r="K1198" i="8"/>
  <c r="K1199" i="8"/>
  <c r="K1200" i="8"/>
  <c r="K1201" i="8"/>
  <c r="K1202" i="8"/>
  <c r="K1203" i="8"/>
  <c r="K1204" i="8"/>
  <c r="K1205" i="8"/>
  <c r="K1206" i="8"/>
  <c r="K1207" i="8"/>
  <c r="K1208" i="8"/>
  <c r="K1209" i="8"/>
  <c r="K1210" i="8"/>
  <c r="K1211" i="8"/>
  <c r="K1212" i="8"/>
  <c r="K1213" i="8"/>
  <c r="K1214" i="8"/>
  <c r="K1215" i="8"/>
  <c r="K1216" i="8"/>
  <c r="K1217" i="8"/>
  <c r="K1218" i="8"/>
  <c r="K1219" i="8"/>
  <c r="K1220" i="8"/>
  <c r="K1221" i="8"/>
  <c r="K1222" i="8"/>
  <c r="K1223" i="8"/>
  <c r="K1224" i="8"/>
  <c r="K1225" i="8"/>
  <c r="K1226" i="8"/>
  <c r="K1227" i="8"/>
  <c r="K1228" i="8"/>
  <c r="K1229" i="8"/>
  <c r="K1230" i="8"/>
  <c r="K1231" i="8"/>
  <c r="K1232" i="8"/>
  <c r="K1233" i="8"/>
  <c r="K1234" i="8"/>
  <c r="K1235" i="8"/>
  <c r="K1236" i="8"/>
  <c r="K1237" i="8"/>
  <c r="K1238" i="8"/>
  <c r="K1239" i="8"/>
  <c r="K1240" i="8"/>
  <c r="K1241" i="8"/>
  <c r="K1242" i="8"/>
  <c r="K1243" i="8"/>
  <c r="K1244" i="8"/>
  <c r="K1245" i="8"/>
  <c r="K1246" i="8"/>
  <c r="K1247" i="8"/>
  <c r="K1248" i="8"/>
  <c r="K1249" i="8"/>
  <c r="K1250" i="8"/>
  <c r="K1251" i="8"/>
  <c r="K1252" i="8"/>
  <c r="K1253" i="8"/>
  <c r="K1254" i="8"/>
  <c r="K1255" i="8"/>
  <c r="K1256" i="8"/>
  <c r="K1257" i="8"/>
  <c r="K1258" i="8"/>
  <c r="K1259" i="8"/>
  <c r="K1260" i="8"/>
  <c r="K1261" i="8"/>
  <c r="K1262" i="8"/>
  <c r="K1263" i="8"/>
  <c r="K1264" i="8"/>
  <c r="K1265" i="8"/>
  <c r="K1266" i="8"/>
  <c r="K1267" i="8"/>
  <c r="K1268" i="8"/>
  <c r="K1269" i="8"/>
  <c r="K1270" i="8"/>
  <c r="K1271" i="8"/>
  <c r="K1272" i="8"/>
  <c r="K1273" i="8"/>
  <c r="K1274" i="8"/>
  <c r="K1275" i="8"/>
  <c r="K1276" i="8"/>
  <c r="K1277" i="8"/>
  <c r="K1278" i="8"/>
  <c r="K1279" i="8"/>
  <c r="K1280" i="8"/>
  <c r="K1281" i="8"/>
  <c r="K1282" i="8"/>
  <c r="K1283" i="8"/>
  <c r="K1284" i="8"/>
  <c r="K1285" i="8"/>
  <c r="K1286" i="8"/>
  <c r="K1287" i="8"/>
  <c r="K1288" i="8"/>
  <c r="K1289" i="8"/>
  <c r="K1290" i="8"/>
  <c r="K1291" i="8"/>
  <c r="K1292" i="8"/>
  <c r="K1293" i="8"/>
  <c r="K1294" i="8"/>
  <c r="K1295" i="8"/>
  <c r="K1296" i="8"/>
  <c r="K1297" i="8"/>
  <c r="K1298" i="8"/>
  <c r="K1299" i="8"/>
  <c r="K1300" i="8"/>
  <c r="K1301" i="8"/>
  <c r="K1302" i="8"/>
  <c r="K1303" i="8"/>
  <c r="K1304" i="8"/>
  <c r="K1305" i="8"/>
  <c r="K1306" i="8"/>
  <c r="K1307" i="8"/>
  <c r="K1308" i="8"/>
  <c r="K1309" i="8"/>
  <c r="K1310" i="8"/>
  <c r="K1311" i="8"/>
  <c r="K1312" i="8"/>
  <c r="K1313" i="8"/>
  <c r="K1314" i="8"/>
  <c r="K1315" i="8"/>
  <c r="K1316" i="8"/>
  <c r="K1317" i="8"/>
  <c r="K1318" i="8"/>
  <c r="K1319" i="8"/>
  <c r="K1320" i="8"/>
  <c r="K1321" i="8"/>
  <c r="K1322" i="8"/>
  <c r="K1323" i="8"/>
  <c r="K1324" i="8"/>
  <c r="K1325" i="8"/>
  <c r="K1326" i="8"/>
  <c r="K1327" i="8"/>
  <c r="K1328" i="8"/>
  <c r="K1329" i="8"/>
  <c r="K1330" i="8"/>
  <c r="K1331" i="8"/>
  <c r="K1332" i="8"/>
  <c r="K1333" i="8"/>
  <c r="K1334" i="8"/>
  <c r="K1335" i="8"/>
  <c r="K1336" i="8"/>
  <c r="K1337" i="8"/>
  <c r="K1338" i="8"/>
  <c r="K1339" i="8"/>
  <c r="K1340" i="8"/>
  <c r="K1341" i="8"/>
  <c r="K1342" i="8"/>
  <c r="K1343" i="8"/>
  <c r="K1344" i="8"/>
  <c r="K1345" i="8"/>
  <c r="K1346" i="8"/>
  <c r="K1347" i="8"/>
  <c r="K1348" i="8"/>
  <c r="K1349" i="8"/>
  <c r="K1350" i="8"/>
  <c r="K1351" i="8"/>
  <c r="K1352" i="8"/>
  <c r="K1353" i="8"/>
  <c r="K1354" i="8"/>
  <c r="K1355" i="8"/>
  <c r="K1356" i="8"/>
  <c r="K1357" i="8"/>
  <c r="K1358" i="8"/>
  <c r="K1359" i="8"/>
  <c r="K1360" i="8"/>
  <c r="K1361" i="8"/>
  <c r="K1362" i="8"/>
  <c r="K1363" i="8"/>
  <c r="K1364" i="8"/>
  <c r="K1365" i="8"/>
  <c r="K1366" i="8"/>
  <c r="K1367" i="8"/>
  <c r="K1368" i="8"/>
  <c r="K1369" i="8"/>
  <c r="K1370" i="8"/>
  <c r="K1371" i="8"/>
  <c r="K1372" i="8"/>
  <c r="K1373" i="8"/>
  <c r="K1374" i="8"/>
  <c r="K1375" i="8"/>
  <c r="K1376" i="8"/>
  <c r="K1377" i="8"/>
  <c r="K1378" i="8"/>
  <c r="K1379" i="8"/>
  <c r="K1380" i="8"/>
  <c r="K1381" i="8"/>
  <c r="K1382" i="8"/>
  <c r="K1383" i="8"/>
  <c r="K1384" i="8"/>
  <c r="K1385" i="8"/>
  <c r="K1386" i="8"/>
  <c r="K1387" i="8"/>
  <c r="K1388" i="8"/>
  <c r="K1389" i="8"/>
  <c r="K1390" i="8"/>
  <c r="K1391" i="8"/>
  <c r="K1392" i="8"/>
  <c r="K1393" i="8"/>
  <c r="K1394" i="8"/>
  <c r="K1395" i="8"/>
  <c r="K1396" i="8"/>
  <c r="K1397" i="8"/>
  <c r="K1398" i="8"/>
  <c r="K1399" i="8"/>
  <c r="K1400" i="8"/>
  <c r="K1401" i="8"/>
  <c r="K1402" i="8"/>
  <c r="K1403" i="8"/>
  <c r="K1404" i="8"/>
  <c r="K1405" i="8"/>
  <c r="K1406" i="8"/>
  <c r="K1407" i="8"/>
  <c r="K1408" i="8"/>
  <c r="K1409" i="8"/>
  <c r="K1410" i="8"/>
  <c r="K1411" i="8"/>
  <c r="K1412" i="8"/>
  <c r="K1413" i="8"/>
  <c r="K1414" i="8"/>
  <c r="K1415" i="8"/>
  <c r="K1416" i="8"/>
  <c r="K1417" i="8"/>
  <c r="K1418" i="8"/>
  <c r="K1419" i="8"/>
  <c r="K1420" i="8"/>
  <c r="K1421" i="8"/>
  <c r="K1422" i="8"/>
  <c r="K1423" i="8"/>
  <c r="K1424" i="8"/>
  <c r="K1425" i="8"/>
  <c r="K1426" i="8"/>
  <c r="K1427" i="8"/>
  <c r="K1428" i="8"/>
  <c r="K1429" i="8"/>
  <c r="K1430" i="8"/>
  <c r="K1431" i="8"/>
  <c r="K1432" i="8"/>
  <c r="K1433" i="8"/>
  <c r="K1434" i="8"/>
  <c r="K1435" i="8"/>
  <c r="K1436" i="8"/>
  <c r="K1437" i="8"/>
  <c r="K1438" i="8"/>
  <c r="K1439" i="8"/>
  <c r="K1440" i="8"/>
  <c r="K1441" i="8"/>
  <c r="K1442" i="8"/>
  <c r="K1443" i="8"/>
  <c r="K1444" i="8"/>
  <c r="K1445" i="8"/>
  <c r="K1446" i="8"/>
  <c r="K1447" i="8"/>
  <c r="K1448" i="8"/>
  <c r="K1449" i="8"/>
  <c r="K1450" i="8"/>
  <c r="K1451" i="8"/>
  <c r="K1452" i="8"/>
  <c r="K1453" i="8"/>
  <c r="K1454" i="8"/>
  <c r="K1455" i="8"/>
  <c r="K1456" i="8"/>
  <c r="K1457" i="8"/>
  <c r="K1458" i="8"/>
  <c r="K1459" i="8"/>
  <c r="K1460" i="8"/>
  <c r="K1461" i="8"/>
  <c r="K1462" i="8"/>
  <c r="K1463" i="8"/>
  <c r="K1464" i="8"/>
  <c r="K1465" i="8"/>
  <c r="K1466" i="8"/>
  <c r="K1467" i="8"/>
  <c r="K1468" i="8"/>
  <c r="K1469" i="8"/>
  <c r="K1470" i="8"/>
  <c r="K1471" i="8"/>
  <c r="K1472" i="8"/>
  <c r="K1473" i="8"/>
  <c r="K1474" i="8"/>
  <c r="K1475" i="8"/>
  <c r="K1476" i="8"/>
  <c r="K1477" i="8"/>
  <c r="K1478" i="8"/>
  <c r="K1479" i="8"/>
  <c r="K1480" i="8"/>
  <c r="K1481" i="8"/>
  <c r="K1482" i="8"/>
  <c r="K1483" i="8"/>
  <c r="K1484" i="8"/>
  <c r="K1485" i="8"/>
  <c r="K1486" i="8"/>
  <c r="K1487" i="8"/>
  <c r="K1488" i="8"/>
  <c r="K1489" i="8"/>
  <c r="K1490" i="8"/>
  <c r="K1491" i="8"/>
  <c r="K1492" i="8"/>
  <c r="K1493" i="8"/>
  <c r="K1494" i="8"/>
  <c r="K1495" i="8"/>
  <c r="K1496" i="8"/>
  <c r="K1497" i="8"/>
  <c r="K1498" i="8"/>
  <c r="K1499" i="8"/>
  <c r="K1500" i="8"/>
  <c r="K1501" i="8"/>
  <c r="K1502" i="8"/>
  <c r="K1503" i="8"/>
  <c r="K1504" i="8"/>
  <c r="K1505" i="8"/>
  <c r="K1506" i="8"/>
  <c r="K1507" i="8"/>
  <c r="K1508" i="8"/>
  <c r="K1509" i="8"/>
  <c r="K1510" i="8"/>
  <c r="K1511" i="8"/>
  <c r="K1512" i="8"/>
  <c r="K1513" i="8"/>
  <c r="K1514" i="8"/>
  <c r="K1515" i="8"/>
  <c r="K1516" i="8"/>
  <c r="K1517" i="8"/>
  <c r="K1518" i="8"/>
  <c r="K1519" i="8"/>
  <c r="K1520" i="8"/>
  <c r="K1521" i="8"/>
  <c r="K1522" i="8"/>
  <c r="K1523" i="8"/>
  <c r="K1524" i="8"/>
  <c r="K1525" i="8"/>
  <c r="K1526" i="8"/>
  <c r="K1527" i="8"/>
  <c r="K1528" i="8"/>
  <c r="K1529" i="8"/>
  <c r="K1530" i="8"/>
  <c r="K1531" i="8"/>
  <c r="K1532" i="8"/>
  <c r="K1533" i="8"/>
  <c r="K1534" i="8"/>
  <c r="K1535" i="8"/>
  <c r="K1536" i="8"/>
  <c r="K1537" i="8"/>
  <c r="K1538" i="8"/>
  <c r="K1539" i="8"/>
  <c r="K1540" i="8"/>
  <c r="K1541" i="8"/>
  <c r="K1542" i="8"/>
  <c r="K1543" i="8"/>
  <c r="K1544" i="8"/>
  <c r="K1545" i="8"/>
  <c r="K1546" i="8"/>
  <c r="K1547" i="8"/>
  <c r="K1548" i="8"/>
  <c r="K1549" i="8"/>
  <c r="K1550" i="8"/>
  <c r="K1551" i="8"/>
  <c r="K1552" i="8"/>
  <c r="K1553" i="8"/>
  <c r="K1554" i="8"/>
  <c r="K1555" i="8"/>
  <c r="K1556" i="8"/>
  <c r="K1557" i="8"/>
  <c r="K1558" i="8"/>
  <c r="K1559" i="8"/>
  <c r="K1560" i="8"/>
  <c r="K1561" i="8"/>
  <c r="K1562" i="8"/>
  <c r="K1563" i="8"/>
  <c r="K1564" i="8"/>
  <c r="K1565" i="8"/>
  <c r="K1566" i="8"/>
  <c r="K1567" i="8"/>
  <c r="K1568" i="8"/>
  <c r="K1569" i="8"/>
  <c r="K1570" i="8"/>
  <c r="K1571" i="8"/>
  <c r="K1572" i="8"/>
  <c r="K1573" i="8"/>
  <c r="K1574" i="8"/>
  <c r="K1575" i="8"/>
  <c r="K1576" i="8"/>
  <c r="K1577" i="8"/>
  <c r="K1578" i="8"/>
  <c r="K1579" i="8"/>
  <c r="K1580" i="8"/>
  <c r="K1581" i="8"/>
  <c r="K1582" i="8"/>
  <c r="K1583" i="8"/>
  <c r="K1584" i="8"/>
  <c r="K1585" i="8"/>
  <c r="K1586" i="8"/>
  <c r="K1587" i="8"/>
  <c r="K1588" i="8"/>
  <c r="K1589" i="8"/>
  <c r="K1590" i="8"/>
  <c r="K1591" i="8"/>
  <c r="K1592" i="8"/>
  <c r="K1593" i="8"/>
  <c r="K1594" i="8"/>
  <c r="K1595" i="8"/>
  <c r="K1596" i="8"/>
  <c r="K1597" i="8"/>
  <c r="K1598" i="8"/>
  <c r="K1599" i="8"/>
  <c r="K1600" i="8"/>
  <c r="K1601" i="8"/>
  <c r="K1602" i="8"/>
  <c r="K1603" i="8"/>
  <c r="K1604" i="8"/>
  <c r="K1605" i="8"/>
  <c r="K1606" i="8"/>
  <c r="K1607" i="8"/>
  <c r="K1608" i="8"/>
  <c r="K1609" i="8"/>
  <c r="K1610" i="8"/>
  <c r="K1611" i="8"/>
  <c r="K1612" i="8"/>
  <c r="K1613" i="8"/>
  <c r="K1614" i="8"/>
  <c r="K1615" i="8"/>
  <c r="K1616" i="8"/>
  <c r="K1617" i="8"/>
  <c r="K1618" i="8"/>
  <c r="K1619" i="8"/>
  <c r="K1620" i="8"/>
  <c r="K1621" i="8"/>
  <c r="K1622" i="8"/>
  <c r="K1623" i="8"/>
  <c r="K1624" i="8"/>
  <c r="K1625" i="8"/>
  <c r="K1626" i="8"/>
  <c r="K1627" i="8"/>
  <c r="K1628" i="8"/>
  <c r="K1629" i="8"/>
  <c r="K1630" i="8"/>
  <c r="K1631" i="8"/>
  <c r="K1632" i="8"/>
  <c r="K1633" i="8"/>
  <c r="K1634" i="8"/>
  <c r="K1635" i="8"/>
  <c r="K1636" i="8"/>
  <c r="K1637" i="8"/>
  <c r="K1638" i="8"/>
  <c r="K1639" i="8"/>
  <c r="K1640" i="8"/>
  <c r="K1641" i="8"/>
  <c r="K1642" i="8"/>
  <c r="K1643" i="8"/>
  <c r="K1644" i="8"/>
  <c r="K1645" i="8"/>
  <c r="K1646" i="8"/>
  <c r="K1647" i="8"/>
  <c r="K1648" i="8"/>
  <c r="K1649" i="8"/>
  <c r="K1650" i="8"/>
  <c r="K1651" i="8"/>
  <c r="K1652" i="8"/>
  <c r="K1653" i="8"/>
  <c r="K1654" i="8"/>
  <c r="K1655" i="8"/>
  <c r="K1656" i="8"/>
  <c r="K1657" i="8"/>
  <c r="K1658" i="8"/>
  <c r="K1659" i="8"/>
  <c r="K1660" i="8"/>
  <c r="K1661" i="8"/>
  <c r="K1662" i="8"/>
  <c r="K1663" i="8"/>
  <c r="K1664" i="8"/>
  <c r="K1665" i="8"/>
  <c r="K1666" i="8"/>
  <c r="K1667" i="8"/>
  <c r="K1668" i="8"/>
  <c r="K1669" i="8"/>
  <c r="K1670" i="8"/>
  <c r="K1671" i="8"/>
  <c r="K1672" i="8"/>
  <c r="K1673" i="8"/>
  <c r="K1674" i="8"/>
  <c r="K1675" i="8"/>
  <c r="K1676" i="8"/>
  <c r="K1677" i="8"/>
  <c r="K1678" i="8"/>
  <c r="K1679" i="8"/>
  <c r="K1680" i="8"/>
  <c r="K1681" i="8"/>
  <c r="K1682" i="8"/>
  <c r="K1683" i="8"/>
  <c r="K1684" i="8"/>
  <c r="K1685" i="8"/>
  <c r="K1686" i="8"/>
  <c r="K1687" i="8"/>
  <c r="K1688" i="8"/>
  <c r="K1689" i="8"/>
  <c r="K1690" i="8"/>
  <c r="K1691" i="8"/>
  <c r="K1692" i="8"/>
  <c r="K1693" i="8"/>
  <c r="K1694" i="8"/>
  <c r="K1695" i="8"/>
  <c r="K1696" i="8"/>
  <c r="K1697" i="8"/>
  <c r="K1698" i="8"/>
  <c r="K1699" i="8"/>
  <c r="K1700" i="8"/>
  <c r="K1701" i="8"/>
  <c r="K1702" i="8"/>
  <c r="K1703" i="8"/>
  <c r="K1704" i="8"/>
  <c r="K1705" i="8"/>
  <c r="K1706" i="8"/>
  <c r="K1707" i="8"/>
  <c r="K1708" i="8"/>
  <c r="K1709" i="8"/>
  <c r="K1710" i="8"/>
  <c r="K1711" i="8"/>
  <c r="K1712" i="8"/>
  <c r="K1713" i="8"/>
  <c r="K1714" i="8"/>
  <c r="K1715" i="8"/>
  <c r="K1716" i="8"/>
  <c r="K1717" i="8"/>
  <c r="K1718" i="8"/>
  <c r="K1719" i="8"/>
  <c r="K1720" i="8"/>
  <c r="K1721" i="8"/>
  <c r="K1722" i="8"/>
  <c r="K1723" i="8"/>
  <c r="K1724" i="8"/>
  <c r="K1725" i="8"/>
  <c r="K1726" i="8"/>
  <c r="K1727" i="8"/>
  <c r="K1728" i="8"/>
  <c r="K1729" i="8"/>
  <c r="K1730" i="8"/>
  <c r="K1731" i="8"/>
  <c r="K1732" i="8"/>
  <c r="K1733" i="8"/>
  <c r="K1734" i="8"/>
  <c r="K1735" i="8"/>
  <c r="K1736" i="8"/>
  <c r="K1737" i="8"/>
  <c r="K1738" i="8"/>
  <c r="K1739" i="8"/>
  <c r="K1740" i="8"/>
  <c r="K1741" i="8"/>
  <c r="K1742" i="8"/>
  <c r="K1743" i="8"/>
  <c r="K1744" i="8"/>
  <c r="K1745" i="8"/>
  <c r="K1746" i="8"/>
  <c r="K1747" i="8"/>
  <c r="K1748" i="8"/>
  <c r="K1749" i="8"/>
  <c r="K1750" i="8"/>
  <c r="K1751" i="8"/>
  <c r="K1752" i="8"/>
  <c r="K1753" i="8"/>
  <c r="K1754" i="8"/>
  <c r="K1755" i="8"/>
  <c r="K1756" i="8"/>
  <c r="K1757" i="8"/>
  <c r="K1758" i="8"/>
  <c r="K1759" i="8"/>
  <c r="K1760" i="8"/>
  <c r="K1761" i="8"/>
  <c r="K1762" i="8"/>
  <c r="K1763" i="8"/>
  <c r="K1764" i="8"/>
  <c r="K1765" i="8"/>
  <c r="K1766" i="8"/>
  <c r="K1767" i="8"/>
  <c r="K1768" i="8"/>
  <c r="K1769" i="8"/>
  <c r="K1770" i="8"/>
  <c r="K1771" i="8"/>
  <c r="K1772" i="8"/>
  <c r="K1773" i="8"/>
  <c r="K1774" i="8"/>
  <c r="K1775" i="8"/>
  <c r="K1776" i="8"/>
  <c r="K1777" i="8"/>
  <c r="K1778" i="8"/>
  <c r="K1779" i="8"/>
  <c r="K1780" i="8"/>
  <c r="K1781" i="8"/>
  <c r="K1782" i="8"/>
  <c r="K1783" i="8"/>
  <c r="K1784" i="8"/>
  <c r="K1785" i="8"/>
  <c r="K1786" i="8"/>
  <c r="K1787" i="8"/>
  <c r="K1788" i="8"/>
  <c r="K1789" i="8"/>
  <c r="K1790" i="8"/>
  <c r="K1791" i="8"/>
  <c r="K1792" i="8"/>
  <c r="K1793" i="8"/>
  <c r="K1794" i="8"/>
  <c r="K1795" i="8"/>
  <c r="K1796" i="8"/>
  <c r="K1797" i="8"/>
  <c r="K1798" i="8"/>
  <c r="K1799" i="8"/>
  <c r="K1800" i="8"/>
  <c r="K1801" i="8"/>
  <c r="K1802" i="8"/>
  <c r="K1803" i="8"/>
  <c r="K1804" i="8"/>
  <c r="K1805" i="8"/>
  <c r="K1806" i="8"/>
  <c r="K1807" i="8"/>
  <c r="K1808" i="8"/>
  <c r="K1809" i="8"/>
  <c r="K1810" i="8"/>
  <c r="K1811" i="8"/>
  <c r="K1812" i="8"/>
  <c r="K1813" i="8"/>
  <c r="K1814" i="8"/>
  <c r="K1815" i="8"/>
  <c r="K1816" i="8"/>
  <c r="K1817" i="8"/>
  <c r="K1818" i="8"/>
  <c r="K1819" i="8"/>
  <c r="K1820" i="8"/>
  <c r="K1821" i="8"/>
  <c r="K1822" i="8"/>
  <c r="K1823" i="8"/>
  <c r="K1824" i="8"/>
  <c r="K1825" i="8"/>
  <c r="K1826" i="8"/>
  <c r="K1827" i="8"/>
  <c r="K1828" i="8"/>
  <c r="K1829" i="8"/>
  <c r="K1830" i="8"/>
  <c r="K1831" i="8"/>
  <c r="K1832" i="8"/>
  <c r="K1833" i="8"/>
  <c r="K1834" i="8"/>
  <c r="K1835" i="8"/>
  <c r="K1836" i="8"/>
  <c r="K1837" i="8"/>
  <c r="K1838" i="8"/>
  <c r="K1839" i="8"/>
  <c r="K1840" i="8"/>
  <c r="K1841" i="8"/>
  <c r="K1842" i="8"/>
  <c r="K1843" i="8"/>
  <c r="K1844" i="8"/>
  <c r="K1845" i="8"/>
  <c r="K1846" i="8"/>
  <c r="K1847" i="8"/>
  <c r="K1848" i="8"/>
  <c r="K1849" i="8"/>
  <c r="K1850" i="8"/>
  <c r="K1851" i="8"/>
  <c r="K1852" i="8"/>
  <c r="K1853" i="8"/>
  <c r="K1854" i="8"/>
  <c r="K1855" i="8"/>
  <c r="K1856" i="8"/>
  <c r="K1857" i="8"/>
  <c r="K1858" i="8"/>
  <c r="K1859" i="8"/>
  <c r="K1860" i="8"/>
  <c r="K1861" i="8"/>
  <c r="K1862" i="8"/>
  <c r="K1863" i="8"/>
  <c r="K1864" i="8"/>
  <c r="K1865" i="8"/>
  <c r="K1866" i="8"/>
  <c r="K1867" i="8"/>
  <c r="K1868" i="8"/>
  <c r="K1869" i="8"/>
  <c r="K1870" i="8"/>
  <c r="K1871" i="8"/>
  <c r="K1872" i="8"/>
  <c r="K1873" i="8"/>
  <c r="K1874" i="8"/>
  <c r="K1875" i="8"/>
  <c r="K1876" i="8"/>
  <c r="K1877" i="8"/>
  <c r="K1878" i="8"/>
  <c r="K1879" i="8"/>
  <c r="K1880" i="8"/>
  <c r="K1881" i="8"/>
  <c r="K1882" i="8"/>
  <c r="K1883" i="8"/>
  <c r="K1884" i="8"/>
  <c r="K1885" i="8"/>
  <c r="K1886" i="8"/>
  <c r="K1887" i="8"/>
  <c r="K1888" i="8"/>
  <c r="K1889" i="8"/>
  <c r="K1890" i="8"/>
  <c r="K1891" i="8"/>
  <c r="K1892" i="8"/>
  <c r="K1893" i="8"/>
  <c r="K1894" i="8"/>
  <c r="K1895" i="8"/>
  <c r="K1896" i="8"/>
  <c r="K1897" i="8"/>
  <c r="K1898" i="8"/>
  <c r="K1899" i="8"/>
  <c r="K1900" i="8"/>
  <c r="K1901" i="8"/>
  <c r="K1902" i="8"/>
  <c r="K1903" i="8"/>
  <c r="K1904" i="8"/>
  <c r="K1905" i="8"/>
  <c r="K1906" i="8"/>
  <c r="K1907" i="8"/>
  <c r="K1908" i="8"/>
  <c r="K1909" i="8"/>
  <c r="K1910" i="8"/>
  <c r="K1911" i="8"/>
  <c r="K1912" i="8"/>
  <c r="K1913" i="8"/>
  <c r="K1914" i="8"/>
  <c r="K1915" i="8"/>
  <c r="K1916" i="8"/>
  <c r="K1917" i="8"/>
  <c r="K1918" i="8"/>
  <c r="K1919" i="8"/>
  <c r="K1920" i="8"/>
  <c r="K1921" i="8"/>
  <c r="K1922" i="8"/>
  <c r="K1923" i="8"/>
  <c r="K1924" i="8"/>
  <c r="K1925" i="8"/>
  <c r="K1926" i="8"/>
  <c r="K1927" i="8"/>
  <c r="K1928" i="8"/>
  <c r="K1929" i="8"/>
  <c r="B8" i="6"/>
  <c r="B9" i="6"/>
  <c r="B3" i="6"/>
  <c r="B11" i="6"/>
  <c r="B16" i="6"/>
  <c r="B17" i="6"/>
  <c r="B7" i="6"/>
  <c r="B14" i="6"/>
  <c r="B5" i="6"/>
  <c r="B12" i="6"/>
  <c r="B10" i="6"/>
  <c r="B15" i="6"/>
  <c r="B4" i="6"/>
  <c r="B2" i="6"/>
  <c r="B6" i="6"/>
  <c r="B13" i="6"/>
  <c r="B1" i="6"/>
  <c r="H2" i="2"/>
  <c r="H12" i="2"/>
  <c r="H13" i="2"/>
  <c r="H10" i="2"/>
  <c r="H8" i="2"/>
  <c r="H11" i="2"/>
  <c r="H9" i="2"/>
  <c r="H4" i="2"/>
  <c r="H3" i="2"/>
  <c r="H6" i="2"/>
  <c r="H7" i="2"/>
  <c r="H14" i="2"/>
  <c r="H5" i="2"/>
  <c r="G2" i="2"/>
  <c r="G12" i="2"/>
  <c r="G13" i="2"/>
  <c r="G10" i="2"/>
  <c r="G8" i="2"/>
  <c r="G11" i="2"/>
  <c r="G9" i="2"/>
  <c r="G4" i="2"/>
  <c r="G14" i="2"/>
  <c r="G7" i="2"/>
  <c r="G6" i="2"/>
  <c r="G3" i="2"/>
  <c r="G5" i="2"/>
  <c r="S1088" i="12"/>
  <c r="T1088" i="12" s="1"/>
  <c r="S940" i="12"/>
  <c r="T940" i="12" s="1"/>
  <c r="S851" i="12"/>
  <c r="T851" i="12" s="1"/>
  <c r="S844" i="12"/>
  <c r="T844" i="12" s="1"/>
  <c r="S612" i="12"/>
  <c r="T612" i="12" s="1"/>
  <c r="S611" i="12"/>
  <c r="T611" i="12" s="1"/>
  <c r="S544" i="12"/>
  <c r="T544" i="12" s="1"/>
  <c r="S538" i="12"/>
  <c r="T538" i="12" s="1"/>
  <c r="S537" i="12"/>
  <c r="T537" i="12" s="1"/>
  <c r="S513" i="12"/>
  <c r="T513" i="12" s="1"/>
  <c r="S493" i="12"/>
  <c r="T493" i="12" s="1"/>
  <c r="S479" i="12"/>
  <c r="T479" i="12" s="1"/>
  <c r="S474" i="12"/>
  <c r="T474" i="12" s="1"/>
  <c r="S451" i="12"/>
  <c r="T451" i="12" s="1"/>
  <c r="S432" i="12"/>
  <c r="T432" i="12" s="1"/>
  <c r="S430" i="12"/>
  <c r="T430" i="12" s="1"/>
  <c r="S428" i="12"/>
  <c r="T428" i="12" s="1"/>
  <c r="S397" i="12"/>
  <c r="T397" i="12" s="1"/>
  <c r="S385" i="12"/>
  <c r="T385" i="12" s="1"/>
  <c r="S381" i="12"/>
  <c r="T381" i="12" s="1"/>
  <c r="S367" i="12"/>
  <c r="T367" i="12" s="1"/>
  <c r="S354" i="12"/>
  <c r="T354" i="12" s="1"/>
  <c r="S353" i="12"/>
  <c r="T353" i="12" s="1"/>
  <c r="S343" i="12"/>
  <c r="T343" i="12" s="1"/>
  <c r="S330" i="12"/>
  <c r="T330" i="12" s="1"/>
  <c r="S315" i="12"/>
  <c r="T315" i="12" s="1"/>
  <c r="S314" i="12"/>
  <c r="T314" i="12" s="1"/>
  <c r="S278" i="12"/>
  <c r="T278" i="12" s="1"/>
  <c r="T277" i="12"/>
  <c r="S277" i="12"/>
  <c r="S252" i="12"/>
  <c r="T252" i="12" s="1"/>
  <c r="S251" i="12"/>
  <c r="T251" i="12" s="1"/>
  <c r="S226" i="12"/>
  <c r="T226" i="12" s="1"/>
  <c r="S225" i="12"/>
  <c r="T225" i="12" s="1"/>
  <c r="S203" i="12"/>
  <c r="T203" i="12" s="1"/>
  <c r="S202" i="12"/>
  <c r="T202" i="12" s="1"/>
  <c r="S178" i="12"/>
  <c r="T178" i="12" s="1"/>
  <c r="S177" i="12"/>
  <c r="T177" i="12" s="1"/>
  <c r="S153" i="12"/>
  <c r="T153" i="12" s="1"/>
  <c r="S151" i="12"/>
  <c r="T151" i="12" s="1"/>
  <c r="S134" i="12"/>
  <c r="T134" i="12" s="1"/>
  <c r="S130" i="12"/>
  <c r="T130" i="12" s="1"/>
  <c r="S113" i="12"/>
  <c r="T113" i="12" s="1"/>
  <c r="S107" i="12"/>
  <c r="T107" i="12" s="1"/>
  <c r="S103" i="12"/>
  <c r="T103" i="12" s="1"/>
  <c r="S88" i="12"/>
  <c r="T88" i="12" s="1"/>
  <c r="S73" i="12"/>
  <c r="T73" i="12" s="1"/>
  <c r="S67" i="12"/>
  <c r="T67" i="12" s="1"/>
  <c r="T49" i="12"/>
  <c r="S49" i="12"/>
  <c r="S36" i="12"/>
  <c r="T36" i="12" s="1"/>
  <c r="S32" i="12"/>
  <c r="T32" i="12" s="1"/>
  <c r="S19" i="12"/>
  <c r="T19" i="12" s="1"/>
  <c r="S15" i="12"/>
  <c r="T15" i="12" s="1"/>
  <c r="S2" i="12"/>
  <c r="R2" i="12"/>
  <c r="Q2" i="12"/>
  <c r="P2" i="12"/>
  <c r="S1147" i="12" s="1"/>
  <c r="T1147" i="12" s="1"/>
  <c r="N3" i="12"/>
  <c r="M2" i="12"/>
  <c r="L2" i="12"/>
  <c r="K2" i="12"/>
  <c r="S1524" i="11"/>
  <c r="T1524" i="11" s="1"/>
  <c r="S1554" i="11"/>
  <c r="T1554" i="11" s="1"/>
  <c r="S1575" i="11"/>
  <c r="T1575" i="11" s="1"/>
  <c r="S1599" i="11"/>
  <c r="T1599" i="11" s="1"/>
  <c r="S1623" i="11"/>
  <c r="T1623" i="11" s="1"/>
  <c r="S1643" i="11"/>
  <c r="T1643" i="11" s="1"/>
  <c r="S1667" i="11"/>
  <c r="T1667" i="11" s="1"/>
  <c r="S1689" i="11"/>
  <c r="T1689" i="11" s="1"/>
  <c r="S1713" i="11"/>
  <c r="T1713" i="11" s="1"/>
  <c r="S1737" i="11"/>
  <c r="T1737" i="11" s="1"/>
  <c r="S1758" i="11"/>
  <c r="T1758" i="11" s="1"/>
  <c r="S1759" i="11"/>
  <c r="T1759" i="11" s="1"/>
  <c r="S1760" i="11"/>
  <c r="T1760" i="11" s="1"/>
  <c r="S1782" i="11"/>
  <c r="T1782" i="11" s="1"/>
  <c r="S1783" i="11"/>
  <c r="T1783" i="11" s="1"/>
  <c r="S1784" i="11"/>
  <c r="T1784" i="11" s="1"/>
  <c r="S1804" i="11"/>
  <c r="T1804" i="11" s="1"/>
  <c r="S1807" i="11"/>
  <c r="T1807" i="11" s="1"/>
  <c r="S1808" i="11"/>
  <c r="T1808" i="11" s="1"/>
  <c r="S1827" i="11"/>
  <c r="T1827" i="11" s="1"/>
  <c r="S1829" i="11"/>
  <c r="T1829" i="11" s="1"/>
  <c r="S1830" i="11"/>
  <c r="T1830" i="11" s="1"/>
  <c r="S1851" i="11"/>
  <c r="T1851" i="11" s="1"/>
  <c r="S1852" i="11"/>
  <c r="T1852" i="11" s="1"/>
  <c r="S1853" i="11"/>
  <c r="T1853" i="11" s="1"/>
  <c r="S1872" i="11"/>
  <c r="T1872" i="11" s="1"/>
  <c r="S1874" i="11"/>
  <c r="T1874" i="11" s="1"/>
  <c r="S1875" i="11"/>
  <c r="T1875" i="11" s="1"/>
  <c r="S1896" i="11"/>
  <c r="T1896" i="11" s="1"/>
  <c r="S1898" i="11"/>
  <c r="T1898" i="11" s="1"/>
  <c r="S1899" i="11"/>
  <c r="T1899" i="11" s="1"/>
  <c r="S1917" i="11"/>
  <c r="T1917" i="11" s="1"/>
  <c r="S1922" i="11"/>
  <c r="T1922" i="11" s="1"/>
  <c r="S1923" i="11"/>
  <c r="T1923" i="11" s="1"/>
  <c r="R2" i="11"/>
  <c r="Q2" i="11"/>
  <c r="P2" i="11"/>
  <c r="S90" i="11" s="1"/>
  <c r="T90" i="11" s="1"/>
  <c r="M1" i="8" l="1"/>
  <c r="O1" i="8" s="1"/>
  <c r="B2" i="10"/>
  <c r="S1739" i="11"/>
  <c r="T1739" i="11" s="1"/>
  <c r="S1715" i="11"/>
  <c r="T1715" i="11" s="1"/>
  <c r="S1694" i="11"/>
  <c r="T1694" i="11" s="1"/>
  <c r="S1670" i="11"/>
  <c r="T1670" i="11" s="1"/>
  <c r="S1647" i="11"/>
  <c r="T1647" i="11" s="1"/>
  <c r="S1625" i="11"/>
  <c r="T1625" i="11" s="1"/>
  <c r="S1601" i="11"/>
  <c r="T1601" i="11" s="1"/>
  <c r="S1580" i="11"/>
  <c r="T1580" i="11" s="1"/>
  <c r="S1556" i="11"/>
  <c r="T1556" i="11" s="1"/>
  <c r="S1529" i="11"/>
  <c r="T1529" i="11" s="1"/>
  <c r="S1498" i="11"/>
  <c r="T1498" i="11" s="1"/>
  <c r="S1468" i="11"/>
  <c r="T1468" i="11" s="1"/>
  <c r="S1440" i="11"/>
  <c r="T1440" i="11" s="1"/>
  <c r="S1411" i="11"/>
  <c r="T1411" i="11" s="1"/>
  <c r="S1378" i="11"/>
  <c r="T1378" i="11" s="1"/>
  <c r="S1349" i="11"/>
  <c r="T1349" i="11" s="1"/>
  <c r="S1315" i="11"/>
  <c r="T1315" i="11" s="1"/>
  <c r="S1286" i="11"/>
  <c r="T1286" i="11" s="1"/>
  <c r="S1254" i="11"/>
  <c r="T1254" i="11" s="1"/>
  <c r="S1220" i="11"/>
  <c r="T1220" i="11" s="1"/>
  <c r="S1185" i="11"/>
  <c r="T1185" i="11" s="1"/>
  <c r="S1154" i="11"/>
  <c r="T1154" i="11" s="1"/>
  <c r="S1119" i="11"/>
  <c r="T1119" i="11" s="1"/>
  <c r="S1085" i="11"/>
  <c r="T1085" i="11" s="1"/>
  <c r="S1049" i="11"/>
  <c r="T1049" i="11" s="1"/>
  <c r="S1015" i="11"/>
  <c r="T1015" i="11" s="1"/>
  <c r="S978" i="11"/>
  <c r="T978" i="11" s="1"/>
  <c r="S944" i="11"/>
  <c r="T944" i="11" s="1"/>
  <c r="S910" i="11"/>
  <c r="T910" i="11" s="1"/>
  <c r="S869" i="11"/>
  <c r="T869" i="11" s="1"/>
  <c r="S833" i="11"/>
  <c r="T833" i="11" s="1"/>
  <c r="S798" i="11"/>
  <c r="T798" i="11" s="1"/>
  <c r="S762" i="11"/>
  <c r="T762" i="11" s="1"/>
  <c r="S726" i="11"/>
  <c r="T726" i="11" s="1"/>
  <c r="S690" i="11"/>
  <c r="T690" i="11" s="1"/>
  <c r="S656" i="11"/>
  <c r="T656" i="11" s="1"/>
  <c r="S618" i="11"/>
  <c r="T618" i="11" s="1"/>
  <c r="S575" i="11"/>
  <c r="T575" i="11" s="1"/>
  <c r="S540" i="11"/>
  <c r="T540" i="11" s="1"/>
  <c r="S501" i="11"/>
  <c r="T501" i="11" s="1"/>
  <c r="S458" i="11"/>
  <c r="T458" i="11" s="1"/>
  <c r="S422" i="11"/>
  <c r="T422" i="11" s="1"/>
  <c r="S382" i="11"/>
  <c r="T382" i="11" s="1"/>
  <c r="S335" i="11"/>
  <c r="T335" i="11" s="1"/>
  <c r="S296" i="11"/>
  <c r="T296" i="11" s="1"/>
  <c r="S248" i="11"/>
  <c r="T248" i="11" s="1"/>
  <c r="S204" i="11"/>
  <c r="T204" i="11" s="1"/>
  <c r="S130" i="11"/>
  <c r="T130" i="11" s="1"/>
  <c r="S18" i="11"/>
  <c r="T18" i="11" s="1"/>
  <c r="S1738" i="11"/>
  <c r="T1738" i="11" s="1"/>
  <c r="S1714" i="11"/>
  <c r="T1714" i="11" s="1"/>
  <c r="S1692" i="11"/>
  <c r="T1692" i="11" s="1"/>
  <c r="S1668" i="11"/>
  <c r="T1668" i="11" s="1"/>
  <c r="S1646" i="11"/>
  <c r="T1646" i="11" s="1"/>
  <c r="S1624" i="11"/>
  <c r="T1624" i="11" s="1"/>
  <c r="S1600" i="11"/>
  <c r="T1600" i="11" s="1"/>
  <c r="S1578" i="11"/>
  <c r="T1578" i="11" s="1"/>
  <c r="S1555" i="11"/>
  <c r="T1555" i="11" s="1"/>
  <c r="S1526" i="11"/>
  <c r="T1526" i="11" s="1"/>
  <c r="S1497" i="11"/>
  <c r="T1497" i="11" s="1"/>
  <c r="S1467" i="11"/>
  <c r="T1467" i="11" s="1"/>
  <c r="S1437" i="11"/>
  <c r="T1437" i="11" s="1"/>
  <c r="S1408" i="11"/>
  <c r="T1408" i="11" s="1"/>
  <c r="S1377" i="11"/>
  <c r="T1377" i="11" s="1"/>
  <c r="S1341" i="11"/>
  <c r="T1341" i="11" s="1"/>
  <c r="S1314" i="11"/>
  <c r="T1314" i="11" s="1"/>
  <c r="S1284" i="11"/>
  <c r="T1284" i="11" s="1"/>
  <c r="S1253" i="11"/>
  <c r="T1253" i="11" s="1"/>
  <c r="S1219" i="11"/>
  <c r="T1219" i="11" s="1"/>
  <c r="S1184" i="11"/>
  <c r="T1184" i="11" s="1"/>
  <c r="S1149" i="11"/>
  <c r="T1149" i="11" s="1"/>
  <c r="S1116" i="11"/>
  <c r="T1116" i="11" s="1"/>
  <c r="S1084" i="11"/>
  <c r="T1084" i="11" s="1"/>
  <c r="S1047" i="11"/>
  <c r="T1047" i="11" s="1"/>
  <c r="S1013" i="11"/>
  <c r="T1013" i="11" s="1"/>
  <c r="S977" i="11"/>
  <c r="T977" i="11" s="1"/>
  <c r="S942" i="11"/>
  <c r="T942" i="11" s="1"/>
  <c r="S900" i="11"/>
  <c r="T900" i="11" s="1"/>
  <c r="S868" i="11"/>
  <c r="T868" i="11" s="1"/>
  <c r="S832" i="11"/>
  <c r="T832" i="11" s="1"/>
  <c r="S797" i="11"/>
  <c r="T797" i="11" s="1"/>
  <c r="S761" i="11"/>
  <c r="T761" i="11" s="1"/>
  <c r="S725" i="11"/>
  <c r="T725" i="11" s="1"/>
  <c r="S689" i="11"/>
  <c r="T689" i="11" s="1"/>
  <c r="S653" i="11"/>
  <c r="T653" i="11" s="1"/>
  <c r="S617" i="11"/>
  <c r="T617" i="11" s="1"/>
  <c r="S574" i="11"/>
  <c r="T574" i="11" s="1"/>
  <c r="S534" i="11"/>
  <c r="T534" i="11" s="1"/>
  <c r="S500" i="11"/>
  <c r="T500" i="11" s="1"/>
  <c r="S456" i="11"/>
  <c r="T456" i="11" s="1"/>
  <c r="S417" i="11"/>
  <c r="T417" i="11" s="1"/>
  <c r="S372" i="11"/>
  <c r="T372" i="11" s="1"/>
  <c r="S334" i="11"/>
  <c r="T334" i="11" s="1"/>
  <c r="S293" i="11"/>
  <c r="T293" i="11" s="1"/>
  <c r="S246" i="11"/>
  <c r="T246" i="11" s="1"/>
  <c r="S200" i="11"/>
  <c r="T200" i="11" s="1"/>
  <c r="S106" i="11"/>
  <c r="T106" i="11" s="1"/>
  <c r="S16" i="11"/>
  <c r="T16" i="11" s="1"/>
  <c r="S1494" i="11"/>
  <c r="T1494" i="11" s="1"/>
  <c r="S1466" i="11"/>
  <c r="T1466" i="11" s="1"/>
  <c r="S1434" i="11"/>
  <c r="T1434" i="11" s="1"/>
  <c r="S1403" i="11"/>
  <c r="T1403" i="11" s="1"/>
  <c r="S1374" i="11"/>
  <c r="T1374" i="11" s="1"/>
  <c r="S1340" i="11"/>
  <c r="T1340" i="11" s="1"/>
  <c r="S1311" i="11"/>
  <c r="T1311" i="11" s="1"/>
  <c r="S1283" i="11"/>
  <c r="T1283" i="11" s="1"/>
  <c r="S1250" i="11"/>
  <c r="T1250" i="11" s="1"/>
  <c r="S1212" i="11"/>
  <c r="T1212" i="11" s="1"/>
  <c r="S1183" i="11"/>
  <c r="T1183" i="11" s="1"/>
  <c r="S1148" i="11"/>
  <c r="T1148" i="11" s="1"/>
  <c r="S1115" i="11"/>
  <c r="T1115" i="11" s="1"/>
  <c r="S1083" i="11"/>
  <c r="T1083" i="11" s="1"/>
  <c r="S1046" i="11"/>
  <c r="T1046" i="11" s="1"/>
  <c r="S1012" i="11"/>
  <c r="T1012" i="11" s="1"/>
  <c r="S972" i="11"/>
  <c r="T972" i="11" s="1"/>
  <c r="S939" i="11"/>
  <c r="T939" i="11" s="1"/>
  <c r="S899" i="11"/>
  <c r="T899" i="11" s="1"/>
  <c r="S863" i="11"/>
  <c r="T863" i="11" s="1"/>
  <c r="S831" i="11"/>
  <c r="T831" i="11" s="1"/>
  <c r="S796" i="11"/>
  <c r="T796" i="11" s="1"/>
  <c r="S756" i="11"/>
  <c r="T756" i="11" s="1"/>
  <c r="S722" i="11"/>
  <c r="T722" i="11" s="1"/>
  <c r="S688" i="11"/>
  <c r="T688" i="11" s="1"/>
  <c r="S650" i="11"/>
  <c r="T650" i="11" s="1"/>
  <c r="S610" i="11"/>
  <c r="T610" i="11" s="1"/>
  <c r="S572" i="11"/>
  <c r="T572" i="11" s="1"/>
  <c r="S533" i="11"/>
  <c r="T533" i="11" s="1"/>
  <c r="S491" i="11"/>
  <c r="T491" i="11" s="1"/>
  <c r="S455" i="11"/>
  <c r="T455" i="11" s="1"/>
  <c r="S416" i="11"/>
  <c r="T416" i="11" s="1"/>
  <c r="S371" i="11"/>
  <c r="T371" i="11" s="1"/>
  <c r="S331" i="11"/>
  <c r="T331" i="11" s="1"/>
  <c r="S285" i="11"/>
  <c r="T285" i="11" s="1"/>
  <c r="S245" i="11"/>
  <c r="T245" i="11" s="1"/>
  <c r="S199" i="11"/>
  <c r="T199" i="11" s="1"/>
  <c r="S105" i="11"/>
  <c r="T105" i="11" s="1"/>
  <c r="S11" i="11"/>
  <c r="T11" i="11" s="1"/>
  <c r="T2" i="12"/>
  <c r="S1916" i="11"/>
  <c r="T1916" i="11" s="1"/>
  <c r="S1895" i="11"/>
  <c r="T1895" i="11" s="1"/>
  <c r="S1871" i="11"/>
  <c r="T1871" i="11" s="1"/>
  <c r="S1850" i="11"/>
  <c r="T1850" i="11" s="1"/>
  <c r="S1826" i="11"/>
  <c r="T1826" i="11" s="1"/>
  <c r="S1803" i="11"/>
  <c r="T1803" i="11" s="1"/>
  <c r="S1781" i="11"/>
  <c r="T1781" i="11" s="1"/>
  <c r="S1757" i="11"/>
  <c r="T1757" i="11" s="1"/>
  <c r="S1735" i="11"/>
  <c r="T1735" i="11" s="1"/>
  <c r="S1712" i="11"/>
  <c r="T1712" i="11" s="1"/>
  <c r="S1688" i="11"/>
  <c r="T1688" i="11" s="1"/>
  <c r="S1666" i="11"/>
  <c r="T1666" i="11" s="1"/>
  <c r="S1642" i="11"/>
  <c r="T1642" i="11" s="1"/>
  <c r="S1622" i="11"/>
  <c r="T1622" i="11" s="1"/>
  <c r="S1598" i="11"/>
  <c r="T1598" i="11" s="1"/>
  <c r="S1574" i="11"/>
  <c r="T1574" i="11" s="1"/>
  <c r="S1552" i="11"/>
  <c r="T1552" i="11" s="1"/>
  <c r="S1523" i="11"/>
  <c r="T1523" i="11" s="1"/>
  <c r="S1493" i="11"/>
  <c r="T1493" i="11" s="1"/>
  <c r="S1464" i="11"/>
  <c r="T1464" i="11" s="1"/>
  <c r="S1433" i="11"/>
  <c r="T1433" i="11" s="1"/>
  <c r="S1402" i="11"/>
  <c r="T1402" i="11" s="1"/>
  <c r="S1373" i="11"/>
  <c r="T1373" i="11" s="1"/>
  <c r="S1339" i="11"/>
  <c r="T1339" i="11" s="1"/>
  <c r="S1310" i="11"/>
  <c r="T1310" i="11" s="1"/>
  <c r="S1277" i="11"/>
  <c r="T1277" i="11" s="1"/>
  <c r="S1246" i="11"/>
  <c r="T1246" i="11" s="1"/>
  <c r="S1211" i="11"/>
  <c r="T1211" i="11" s="1"/>
  <c r="S1176" i="11"/>
  <c r="T1176" i="11" s="1"/>
  <c r="S1147" i="11"/>
  <c r="T1147" i="11" s="1"/>
  <c r="S1114" i="11"/>
  <c r="T1114" i="11" s="1"/>
  <c r="S1075" i="11"/>
  <c r="T1075" i="11" s="1"/>
  <c r="S1044" i="11"/>
  <c r="T1044" i="11" s="1"/>
  <c r="S1005" i="11"/>
  <c r="T1005" i="11" s="1"/>
  <c r="S971" i="11"/>
  <c r="T971" i="11" s="1"/>
  <c r="S935" i="11"/>
  <c r="T935" i="11" s="1"/>
  <c r="S898" i="11"/>
  <c r="T898" i="11" s="1"/>
  <c r="S862" i="11"/>
  <c r="T862" i="11" s="1"/>
  <c r="S828" i="11"/>
  <c r="T828" i="11" s="1"/>
  <c r="S791" i="11"/>
  <c r="T791" i="11" s="1"/>
  <c r="S755" i="11"/>
  <c r="T755" i="11" s="1"/>
  <c r="S719" i="11"/>
  <c r="T719" i="11" s="1"/>
  <c r="S687" i="11"/>
  <c r="T687" i="11" s="1"/>
  <c r="S646" i="11"/>
  <c r="T646" i="11" s="1"/>
  <c r="S607" i="11"/>
  <c r="T607" i="11" s="1"/>
  <c r="S571" i="11"/>
  <c r="T571" i="11" s="1"/>
  <c r="S532" i="11"/>
  <c r="T532" i="11" s="1"/>
  <c r="S489" i="11"/>
  <c r="T489" i="11" s="1"/>
  <c r="S454" i="11"/>
  <c r="T454" i="11" s="1"/>
  <c r="S415" i="11"/>
  <c r="T415" i="11" s="1"/>
  <c r="S370" i="11"/>
  <c r="T370" i="11" s="1"/>
  <c r="S330" i="11"/>
  <c r="T330" i="11" s="1"/>
  <c r="S284" i="11"/>
  <c r="T284" i="11" s="1"/>
  <c r="S239" i="11"/>
  <c r="T239" i="11" s="1"/>
  <c r="S191" i="11"/>
  <c r="T191" i="11" s="1"/>
  <c r="S104" i="11"/>
  <c r="T104" i="11" s="1"/>
  <c r="S10" i="11"/>
  <c r="T10" i="11" s="1"/>
  <c r="S1915" i="11"/>
  <c r="T1915" i="11" s="1"/>
  <c r="S1894" i="11"/>
  <c r="T1894" i="11" s="1"/>
  <c r="S1870" i="11"/>
  <c r="T1870" i="11" s="1"/>
  <c r="S1846" i="11"/>
  <c r="T1846" i="11" s="1"/>
  <c r="S1824" i="11"/>
  <c r="T1824" i="11" s="1"/>
  <c r="S1800" i="11"/>
  <c r="T1800" i="11" s="1"/>
  <c r="S1780" i="11"/>
  <c r="T1780" i="11" s="1"/>
  <c r="S1756" i="11"/>
  <c r="T1756" i="11" s="1"/>
  <c r="S1732" i="11"/>
  <c r="T1732" i="11" s="1"/>
  <c r="S1711" i="11"/>
  <c r="T1711" i="11" s="1"/>
  <c r="S1687" i="11"/>
  <c r="T1687" i="11" s="1"/>
  <c r="S1665" i="11"/>
  <c r="T1665" i="11" s="1"/>
  <c r="S1641" i="11"/>
  <c r="T1641" i="11" s="1"/>
  <c r="S1617" i="11"/>
  <c r="T1617" i="11" s="1"/>
  <c r="S1596" i="11"/>
  <c r="T1596" i="11" s="1"/>
  <c r="S1572" i="11"/>
  <c r="T1572" i="11" s="1"/>
  <c r="S1551" i="11"/>
  <c r="T1551" i="11" s="1"/>
  <c r="S1520" i="11"/>
  <c r="T1520" i="11" s="1"/>
  <c r="S1492" i="11"/>
  <c r="T1492" i="11" s="1"/>
  <c r="S1463" i="11"/>
  <c r="T1463" i="11" s="1"/>
  <c r="S1432" i="11"/>
  <c r="T1432" i="11" s="1"/>
  <c r="S1401" i="11"/>
  <c r="T1401" i="11" s="1"/>
  <c r="S1367" i="11"/>
  <c r="T1367" i="11" s="1"/>
  <c r="S1338" i="11"/>
  <c r="T1338" i="11" s="1"/>
  <c r="S1308" i="11"/>
  <c r="T1308" i="11" s="1"/>
  <c r="S1276" i="11"/>
  <c r="T1276" i="11" s="1"/>
  <c r="S1245" i="11"/>
  <c r="T1245" i="11" s="1"/>
  <c r="S1210" i="11"/>
  <c r="T1210" i="11" s="1"/>
  <c r="S1175" i="11"/>
  <c r="T1175" i="11" s="1"/>
  <c r="S1143" i="11"/>
  <c r="T1143" i="11" s="1"/>
  <c r="S1110" i="11"/>
  <c r="T1110" i="11" s="1"/>
  <c r="S1073" i="11"/>
  <c r="T1073" i="11" s="1"/>
  <c r="S1041" i="11"/>
  <c r="T1041" i="11" s="1"/>
  <c r="S1004" i="11"/>
  <c r="T1004" i="11" s="1"/>
  <c r="S970" i="11"/>
  <c r="T970" i="11" s="1"/>
  <c r="S932" i="11"/>
  <c r="T932" i="11" s="1"/>
  <c r="S897" i="11"/>
  <c r="T897" i="11" s="1"/>
  <c r="S861" i="11"/>
  <c r="T861" i="11" s="1"/>
  <c r="S827" i="11"/>
  <c r="T827" i="11" s="1"/>
  <c r="S790" i="11"/>
  <c r="T790" i="11" s="1"/>
  <c r="S754" i="11"/>
  <c r="T754" i="11" s="1"/>
  <c r="S718" i="11"/>
  <c r="T718" i="11" s="1"/>
  <c r="S678" i="11"/>
  <c r="T678" i="11" s="1"/>
  <c r="S645" i="11"/>
  <c r="T645" i="11" s="1"/>
  <c r="S606" i="11"/>
  <c r="T606" i="11" s="1"/>
  <c r="S570" i="11"/>
  <c r="T570" i="11" s="1"/>
  <c r="S531" i="11"/>
  <c r="T531" i="11" s="1"/>
  <c r="S488" i="11"/>
  <c r="T488" i="11" s="1"/>
  <c r="S453" i="11"/>
  <c r="T453" i="11" s="1"/>
  <c r="S414" i="11"/>
  <c r="T414" i="11" s="1"/>
  <c r="S369" i="11"/>
  <c r="T369" i="11" s="1"/>
  <c r="S327" i="11"/>
  <c r="T327" i="11" s="1"/>
  <c r="S283" i="11"/>
  <c r="T283" i="11" s="1"/>
  <c r="S238" i="11"/>
  <c r="T238" i="11" s="1"/>
  <c r="S190" i="11"/>
  <c r="T190" i="11" s="1"/>
  <c r="S100" i="11"/>
  <c r="T100" i="11" s="1"/>
  <c r="S1914" i="11"/>
  <c r="T1914" i="11" s="1"/>
  <c r="S1892" i="11"/>
  <c r="T1892" i="11" s="1"/>
  <c r="S1869" i="11"/>
  <c r="T1869" i="11" s="1"/>
  <c r="S1845" i="11"/>
  <c r="T1845" i="11" s="1"/>
  <c r="S1823" i="11"/>
  <c r="T1823" i="11" s="1"/>
  <c r="S1799" i="11"/>
  <c r="T1799" i="11" s="1"/>
  <c r="S1779" i="11"/>
  <c r="T1779" i="11" s="1"/>
  <c r="S1755" i="11"/>
  <c r="T1755" i="11" s="1"/>
  <c r="S1731" i="11"/>
  <c r="T1731" i="11" s="1"/>
  <c r="S1709" i="11"/>
  <c r="T1709" i="11" s="1"/>
  <c r="S1686" i="11"/>
  <c r="T1686" i="11" s="1"/>
  <c r="S1664" i="11"/>
  <c r="T1664" i="11" s="1"/>
  <c r="S1640" i="11"/>
  <c r="T1640" i="11" s="1"/>
  <c r="S1616" i="11"/>
  <c r="T1616" i="11" s="1"/>
  <c r="S1595" i="11"/>
  <c r="T1595" i="11" s="1"/>
  <c r="S1571" i="11"/>
  <c r="T1571" i="11" s="1"/>
  <c r="S1550" i="11"/>
  <c r="T1550" i="11" s="1"/>
  <c r="S1519" i="11"/>
  <c r="T1519" i="11" s="1"/>
  <c r="S1491" i="11"/>
  <c r="T1491" i="11" s="1"/>
  <c r="S1460" i="11"/>
  <c r="T1460" i="11" s="1"/>
  <c r="S1430" i="11"/>
  <c r="T1430" i="11" s="1"/>
  <c r="S1400" i="11"/>
  <c r="T1400" i="11" s="1"/>
  <c r="S1366" i="11"/>
  <c r="T1366" i="11" s="1"/>
  <c r="S1337" i="11"/>
  <c r="T1337" i="11" s="1"/>
  <c r="S1307" i="11"/>
  <c r="T1307" i="11" s="1"/>
  <c r="S1275" i="11"/>
  <c r="T1275" i="11" s="1"/>
  <c r="S1241" i="11"/>
  <c r="T1241" i="11" s="1"/>
  <c r="S1207" i="11"/>
  <c r="T1207" i="11" s="1"/>
  <c r="S1174" i="11"/>
  <c r="T1174" i="11" s="1"/>
  <c r="S1142" i="11"/>
  <c r="T1142" i="11" s="1"/>
  <c r="S1107" i="11"/>
  <c r="T1107" i="11" s="1"/>
  <c r="S1072" i="11"/>
  <c r="T1072" i="11" s="1"/>
  <c r="S1039" i="11"/>
  <c r="T1039" i="11" s="1"/>
  <c r="S1002" i="11"/>
  <c r="T1002" i="11" s="1"/>
  <c r="S968" i="11"/>
  <c r="T968" i="11" s="1"/>
  <c r="S929" i="11"/>
  <c r="T929" i="11" s="1"/>
  <c r="S896" i="11"/>
  <c r="T896" i="11" s="1"/>
  <c r="S860" i="11"/>
  <c r="T860" i="11" s="1"/>
  <c r="S826" i="11"/>
  <c r="T826" i="11" s="1"/>
  <c r="S784" i="11"/>
  <c r="T784" i="11" s="1"/>
  <c r="S749" i="11"/>
  <c r="T749" i="11" s="1"/>
  <c r="S715" i="11"/>
  <c r="T715" i="11" s="1"/>
  <c r="S677" i="11"/>
  <c r="T677" i="11" s="1"/>
  <c r="S644" i="11"/>
  <c r="T644" i="11" s="1"/>
  <c r="S605" i="11"/>
  <c r="T605" i="11" s="1"/>
  <c r="S564" i="11"/>
  <c r="T564" i="11" s="1"/>
  <c r="S527" i="11"/>
  <c r="T527" i="11" s="1"/>
  <c r="S487" i="11"/>
  <c r="T487" i="11" s="1"/>
  <c r="S448" i="11"/>
  <c r="T448" i="11" s="1"/>
  <c r="S413" i="11"/>
  <c r="T413" i="11" s="1"/>
  <c r="S368" i="11"/>
  <c r="T368" i="11" s="1"/>
  <c r="S326" i="11"/>
  <c r="T326" i="11" s="1"/>
  <c r="S282" i="11"/>
  <c r="T282" i="11" s="1"/>
  <c r="S237" i="11"/>
  <c r="T237" i="11" s="1"/>
  <c r="S185" i="11"/>
  <c r="T185" i="11" s="1"/>
  <c r="S7" i="11"/>
  <c r="T7" i="11" s="1"/>
  <c r="S33" i="11"/>
  <c r="T33" i="11" s="1"/>
  <c r="S58" i="11"/>
  <c r="T58" i="11" s="1"/>
  <c r="S91" i="11"/>
  <c r="T91" i="11" s="1"/>
  <c r="S123" i="11"/>
  <c r="T123" i="11" s="1"/>
  <c r="S151" i="11"/>
  <c r="T151" i="11" s="1"/>
  <c r="S183" i="11"/>
  <c r="T183" i="11" s="1"/>
  <c r="S211" i="11"/>
  <c r="T211" i="11" s="1"/>
  <c r="S243" i="11"/>
  <c r="T243" i="11" s="1"/>
  <c r="S273" i="11"/>
  <c r="T273" i="11" s="1"/>
  <c r="S299" i="11"/>
  <c r="T299" i="11" s="1"/>
  <c r="S329" i="11"/>
  <c r="T329" i="11" s="1"/>
  <c r="S355" i="11"/>
  <c r="T355" i="11" s="1"/>
  <c r="S383" i="11"/>
  <c r="T383" i="11" s="1"/>
  <c r="S412" i="11"/>
  <c r="T412" i="11" s="1"/>
  <c r="S436" i="11"/>
  <c r="T436" i="11" s="1"/>
  <c r="S464" i="11"/>
  <c r="T464" i="11" s="1"/>
  <c r="S490" i="11"/>
  <c r="T490" i="11" s="1"/>
  <c r="S519" i="11"/>
  <c r="T519" i="11" s="1"/>
  <c r="S547" i="11"/>
  <c r="T547" i="11" s="1"/>
  <c r="S573" i="11"/>
  <c r="T573" i="11" s="1"/>
  <c r="S602" i="11"/>
  <c r="T602" i="11" s="1"/>
  <c r="S628" i="11"/>
  <c r="T628" i="11" s="1"/>
  <c r="S657" i="11"/>
  <c r="T657" i="11" s="1"/>
  <c r="S686" i="11"/>
  <c r="T686" i="11" s="1"/>
  <c r="S712" i="11"/>
  <c r="T712" i="11" s="1"/>
  <c r="S740" i="11"/>
  <c r="T740" i="11" s="1"/>
  <c r="S764" i="11"/>
  <c r="T764" i="11" s="1"/>
  <c r="S792" i="11"/>
  <c r="T792" i="11" s="1"/>
  <c r="S821" i="11"/>
  <c r="T821" i="11" s="1"/>
  <c r="S847" i="11"/>
  <c r="T847" i="11" s="1"/>
  <c r="S875" i="11"/>
  <c r="T875" i="11" s="1"/>
  <c r="S902" i="11"/>
  <c r="T902" i="11" s="1"/>
  <c r="S931" i="11"/>
  <c r="T931" i="11" s="1"/>
  <c r="S959" i="11"/>
  <c r="T959" i="11" s="1"/>
  <c r="S986" i="11"/>
  <c r="T986" i="11" s="1"/>
  <c r="S1014" i="11"/>
  <c r="T1014" i="11" s="1"/>
  <c r="S1040" i="11"/>
  <c r="T1040" i="11" s="1"/>
  <c r="S4" i="11"/>
  <c r="T4" i="11" s="1"/>
  <c r="S34" i="11"/>
  <c r="T34" i="11" s="1"/>
  <c r="S64" i="11"/>
  <c r="T64" i="11" s="1"/>
  <c r="S94" i="11"/>
  <c r="T94" i="11" s="1"/>
  <c r="S126" i="11"/>
  <c r="T126" i="11" s="1"/>
  <c r="S152" i="11"/>
  <c r="T152" i="11" s="1"/>
  <c r="S184" i="11"/>
  <c r="T184" i="11" s="1"/>
  <c r="S5" i="11"/>
  <c r="T5" i="11" s="1"/>
  <c r="S35" i="11"/>
  <c r="T35" i="11" s="1"/>
  <c r="S67" i="11"/>
  <c r="T67" i="11" s="1"/>
  <c r="S95" i="11"/>
  <c r="T95" i="11" s="1"/>
  <c r="S127" i="11"/>
  <c r="T127" i="11" s="1"/>
  <c r="S153" i="11"/>
  <c r="T153" i="11" s="1"/>
  <c r="S6" i="11"/>
  <c r="T6" i="11" s="1"/>
  <c r="S36" i="11"/>
  <c r="T36" i="11" s="1"/>
  <c r="S68" i="11"/>
  <c r="T68" i="11" s="1"/>
  <c r="S96" i="11"/>
  <c r="T96" i="11" s="1"/>
  <c r="S128" i="11"/>
  <c r="T128" i="11" s="1"/>
  <c r="S156" i="11"/>
  <c r="T156" i="11" s="1"/>
  <c r="S188" i="11"/>
  <c r="T188" i="11" s="1"/>
  <c r="S9" i="11"/>
  <c r="T9" i="11" s="1"/>
  <c r="S39" i="11"/>
  <c r="T39" i="11" s="1"/>
  <c r="S69" i="11"/>
  <c r="T69" i="11" s="1"/>
  <c r="S99" i="11"/>
  <c r="T99" i="11" s="1"/>
  <c r="S129" i="11"/>
  <c r="T129" i="11" s="1"/>
  <c r="S162" i="11"/>
  <c r="T162" i="11" s="1"/>
  <c r="S20" i="11"/>
  <c r="T20" i="11" s="1"/>
  <c r="S57" i="11"/>
  <c r="T57" i="11" s="1"/>
  <c r="S111" i="11"/>
  <c r="T111" i="11" s="1"/>
  <c r="S149" i="11"/>
  <c r="T149" i="11" s="1"/>
  <c r="S192" i="11"/>
  <c r="T192" i="11" s="1"/>
  <c r="S225" i="11"/>
  <c r="T225" i="11" s="1"/>
  <c r="S258" i="11"/>
  <c r="T258" i="11" s="1"/>
  <c r="S286" i="11"/>
  <c r="T286" i="11" s="1"/>
  <c r="S317" i="11"/>
  <c r="T317" i="11" s="1"/>
  <c r="S346" i="11"/>
  <c r="T346" i="11" s="1"/>
  <c r="S376" i="11"/>
  <c r="T376" i="11" s="1"/>
  <c r="S403" i="11"/>
  <c r="T403" i="11" s="1"/>
  <c r="S21" i="11"/>
  <c r="T21" i="11" s="1"/>
  <c r="S70" i="11"/>
  <c r="T70" i="11" s="1"/>
  <c r="S112" i="11"/>
  <c r="T112" i="11" s="1"/>
  <c r="S150" i="11"/>
  <c r="T150" i="11" s="1"/>
  <c r="S195" i="11"/>
  <c r="T195" i="11" s="1"/>
  <c r="S226" i="11"/>
  <c r="T226" i="11" s="1"/>
  <c r="S259" i="11"/>
  <c r="T259" i="11" s="1"/>
  <c r="S291" i="11"/>
  <c r="T291" i="11" s="1"/>
  <c r="S318" i="11"/>
  <c r="T318" i="11" s="1"/>
  <c r="S347" i="11"/>
  <c r="T347" i="11" s="1"/>
  <c r="S377" i="11"/>
  <c r="T377" i="11" s="1"/>
  <c r="S404" i="11"/>
  <c r="T404" i="11" s="1"/>
  <c r="S435" i="11"/>
  <c r="T435" i="11" s="1"/>
  <c r="S467" i="11"/>
  <c r="T467" i="11" s="1"/>
  <c r="S497" i="11"/>
  <c r="T497" i="11" s="1"/>
  <c r="S525" i="11"/>
  <c r="T525" i="11" s="1"/>
  <c r="S555" i="11"/>
  <c r="T555" i="11" s="1"/>
  <c r="S584" i="11"/>
  <c r="T584" i="11" s="1"/>
  <c r="S611" i="11"/>
  <c r="T611" i="11" s="1"/>
  <c r="S641" i="11"/>
  <c r="T641" i="11" s="1"/>
  <c r="S671" i="11"/>
  <c r="T671" i="11" s="1"/>
  <c r="S699" i="11"/>
  <c r="T699" i="11" s="1"/>
  <c r="S728" i="11"/>
  <c r="T728" i="11" s="1"/>
  <c r="S758" i="11"/>
  <c r="T758" i="11" s="1"/>
  <c r="S788" i="11"/>
  <c r="T788" i="11" s="1"/>
  <c r="S815" i="11"/>
  <c r="T815" i="11" s="1"/>
  <c r="S845" i="11"/>
  <c r="T845" i="11" s="1"/>
  <c r="S874" i="11"/>
  <c r="T874" i="11" s="1"/>
  <c r="S903" i="11"/>
  <c r="T903" i="11" s="1"/>
  <c r="S933" i="11"/>
  <c r="T933" i="11" s="1"/>
  <c r="S963" i="11"/>
  <c r="T963" i="11" s="1"/>
  <c r="S992" i="11"/>
  <c r="T992" i="11" s="1"/>
  <c r="S1019" i="11"/>
  <c r="T1019" i="11" s="1"/>
  <c r="S1050" i="11"/>
  <c r="T1050" i="11" s="1"/>
  <c r="S1078" i="11"/>
  <c r="T1078" i="11" s="1"/>
  <c r="S1104" i="11"/>
  <c r="T1104" i="11" s="1"/>
  <c r="S1133" i="11"/>
  <c r="T1133" i="11" s="1"/>
  <c r="S1159" i="11"/>
  <c r="T1159" i="11" s="1"/>
  <c r="S1187" i="11"/>
  <c r="T1187" i="11" s="1"/>
  <c r="S1216" i="11"/>
  <c r="T1216" i="11" s="1"/>
  <c r="S1242" i="11"/>
  <c r="T1242" i="11" s="1"/>
  <c r="S1270" i="11"/>
  <c r="T1270" i="11" s="1"/>
  <c r="S1294" i="11"/>
  <c r="T1294" i="11" s="1"/>
  <c r="S1320" i="11"/>
  <c r="T1320" i="11" s="1"/>
  <c r="S1347" i="11"/>
  <c r="T1347" i="11" s="1"/>
  <c r="S1368" i="11"/>
  <c r="T1368" i="11" s="1"/>
  <c r="S1395" i="11"/>
  <c r="T1395" i="11" s="1"/>
  <c r="S1419" i="11"/>
  <c r="T1419" i="11" s="1"/>
  <c r="S1445" i="11"/>
  <c r="T1445" i="11" s="1"/>
  <c r="S1471" i="11"/>
  <c r="T1471" i="11" s="1"/>
  <c r="S1495" i="11"/>
  <c r="T1495" i="11" s="1"/>
  <c r="S1521" i="11"/>
  <c r="T1521" i="11" s="1"/>
  <c r="S1545" i="11"/>
  <c r="T1545" i="11" s="1"/>
  <c r="S22" i="11"/>
  <c r="T22" i="11" s="1"/>
  <c r="S71" i="11"/>
  <c r="T71" i="11" s="1"/>
  <c r="S113" i="11"/>
  <c r="T113" i="11" s="1"/>
  <c r="S163" i="11"/>
  <c r="T163" i="11" s="1"/>
  <c r="S198" i="11"/>
  <c r="T198" i="11" s="1"/>
  <c r="S227" i="11"/>
  <c r="T227" i="11" s="1"/>
  <c r="S260" i="11"/>
  <c r="T260" i="11" s="1"/>
  <c r="S292" i="11"/>
  <c r="T292" i="11" s="1"/>
  <c r="S319" i="11"/>
  <c r="T319" i="11" s="1"/>
  <c r="S348" i="11"/>
  <c r="T348" i="11" s="1"/>
  <c r="S378" i="11"/>
  <c r="T378" i="11" s="1"/>
  <c r="S405" i="11"/>
  <c r="T405" i="11" s="1"/>
  <c r="S439" i="11"/>
  <c r="T439" i="11" s="1"/>
  <c r="S468" i="11"/>
  <c r="T468" i="11" s="1"/>
  <c r="S499" i="11"/>
  <c r="T499" i="11" s="1"/>
  <c r="S526" i="11"/>
  <c r="T526" i="11" s="1"/>
  <c r="S556" i="11"/>
  <c r="T556" i="11" s="1"/>
  <c r="S585" i="11"/>
  <c r="T585" i="11" s="1"/>
  <c r="S612" i="11"/>
  <c r="T612" i="11" s="1"/>
  <c r="S643" i="11"/>
  <c r="T643" i="11" s="1"/>
  <c r="S672" i="11"/>
  <c r="T672" i="11" s="1"/>
  <c r="S702" i="11"/>
  <c r="T702" i="11" s="1"/>
  <c r="S729" i="11"/>
  <c r="T729" i="11" s="1"/>
  <c r="S759" i="11"/>
  <c r="T759" i="11" s="1"/>
  <c r="S789" i="11"/>
  <c r="T789" i="11" s="1"/>
  <c r="S816" i="11"/>
  <c r="T816" i="11" s="1"/>
  <c r="S846" i="11"/>
  <c r="T846" i="11" s="1"/>
  <c r="S876" i="11"/>
  <c r="T876" i="11" s="1"/>
  <c r="S907" i="11"/>
  <c r="T907" i="11" s="1"/>
  <c r="S934" i="11"/>
  <c r="T934" i="11" s="1"/>
  <c r="S964" i="11"/>
  <c r="T964" i="11" s="1"/>
  <c r="S996" i="11"/>
  <c r="T996" i="11" s="1"/>
  <c r="S1020" i="11"/>
  <c r="T1020" i="11" s="1"/>
  <c r="S1053" i="11"/>
  <c r="T1053" i="11" s="1"/>
  <c r="S1082" i="11"/>
  <c r="T1082" i="11" s="1"/>
  <c r="S1106" i="11"/>
  <c r="T1106" i="11" s="1"/>
  <c r="S1134" i="11"/>
  <c r="T1134" i="11" s="1"/>
  <c r="S1160" i="11"/>
  <c r="T1160" i="11" s="1"/>
  <c r="S1188" i="11"/>
  <c r="T1188" i="11" s="1"/>
  <c r="S1217" i="11"/>
  <c r="T1217" i="11" s="1"/>
  <c r="S1243" i="11"/>
  <c r="T1243" i="11" s="1"/>
  <c r="S1271" i="11"/>
  <c r="T1271" i="11" s="1"/>
  <c r="S1295" i="11"/>
  <c r="T1295" i="11" s="1"/>
  <c r="S1322" i="11"/>
  <c r="T1322" i="11" s="1"/>
  <c r="S1348" i="11"/>
  <c r="T1348" i="11" s="1"/>
  <c r="S1372" i="11"/>
  <c r="T1372" i="11" s="1"/>
  <c r="S1398" i="11"/>
  <c r="T1398" i="11" s="1"/>
  <c r="S1420" i="11"/>
  <c r="T1420" i="11" s="1"/>
  <c r="S1446" i="11"/>
  <c r="T1446" i="11" s="1"/>
  <c r="S1472" i="11"/>
  <c r="T1472" i="11" s="1"/>
  <c r="S1496" i="11"/>
  <c r="T1496" i="11" s="1"/>
  <c r="S1522" i="11"/>
  <c r="T1522" i="11" s="1"/>
  <c r="S1546" i="11"/>
  <c r="T1546" i="11" s="1"/>
  <c r="S23" i="11"/>
  <c r="T23" i="11" s="1"/>
  <c r="S72" i="11"/>
  <c r="T72" i="11" s="1"/>
  <c r="S114" i="11"/>
  <c r="T114" i="11" s="1"/>
  <c r="S164" i="11"/>
  <c r="T164" i="11" s="1"/>
  <c r="S28" i="11"/>
  <c r="T28" i="11" s="1"/>
  <c r="S76" i="11"/>
  <c r="T76" i="11" s="1"/>
  <c r="S115" i="11"/>
  <c r="T115" i="11" s="1"/>
  <c r="S165" i="11"/>
  <c r="T165" i="11" s="1"/>
  <c r="S32" i="11"/>
  <c r="T32" i="11" s="1"/>
  <c r="S79" i="11"/>
  <c r="T79" i="11" s="1"/>
  <c r="S116" i="11"/>
  <c r="T116" i="11" s="1"/>
  <c r="S166" i="11"/>
  <c r="T166" i="11" s="1"/>
  <c r="S40" i="11"/>
  <c r="T40" i="11" s="1"/>
  <c r="S80" i="11"/>
  <c r="T80" i="11" s="1"/>
  <c r="S118" i="11"/>
  <c r="T118" i="11" s="1"/>
  <c r="S167" i="11"/>
  <c r="T167" i="11" s="1"/>
  <c r="S42" i="11"/>
  <c r="T42" i="11" s="1"/>
  <c r="S84" i="11"/>
  <c r="T84" i="11" s="1"/>
  <c r="S132" i="11"/>
  <c r="T132" i="11" s="1"/>
  <c r="S173" i="11"/>
  <c r="T173" i="11" s="1"/>
  <c r="S209" i="11"/>
  <c r="T209" i="11" s="1"/>
  <c r="S240" i="11"/>
  <c r="T240" i="11" s="1"/>
  <c r="S274" i="11"/>
  <c r="T274" i="11" s="1"/>
  <c r="S303" i="11"/>
  <c r="T303" i="11" s="1"/>
  <c r="S332" i="11"/>
  <c r="T332" i="11" s="1"/>
  <c r="S362" i="11"/>
  <c r="T362" i="11" s="1"/>
  <c r="S389" i="11"/>
  <c r="T389" i="11" s="1"/>
  <c r="S418" i="11"/>
  <c r="T418" i="11" s="1"/>
  <c r="S449" i="11"/>
  <c r="T449" i="11" s="1"/>
  <c r="S478" i="11"/>
  <c r="T478" i="11" s="1"/>
  <c r="S506" i="11"/>
  <c r="T506" i="11" s="1"/>
  <c r="S535" i="11"/>
  <c r="T535" i="11" s="1"/>
  <c r="S568" i="11"/>
  <c r="T568" i="11" s="1"/>
  <c r="S593" i="11"/>
  <c r="T593" i="11" s="1"/>
  <c r="S624" i="11"/>
  <c r="T624" i="11" s="1"/>
  <c r="S654" i="11"/>
  <c r="T654" i="11" s="1"/>
  <c r="S682" i="11"/>
  <c r="T682" i="11" s="1"/>
  <c r="S713" i="11"/>
  <c r="T713" i="11" s="1"/>
  <c r="S742" i="11"/>
  <c r="T742" i="11" s="1"/>
  <c r="S772" i="11"/>
  <c r="T772" i="11" s="1"/>
  <c r="S800" i="11"/>
  <c r="T800" i="11" s="1"/>
  <c r="S830" i="11"/>
  <c r="T830" i="11" s="1"/>
  <c r="S859" i="11"/>
  <c r="T859" i="11" s="1"/>
  <c r="S886" i="11"/>
  <c r="T886" i="11" s="1"/>
  <c r="S916" i="11"/>
  <c r="T916" i="11" s="1"/>
  <c r="S946" i="11"/>
  <c r="T946" i="11" s="1"/>
  <c r="S976" i="11"/>
  <c r="T976" i="11" s="1"/>
  <c r="S1003" i="11"/>
  <c r="T1003" i="11" s="1"/>
  <c r="S1032" i="11"/>
  <c r="T1032" i="11" s="1"/>
  <c r="S1063" i="11"/>
  <c r="T1063" i="11" s="1"/>
  <c r="S1089" i="11"/>
  <c r="T1089" i="11" s="1"/>
  <c r="S1118" i="11"/>
  <c r="T1118" i="11" s="1"/>
  <c r="S1144" i="11"/>
  <c r="T1144" i="11" s="1"/>
  <c r="S1172" i="11"/>
  <c r="T1172" i="11" s="1"/>
  <c r="S1200" i="11"/>
  <c r="T1200" i="11" s="1"/>
  <c r="S1227" i="11"/>
  <c r="T1227" i="11" s="1"/>
  <c r="S1255" i="11"/>
  <c r="T1255" i="11" s="1"/>
  <c r="S1280" i="11"/>
  <c r="T1280" i="11" s="1"/>
  <c r="S1306" i="11"/>
  <c r="T1306" i="11" s="1"/>
  <c r="S1332" i="11"/>
  <c r="T1332" i="11" s="1"/>
  <c r="S1354" i="11"/>
  <c r="T1354" i="11" s="1"/>
  <c r="S1380" i="11"/>
  <c r="T1380" i="11" s="1"/>
  <c r="S1404" i="11"/>
  <c r="T1404" i="11" s="1"/>
  <c r="S1431" i="11"/>
  <c r="T1431" i="11" s="1"/>
  <c r="S1457" i="11"/>
  <c r="T1457" i="11" s="1"/>
  <c r="S48" i="11"/>
  <c r="T48" i="11" s="1"/>
  <c r="S87" i="11"/>
  <c r="T87" i="11" s="1"/>
  <c r="S135" i="11"/>
  <c r="T135" i="11" s="1"/>
  <c r="S174" i="11"/>
  <c r="T174" i="11" s="1"/>
  <c r="S210" i="11"/>
  <c r="T210" i="11" s="1"/>
  <c r="S244" i="11"/>
  <c r="T244" i="11" s="1"/>
  <c r="S276" i="11"/>
  <c r="T276" i="11" s="1"/>
  <c r="S304" i="11"/>
  <c r="T304" i="11" s="1"/>
  <c r="S333" i="11"/>
  <c r="T333" i="11" s="1"/>
  <c r="S363" i="11"/>
  <c r="T363" i="11" s="1"/>
  <c r="S392" i="11"/>
  <c r="T392" i="11" s="1"/>
  <c r="S420" i="11"/>
  <c r="T420" i="11" s="1"/>
  <c r="S450" i="11"/>
  <c r="T450" i="11" s="1"/>
  <c r="S482" i="11"/>
  <c r="T482" i="11" s="1"/>
  <c r="S507" i="11"/>
  <c r="T507" i="11" s="1"/>
  <c r="S539" i="11"/>
  <c r="T539" i="11" s="1"/>
  <c r="S569" i="11"/>
  <c r="T569" i="11" s="1"/>
  <c r="S596" i="11"/>
  <c r="T596" i="11" s="1"/>
  <c r="S626" i="11"/>
  <c r="T626" i="11" s="1"/>
  <c r="S1913" i="11"/>
  <c r="T1913" i="11" s="1"/>
  <c r="S1889" i="11"/>
  <c r="T1889" i="11" s="1"/>
  <c r="S1868" i="11"/>
  <c r="T1868" i="11" s="1"/>
  <c r="S1844" i="11"/>
  <c r="T1844" i="11" s="1"/>
  <c r="S1822" i="11"/>
  <c r="T1822" i="11" s="1"/>
  <c r="S1798" i="11"/>
  <c r="T1798" i="11" s="1"/>
  <c r="S1774" i="11"/>
  <c r="T1774" i="11" s="1"/>
  <c r="S1754" i="11"/>
  <c r="T1754" i="11" s="1"/>
  <c r="S1730" i="11"/>
  <c r="T1730" i="11" s="1"/>
  <c r="S1708" i="11"/>
  <c r="T1708" i="11" s="1"/>
  <c r="S1685" i="11"/>
  <c r="T1685" i="11" s="1"/>
  <c r="S1661" i="11"/>
  <c r="T1661" i="11" s="1"/>
  <c r="S1639" i="11"/>
  <c r="T1639" i="11" s="1"/>
  <c r="S1615" i="11"/>
  <c r="T1615" i="11" s="1"/>
  <c r="S1594" i="11"/>
  <c r="T1594" i="11" s="1"/>
  <c r="S1570" i="11"/>
  <c r="T1570" i="11" s="1"/>
  <c r="S1544" i="11"/>
  <c r="T1544" i="11" s="1"/>
  <c r="S1516" i="11"/>
  <c r="T1516" i="11" s="1"/>
  <c r="S1490" i="11"/>
  <c r="T1490" i="11" s="1"/>
  <c r="S1459" i="11"/>
  <c r="T1459" i="11" s="1"/>
  <c r="S1428" i="11"/>
  <c r="T1428" i="11" s="1"/>
  <c r="S1399" i="11"/>
  <c r="T1399" i="11" s="1"/>
  <c r="S1365" i="11"/>
  <c r="T1365" i="11" s="1"/>
  <c r="S1336" i="11"/>
  <c r="T1336" i="11" s="1"/>
  <c r="S1303" i="11"/>
  <c r="T1303" i="11" s="1"/>
  <c r="S1274" i="11"/>
  <c r="T1274" i="11" s="1"/>
  <c r="S1240" i="11"/>
  <c r="T1240" i="11" s="1"/>
  <c r="S1206" i="11"/>
  <c r="T1206" i="11" s="1"/>
  <c r="S1173" i="11"/>
  <c r="T1173" i="11" s="1"/>
  <c r="S1140" i="11"/>
  <c r="T1140" i="11" s="1"/>
  <c r="S1103" i="11"/>
  <c r="T1103" i="11" s="1"/>
  <c r="S1071" i="11"/>
  <c r="T1071" i="11" s="1"/>
  <c r="S1036" i="11"/>
  <c r="T1036" i="11" s="1"/>
  <c r="S1001" i="11"/>
  <c r="T1001" i="11" s="1"/>
  <c r="S967" i="11"/>
  <c r="T967" i="11" s="1"/>
  <c r="S928" i="11"/>
  <c r="T928" i="11" s="1"/>
  <c r="S893" i="11"/>
  <c r="T893" i="11" s="1"/>
  <c r="S858" i="11"/>
  <c r="T858" i="11" s="1"/>
  <c r="S824" i="11"/>
  <c r="T824" i="11" s="1"/>
  <c r="S783" i="11"/>
  <c r="T783" i="11" s="1"/>
  <c r="S748" i="11"/>
  <c r="T748" i="11" s="1"/>
  <c r="S714" i="11"/>
  <c r="T714" i="11" s="1"/>
  <c r="S676" i="11"/>
  <c r="T676" i="11" s="1"/>
  <c r="S640" i="11"/>
  <c r="T640" i="11" s="1"/>
  <c r="S604" i="11"/>
  <c r="T604" i="11" s="1"/>
  <c r="S560" i="11"/>
  <c r="T560" i="11" s="1"/>
  <c r="S521" i="11"/>
  <c r="T521" i="11" s="1"/>
  <c r="S486" i="11"/>
  <c r="T486" i="11" s="1"/>
  <c r="S447" i="11"/>
  <c r="T447" i="11" s="1"/>
  <c r="S402" i="11"/>
  <c r="T402" i="11" s="1"/>
  <c r="S364" i="11"/>
  <c r="T364" i="11" s="1"/>
  <c r="S320" i="11"/>
  <c r="T320" i="11" s="1"/>
  <c r="S279" i="11"/>
  <c r="T279" i="11" s="1"/>
  <c r="S231" i="11"/>
  <c r="T231" i="11" s="1"/>
  <c r="S180" i="11"/>
  <c r="T180" i="11" s="1"/>
  <c r="S88" i="11"/>
  <c r="T88" i="11" s="1"/>
  <c r="S1912" i="11"/>
  <c r="T1912" i="11" s="1"/>
  <c r="S1888" i="11"/>
  <c r="T1888" i="11" s="1"/>
  <c r="S1866" i="11"/>
  <c r="T1866" i="11" s="1"/>
  <c r="S1843" i="11"/>
  <c r="T1843" i="11" s="1"/>
  <c r="S1821" i="11"/>
  <c r="T1821" i="11" s="1"/>
  <c r="S1797" i="11"/>
  <c r="T1797" i="11" s="1"/>
  <c r="S1773" i="11"/>
  <c r="T1773" i="11" s="1"/>
  <c r="S1752" i="11"/>
  <c r="T1752" i="11" s="1"/>
  <c r="S1728" i="11"/>
  <c r="T1728" i="11" s="1"/>
  <c r="S1707" i="11"/>
  <c r="T1707" i="11" s="1"/>
  <c r="S1683" i="11"/>
  <c r="T1683" i="11" s="1"/>
  <c r="S1660" i="11"/>
  <c r="T1660" i="11" s="1"/>
  <c r="S1638" i="11"/>
  <c r="T1638" i="11" s="1"/>
  <c r="S1614" i="11"/>
  <c r="T1614" i="11" s="1"/>
  <c r="S1593" i="11"/>
  <c r="T1593" i="11" s="1"/>
  <c r="S1569" i="11"/>
  <c r="T1569" i="11" s="1"/>
  <c r="S1543" i="11"/>
  <c r="T1543" i="11" s="1"/>
  <c r="S1512" i="11"/>
  <c r="T1512" i="11" s="1"/>
  <c r="S1486" i="11"/>
  <c r="T1486" i="11" s="1"/>
  <c r="S1458" i="11"/>
  <c r="T1458" i="11" s="1"/>
  <c r="S1427" i="11"/>
  <c r="T1427" i="11" s="1"/>
  <c r="S1394" i="11"/>
  <c r="T1394" i="11" s="1"/>
  <c r="S1364" i="11"/>
  <c r="T1364" i="11" s="1"/>
  <c r="S1335" i="11"/>
  <c r="T1335" i="11" s="1"/>
  <c r="S1302" i="11"/>
  <c r="T1302" i="11" s="1"/>
  <c r="S1272" i="11"/>
  <c r="T1272" i="11" s="1"/>
  <c r="S1239" i="11"/>
  <c r="T1239" i="11" s="1"/>
  <c r="S1204" i="11"/>
  <c r="T1204" i="11" s="1"/>
  <c r="S1171" i="11"/>
  <c r="T1171" i="11" s="1"/>
  <c r="S1138" i="11"/>
  <c r="T1138" i="11" s="1"/>
  <c r="S1102" i="11"/>
  <c r="T1102" i="11" s="1"/>
  <c r="S1070" i="11"/>
  <c r="T1070" i="11" s="1"/>
  <c r="S1034" i="11"/>
  <c r="T1034" i="11" s="1"/>
  <c r="S1000" i="11"/>
  <c r="T1000" i="11" s="1"/>
  <c r="S962" i="11"/>
  <c r="T962" i="11" s="1"/>
  <c r="S927" i="11"/>
  <c r="T927" i="11" s="1"/>
  <c r="S892" i="11"/>
  <c r="T892" i="11" s="1"/>
  <c r="S857" i="11"/>
  <c r="T857" i="11" s="1"/>
  <c r="S818" i="11"/>
  <c r="T818" i="11" s="1"/>
  <c r="S782" i="11"/>
  <c r="T782" i="11" s="1"/>
  <c r="S746" i="11"/>
  <c r="T746" i="11" s="1"/>
  <c r="S711" i="11"/>
  <c r="T711" i="11" s="1"/>
  <c r="S675" i="11"/>
  <c r="T675" i="11" s="1"/>
  <c r="S639" i="11"/>
  <c r="T639" i="11" s="1"/>
  <c r="S600" i="11"/>
  <c r="T600" i="11" s="1"/>
  <c r="S559" i="11"/>
  <c r="T559" i="11" s="1"/>
  <c r="S520" i="11"/>
  <c r="T520" i="11" s="1"/>
  <c r="S484" i="11"/>
  <c r="T484" i="11" s="1"/>
  <c r="S444" i="11"/>
  <c r="T444" i="11" s="1"/>
  <c r="S401" i="11"/>
  <c r="T401" i="11" s="1"/>
  <c r="S360" i="11"/>
  <c r="T360" i="11" s="1"/>
  <c r="S316" i="11"/>
  <c r="T316" i="11" s="1"/>
  <c r="S278" i="11"/>
  <c r="T278" i="11" s="1"/>
  <c r="S228" i="11"/>
  <c r="T228" i="11" s="1"/>
  <c r="S179" i="11"/>
  <c r="T179" i="11" s="1"/>
  <c r="S81" i="11"/>
  <c r="T81" i="11" s="1"/>
  <c r="S1911" i="11"/>
  <c r="T1911" i="11" s="1"/>
  <c r="S1887" i="11"/>
  <c r="T1887" i="11" s="1"/>
  <c r="S1865" i="11"/>
  <c r="T1865" i="11" s="1"/>
  <c r="S1842" i="11"/>
  <c r="T1842" i="11" s="1"/>
  <c r="S1818" i="11"/>
  <c r="T1818" i="11" s="1"/>
  <c r="S1796" i="11"/>
  <c r="T1796" i="11" s="1"/>
  <c r="S1772" i="11"/>
  <c r="T1772" i="11" s="1"/>
  <c r="S1751" i="11"/>
  <c r="T1751" i="11" s="1"/>
  <c r="S1727" i="11"/>
  <c r="T1727" i="11" s="1"/>
  <c r="S1703" i="11"/>
  <c r="T1703" i="11" s="1"/>
  <c r="S1682" i="11"/>
  <c r="T1682" i="11" s="1"/>
  <c r="S1659" i="11"/>
  <c r="T1659" i="11" s="1"/>
  <c r="S1637" i="11"/>
  <c r="T1637" i="11" s="1"/>
  <c r="S1613" i="11"/>
  <c r="T1613" i="11" s="1"/>
  <c r="S1589" i="11"/>
  <c r="T1589" i="11" s="1"/>
  <c r="S1568" i="11"/>
  <c r="T1568" i="11" s="1"/>
  <c r="S1542" i="11"/>
  <c r="T1542" i="11" s="1"/>
  <c r="S1511" i="11"/>
  <c r="T1511" i="11" s="1"/>
  <c r="S1483" i="11"/>
  <c r="T1483" i="11" s="1"/>
  <c r="S1456" i="11"/>
  <c r="T1456" i="11" s="1"/>
  <c r="S1426" i="11"/>
  <c r="T1426" i="11" s="1"/>
  <c r="S1392" i="11"/>
  <c r="T1392" i="11" s="1"/>
  <c r="S1363" i="11"/>
  <c r="T1363" i="11" s="1"/>
  <c r="S1334" i="11"/>
  <c r="T1334" i="11" s="1"/>
  <c r="S1301" i="11"/>
  <c r="T1301" i="11" s="1"/>
  <c r="S1269" i="11"/>
  <c r="T1269" i="11" s="1"/>
  <c r="S1235" i="11"/>
  <c r="T1235" i="11" s="1"/>
  <c r="S1203" i="11"/>
  <c r="T1203" i="11" s="1"/>
  <c r="S1170" i="11"/>
  <c r="T1170" i="11" s="1"/>
  <c r="S1135" i="11"/>
  <c r="T1135" i="11" s="1"/>
  <c r="S1101" i="11"/>
  <c r="T1101" i="11" s="1"/>
  <c r="S1068" i="11"/>
  <c r="T1068" i="11" s="1"/>
  <c r="S1031" i="11"/>
  <c r="T1031" i="11" s="1"/>
  <c r="S999" i="11"/>
  <c r="T999" i="11" s="1"/>
  <c r="S960" i="11"/>
  <c r="T960" i="11" s="1"/>
  <c r="S926" i="11"/>
  <c r="T926" i="11" s="1"/>
  <c r="S890" i="11"/>
  <c r="T890" i="11" s="1"/>
  <c r="S854" i="11"/>
  <c r="T854" i="11" s="1"/>
  <c r="S814" i="11"/>
  <c r="T814" i="11" s="1"/>
  <c r="S778" i="11"/>
  <c r="T778" i="11" s="1"/>
  <c r="S744" i="11"/>
  <c r="T744" i="11" s="1"/>
  <c r="S706" i="11"/>
  <c r="T706" i="11" s="1"/>
  <c r="S674" i="11"/>
  <c r="T674" i="11" s="1"/>
  <c r="S635" i="11"/>
  <c r="T635" i="11" s="1"/>
  <c r="S599" i="11"/>
  <c r="T599" i="11" s="1"/>
  <c r="S558" i="11"/>
  <c r="T558" i="11" s="1"/>
  <c r="S518" i="11"/>
  <c r="T518" i="11" s="1"/>
  <c r="S483" i="11"/>
  <c r="T483" i="11" s="1"/>
  <c r="S441" i="11"/>
  <c r="T441" i="11" s="1"/>
  <c r="S400" i="11"/>
  <c r="T400" i="11" s="1"/>
  <c r="S359" i="11"/>
  <c r="T359" i="11" s="1"/>
  <c r="S314" i="11"/>
  <c r="T314" i="11" s="1"/>
  <c r="S270" i="11"/>
  <c r="T270" i="11" s="1"/>
  <c r="S224" i="11"/>
  <c r="T224" i="11" s="1"/>
  <c r="S176" i="11"/>
  <c r="T176" i="11" s="1"/>
  <c r="S56" i="11"/>
  <c r="T56" i="11" s="1"/>
  <c r="S2" i="11"/>
  <c r="T2" i="11" s="1"/>
  <c r="S1910" i="11"/>
  <c r="T1910" i="11" s="1"/>
  <c r="S1886" i="11"/>
  <c r="T1886" i="11" s="1"/>
  <c r="S1864" i="11"/>
  <c r="T1864" i="11" s="1"/>
  <c r="S1840" i="11"/>
  <c r="T1840" i="11" s="1"/>
  <c r="S1817" i="11"/>
  <c r="T1817" i="11" s="1"/>
  <c r="S1795" i="11"/>
  <c r="T1795" i="11" s="1"/>
  <c r="S1771" i="11"/>
  <c r="T1771" i="11" s="1"/>
  <c r="S1750" i="11"/>
  <c r="T1750" i="11" s="1"/>
  <c r="S1726" i="11"/>
  <c r="T1726" i="11" s="1"/>
  <c r="S1702" i="11"/>
  <c r="T1702" i="11" s="1"/>
  <c r="S1680" i="11"/>
  <c r="T1680" i="11" s="1"/>
  <c r="S1656" i="11"/>
  <c r="T1656" i="11" s="1"/>
  <c r="S1636" i="11"/>
  <c r="T1636" i="11" s="1"/>
  <c r="S1612" i="11"/>
  <c r="T1612" i="11" s="1"/>
  <c r="S1588" i="11"/>
  <c r="T1588" i="11" s="1"/>
  <c r="S1567" i="11"/>
  <c r="T1567" i="11" s="1"/>
  <c r="S1539" i="11"/>
  <c r="T1539" i="11" s="1"/>
  <c r="S1510" i="11"/>
  <c r="T1510" i="11" s="1"/>
  <c r="S1482" i="11"/>
  <c r="T1482" i="11" s="1"/>
  <c r="S1452" i="11"/>
  <c r="T1452" i="11" s="1"/>
  <c r="S1425" i="11"/>
  <c r="T1425" i="11" s="1"/>
  <c r="S1389" i="11"/>
  <c r="T1389" i="11" s="1"/>
  <c r="S1362" i="11"/>
  <c r="T1362" i="11" s="1"/>
  <c r="S1329" i="11"/>
  <c r="T1329" i="11" s="1"/>
  <c r="S1300" i="11"/>
  <c r="T1300" i="11" s="1"/>
  <c r="S1268" i="11"/>
  <c r="T1268" i="11" s="1"/>
  <c r="S1234" i="11"/>
  <c r="T1234" i="11" s="1"/>
  <c r="S1202" i="11"/>
  <c r="T1202" i="11" s="1"/>
  <c r="S1169" i="11"/>
  <c r="T1169" i="11" s="1"/>
  <c r="S1132" i="11"/>
  <c r="T1132" i="11" s="1"/>
  <c r="S1099" i="11"/>
  <c r="T1099" i="11" s="1"/>
  <c r="S1067" i="11"/>
  <c r="T1067" i="11" s="1"/>
  <c r="S1030" i="11"/>
  <c r="T1030" i="11" s="1"/>
  <c r="S998" i="11"/>
  <c r="T998" i="11" s="1"/>
  <c r="S955" i="11"/>
  <c r="T955" i="11" s="1"/>
  <c r="S920" i="11"/>
  <c r="T920" i="11" s="1"/>
  <c r="S885" i="11"/>
  <c r="T885" i="11" s="1"/>
  <c r="S849" i="11"/>
  <c r="T849" i="11" s="1"/>
  <c r="S813" i="11"/>
  <c r="T813" i="11" s="1"/>
  <c r="S777" i="11"/>
  <c r="T777" i="11" s="1"/>
  <c r="S743" i="11"/>
  <c r="T743" i="11" s="1"/>
  <c r="S705" i="11"/>
  <c r="T705" i="11" s="1"/>
  <c r="S670" i="11"/>
  <c r="T670" i="11" s="1"/>
  <c r="S634" i="11"/>
  <c r="T634" i="11" s="1"/>
  <c r="S592" i="11"/>
  <c r="T592" i="11" s="1"/>
  <c r="S557" i="11"/>
  <c r="T557" i="11" s="1"/>
  <c r="S516" i="11"/>
  <c r="T516" i="11" s="1"/>
  <c r="S475" i="11"/>
  <c r="T475" i="11" s="1"/>
  <c r="S440" i="11"/>
  <c r="T440" i="11" s="1"/>
  <c r="S399" i="11"/>
  <c r="T399" i="11" s="1"/>
  <c r="S356" i="11"/>
  <c r="T356" i="11" s="1"/>
  <c r="S312" i="11"/>
  <c r="T312" i="11" s="1"/>
  <c r="S269" i="11"/>
  <c r="T269" i="11" s="1"/>
  <c r="S223" i="11"/>
  <c r="T223" i="11" s="1"/>
  <c r="S168" i="11"/>
  <c r="T168" i="11" s="1"/>
  <c r="S55" i="11"/>
  <c r="T55" i="11" s="1"/>
  <c r="S1929" i="11"/>
  <c r="T1929" i="11" s="1"/>
  <c r="S1908" i="11"/>
  <c r="T1908" i="11" s="1"/>
  <c r="S1884" i="11"/>
  <c r="T1884" i="11" s="1"/>
  <c r="S1860" i="11"/>
  <c r="T1860" i="11" s="1"/>
  <c r="S1839" i="11"/>
  <c r="T1839" i="11" s="1"/>
  <c r="S1816" i="11"/>
  <c r="T1816" i="11" s="1"/>
  <c r="S1794" i="11"/>
  <c r="T1794" i="11" s="1"/>
  <c r="S1770" i="11"/>
  <c r="T1770" i="11" s="1"/>
  <c r="S1746" i="11"/>
  <c r="T1746" i="11" s="1"/>
  <c r="S1725" i="11"/>
  <c r="T1725" i="11" s="1"/>
  <c r="S1701" i="11"/>
  <c r="T1701" i="11" s="1"/>
  <c r="S1679" i="11"/>
  <c r="T1679" i="11" s="1"/>
  <c r="S1655" i="11"/>
  <c r="T1655" i="11" s="1"/>
  <c r="S1632" i="11"/>
  <c r="T1632" i="11" s="1"/>
  <c r="S1611" i="11"/>
  <c r="T1611" i="11" s="1"/>
  <c r="S1587" i="11"/>
  <c r="T1587" i="11" s="1"/>
  <c r="S1565" i="11"/>
  <c r="T1565" i="11" s="1"/>
  <c r="S1538" i="11"/>
  <c r="T1538" i="11" s="1"/>
  <c r="S1509" i="11"/>
  <c r="T1509" i="11" s="1"/>
  <c r="S1481" i="11"/>
  <c r="T1481" i="11" s="1"/>
  <c r="S1451" i="11"/>
  <c r="T1451" i="11" s="1"/>
  <c r="S1418" i="11"/>
  <c r="T1418" i="11" s="1"/>
  <c r="S1388" i="11"/>
  <c r="T1388" i="11" s="1"/>
  <c r="S1359" i="11"/>
  <c r="T1359" i="11" s="1"/>
  <c r="S1326" i="11"/>
  <c r="T1326" i="11" s="1"/>
  <c r="S1299" i="11"/>
  <c r="T1299" i="11" s="1"/>
  <c r="S1263" i="11"/>
  <c r="T1263" i="11" s="1"/>
  <c r="S1233" i="11"/>
  <c r="T1233" i="11" s="1"/>
  <c r="S1199" i="11"/>
  <c r="T1199" i="11" s="1"/>
  <c r="S1168" i="11"/>
  <c r="T1168" i="11" s="1"/>
  <c r="S1131" i="11"/>
  <c r="T1131" i="11" s="1"/>
  <c r="S1098" i="11"/>
  <c r="T1098" i="11" s="1"/>
  <c r="S1064" i="11"/>
  <c r="T1064" i="11" s="1"/>
  <c r="S1029" i="11"/>
  <c r="T1029" i="11" s="1"/>
  <c r="S989" i="11"/>
  <c r="T989" i="11" s="1"/>
  <c r="S954" i="11"/>
  <c r="T954" i="11" s="1"/>
  <c r="S919" i="11"/>
  <c r="T919" i="11" s="1"/>
  <c r="S884" i="11"/>
  <c r="T884" i="11" s="1"/>
  <c r="S848" i="11"/>
  <c r="T848" i="11" s="1"/>
  <c r="S811" i="11"/>
  <c r="T811" i="11" s="1"/>
  <c r="S776" i="11"/>
  <c r="T776" i="11" s="1"/>
  <c r="S741" i="11"/>
  <c r="T741" i="11" s="1"/>
  <c r="S704" i="11"/>
  <c r="T704" i="11" s="1"/>
  <c r="S669" i="11"/>
  <c r="T669" i="11" s="1"/>
  <c r="S633" i="11"/>
  <c r="T633" i="11" s="1"/>
  <c r="S591" i="11"/>
  <c r="T591" i="11" s="1"/>
  <c r="S554" i="11"/>
  <c r="T554" i="11" s="1"/>
  <c r="S515" i="11"/>
  <c r="T515" i="11" s="1"/>
  <c r="S474" i="11"/>
  <c r="T474" i="11" s="1"/>
  <c r="S434" i="11"/>
  <c r="T434" i="11" s="1"/>
  <c r="S398" i="11"/>
  <c r="T398" i="11" s="1"/>
  <c r="S353" i="11"/>
  <c r="T353" i="11" s="1"/>
  <c r="S311" i="11"/>
  <c r="T311" i="11" s="1"/>
  <c r="S268" i="11"/>
  <c r="T268" i="11" s="1"/>
  <c r="S222" i="11"/>
  <c r="T222" i="11" s="1"/>
  <c r="S148" i="11"/>
  <c r="T148" i="11" s="1"/>
  <c r="S54" i="11"/>
  <c r="T54" i="11" s="1"/>
  <c r="S1928" i="11"/>
  <c r="T1928" i="11" s="1"/>
  <c r="S1907" i="11"/>
  <c r="T1907" i="11" s="1"/>
  <c r="S1883" i="11"/>
  <c r="T1883" i="11" s="1"/>
  <c r="S1859" i="11"/>
  <c r="T1859" i="11" s="1"/>
  <c r="S1838" i="11"/>
  <c r="T1838" i="11" s="1"/>
  <c r="S1814" i="11"/>
  <c r="T1814" i="11" s="1"/>
  <c r="S1793" i="11"/>
  <c r="T1793" i="11" s="1"/>
  <c r="S1769" i="11"/>
  <c r="T1769" i="11" s="1"/>
  <c r="S1745" i="11"/>
  <c r="T1745" i="11" s="1"/>
  <c r="S1724" i="11"/>
  <c r="T1724" i="11" s="1"/>
  <c r="S1700" i="11"/>
  <c r="T1700" i="11" s="1"/>
  <c r="S1678" i="11"/>
  <c r="T1678" i="11" s="1"/>
  <c r="S1654" i="11"/>
  <c r="T1654" i="11" s="1"/>
  <c r="S1630" i="11"/>
  <c r="T1630" i="11" s="1"/>
  <c r="S1610" i="11"/>
  <c r="T1610" i="11" s="1"/>
  <c r="S1586" i="11"/>
  <c r="T1586" i="11" s="1"/>
  <c r="S1564" i="11"/>
  <c r="T1564" i="11" s="1"/>
  <c r="S1536" i="11"/>
  <c r="T1536" i="11" s="1"/>
  <c r="S1508" i="11"/>
  <c r="T1508" i="11" s="1"/>
  <c r="S1480" i="11"/>
  <c r="T1480" i="11" s="1"/>
  <c r="S1450" i="11"/>
  <c r="T1450" i="11" s="1"/>
  <c r="S1416" i="11"/>
  <c r="T1416" i="11" s="1"/>
  <c r="S1387" i="11"/>
  <c r="T1387" i="11" s="1"/>
  <c r="S1355" i="11"/>
  <c r="T1355" i="11" s="1"/>
  <c r="S1325" i="11"/>
  <c r="T1325" i="11" s="1"/>
  <c r="S1293" i="11"/>
  <c r="T1293" i="11" s="1"/>
  <c r="S1262" i="11"/>
  <c r="T1262" i="11" s="1"/>
  <c r="S1229" i="11"/>
  <c r="T1229" i="11" s="1"/>
  <c r="S1196" i="11"/>
  <c r="T1196" i="11" s="1"/>
  <c r="S1163" i="11"/>
  <c r="T1163" i="11" s="1"/>
  <c r="S1127" i="11"/>
  <c r="T1127" i="11" s="1"/>
  <c r="S1097" i="11"/>
  <c r="T1097" i="11" s="1"/>
  <c r="S1062" i="11"/>
  <c r="T1062" i="11" s="1"/>
  <c r="S1028" i="11"/>
  <c r="T1028" i="11" s="1"/>
  <c r="S988" i="11"/>
  <c r="T988" i="11" s="1"/>
  <c r="S953" i="11"/>
  <c r="T953" i="11" s="1"/>
  <c r="S918" i="11"/>
  <c r="T918" i="11" s="1"/>
  <c r="S883" i="11"/>
  <c r="T883" i="11" s="1"/>
  <c r="S844" i="11"/>
  <c r="T844" i="11" s="1"/>
  <c r="S810" i="11"/>
  <c r="T810" i="11" s="1"/>
  <c r="S775" i="11"/>
  <c r="T775" i="11" s="1"/>
  <c r="S739" i="11"/>
  <c r="T739" i="11" s="1"/>
  <c r="S703" i="11"/>
  <c r="T703" i="11" s="1"/>
  <c r="S663" i="11"/>
  <c r="T663" i="11" s="1"/>
  <c r="S630" i="11"/>
  <c r="T630" i="11" s="1"/>
  <c r="S588" i="11"/>
  <c r="T588" i="11" s="1"/>
  <c r="S549" i="11"/>
  <c r="T549" i="11" s="1"/>
  <c r="S514" i="11"/>
  <c r="T514" i="11" s="1"/>
  <c r="S473" i="11"/>
  <c r="T473" i="11" s="1"/>
  <c r="S431" i="11"/>
  <c r="T431" i="11" s="1"/>
  <c r="S396" i="11"/>
  <c r="T396" i="11" s="1"/>
  <c r="S350" i="11"/>
  <c r="T350" i="11" s="1"/>
  <c r="S310" i="11"/>
  <c r="T310" i="11" s="1"/>
  <c r="S263" i="11"/>
  <c r="T263" i="11" s="1"/>
  <c r="S221" i="11"/>
  <c r="T221" i="11" s="1"/>
  <c r="S144" i="11"/>
  <c r="T144" i="11" s="1"/>
  <c r="S53" i="11"/>
  <c r="T53" i="11" s="1"/>
  <c r="S1927" i="11"/>
  <c r="T1927" i="11" s="1"/>
  <c r="S1903" i="11"/>
  <c r="T1903" i="11" s="1"/>
  <c r="S1882" i="11"/>
  <c r="T1882" i="11" s="1"/>
  <c r="S1858" i="11"/>
  <c r="T1858" i="11" s="1"/>
  <c r="S1836" i="11"/>
  <c r="T1836" i="11" s="1"/>
  <c r="S1812" i="11"/>
  <c r="T1812" i="11" s="1"/>
  <c r="S1790" i="11"/>
  <c r="T1790" i="11" s="1"/>
  <c r="S1768" i="11"/>
  <c r="T1768" i="11" s="1"/>
  <c r="S1744" i="11"/>
  <c r="T1744" i="11" s="1"/>
  <c r="S1722" i="11"/>
  <c r="T1722" i="11" s="1"/>
  <c r="S1699" i="11"/>
  <c r="T1699" i="11" s="1"/>
  <c r="S1675" i="11"/>
  <c r="T1675" i="11" s="1"/>
  <c r="S1653" i="11"/>
  <c r="T1653" i="11" s="1"/>
  <c r="S1629" i="11"/>
  <c r="T1629" i="11" s="1"/>
  <c r="S1608" i="11"/>
  <c r="T1608" i="11" s="1"/>
  <c r="S1584" i="11"/>
  <c r="T1584" i="11" s="1"/>
  <c r="S1560" i="11"/>
  <c r="T1560" i="11" s="1"/>
  <c r="S1535" i="11"/>
  <c r="T1535" i="11" s="1"/>
  <c r="S1507" i="11"/>
  <c r="T1507" i="11" s="1"/>
  <c r="S1479" i="11"/>
  <c r="T1479" i="11" s="1"/>
  <c r="S1447" i="11"/>
  <c r="T1447" i="11" s="1"/>
  <c r="S1415" i="11"/>
  <c r="T1415" i="11" s="1"/>
  <c r="S1386" i="11"/>
  <c r="T1386" i="11" s="1"/>
  <c r="S1353" i="11"/>
  <c r="T1353" i="11" s="1"/>
  <c r="S1324" i="11"/>
  <c r="T1324" i="11" s="1"/>
  <c r="S1290" i="11"/>
  <c r="T1290" i="11" s="1"/>
  <c r="S1260" i="11"/>
  <c r="T1260" i="11" s="1"/>
  <c r="S1228" i="11"/>
  <c r="T1228" i="11" s="1"/>
  <c r="S1193" i="11"/>
  <c r="T1193" i="11" s="1"/>
  <c r="S1158" i="11"/>
  <c r="T1158" i="11" s="1"/>
  <c r="S1125" i="11"/>
  <c r="T1125" i="11" s="1"/>
  <c r="S1091" i="11"/>
  <c r="T1091" i="11" s="1"/>
  <c r="S1058" i="11"/>
  <c r="T1058" i="11" s="1"/>
  <c r="S1025" i="11"/>
  <c r="T1025" i="11" s="1"/>
  <c r="S987" i="11"/>
  <c r="T987" i="11" s="1"/>
  <c r="S950" i="11"/>
  <c r="T950" i="11" s="1"/>
  <c r="S915" i="11"/>
  <c r="T915" i="11" s="1"/>
  <c r="S882" i="11"/>
  <c r="T882" i="11" s="1"/>
  <c r="S843" i="11"/>
  <c r="T843" i="11" s="1"/>
  <c r="S807" i="11"/>
  <c r="T807" i="11" s="1"/>
  <c r="S774" i="11"/>
  <c r="T774" i="11" s="1"/>
  <c r="S736" i="11"/>
  <c r="T736" i="11" s="1"/>
  <c r="S698" i="11"/>
  <c r="T698" i="11" s="1"/>
  <c r="S662" i="11"/>
  <c r="T662" i="11" s="1"/>
  <c r="S627" i="11"/>
  <c r="T627" i="11" s="1"/>
  <c r="S587" i="11"/>
  <c r="T587" i="11" s="1"/>
  <c r="S548" i="11"/>
  <c r="T548" i="11" s="1"/>
  <c r="S510" i="11"/>
  <c r="T510" i="11" s="1"/>
  <c r="S471" i="11"/>
  <c r="T471" i="11" s="1"/>
  <c r="S430" i="11"/>
  <c r="T430" i="11" s="1"/>
  <c r="S388" i="11"/>
  <c r="T388" i="11" s="1"/>
  <c r="S345" i="11"/>
  <c r="T345" i="11" s="1"/>
  <c r="S307" i="11"/>
  <c r="T307" i="11" s="1"/>
  <c r="S262" i="11"/>
  <c r="T262" i="11" s="1"/>
  <c r="S215" i="11"/>
  <c r="T215" i="11" s="1"/>
  <c r="S143" i="11"/>
  <c r="T143" i="11" s="1"/>
  <c r="S52" i="11"/>
  <c r="T52" i="11" s="1"/>
  <c r="S1926" i="11"/>
  <c r="T1926" i="11" s="1"/>
  <c r="S1902" i="11"/>
  <c r="T1902" i="11" s="1"/>
  <c r="S1881" i="11"/>
  <c r="T1881" i="11" s="1"/>
  <c r="S1857" i="11"/>
  <c r="T1857" i="11" s="1"/>
  <c r="S1835" i="11"/>
  <c r="T1835" i="11" s="1"/>
  <c r="S1811" i="11"/>
  <c r="T1811" i="11" s="1"/>
  <c r="S1787" i="11"/>
  <c r="T1787" i="11" s="1"/>
  <c r="S1767" i="11"/>
  <c r="T1767" i="11" s="1"/>
  <c r="S1743" i="11"/>
  <c r="T1743" i="11" s="1"/>
  <c r="S1721" i="11"/>
  <c r="T1721" i="11" s="1"/>
  <c r="S1698" i="11"/>
  <c r="T1698" i="11" s="1"/>
  <c r="S1674" i="11"/>
  <c r="T1674" i="11" s="1"/>
  <c r="S1652" i="11"/>
  <c r="T1652" i="11" s="1"/>
  <c r="S1628" i="11"/>
  <c r="T1628" i="11" s="1"/>
  <c r="S1607" i="11"/>
  <c r="T1607" i="11" s="1"/>
  <c r="S1583" i="11"/>
  <c r="T1583" i="11" s="1"/>
  <c r="S1559" i="11"/>
  <c r="T1559" i="11" s="1"/>
  <c r="S1534" i="11"/>
  <c r="T1534" i="11" s="1"/>
  <c r="S1506" i="11"/>
  <c r="T1506" i="11" s="1"/>
  <c r="S1478" i="11"/>
  <c r="T1478" i="11" s="1"/>
  <c r="S1444" i="11"/>
  <c r="T1444" i="11" s="1"/>
  <c r="S1414" i="11"/>
  <c r="T1414" i="11" s="1"/>
  <c r="S1385" i="11"/>
  <c r="T1385" i="11" s="1"/>
  <c r="S1352" i="11"/>
  <c r="T1352" i="11" s="1"/>
  <c r="S1323" i="11"/>
  <c r="T1323" i="11" s="1"/>
  <c r="S1289" i="11"/>
  <c r="T1289" i="11" s="1"/>
  <c r="S1259" i="11"/>
  <c r="T1259" i="11" s="1"/>
  <c r="S1226" i="11"/>
  <c r="T1226" i="11" s="1"/>
  <c r="S1191" i="11"/>
  <c r="T1191" i="11" s="1"/>
  <c r="S1157" i="11"/>
  <c r="T1157" i="11" s="1"/>
  <c r="S1124" i="11"/>
  <c r="T1124" i="11" s="1"/>
  <c r="S1090" i="11"/>
  <c r="T1090" i="11" s="1"/>
  <c r="S1056" i="11"/>
  <c r="T1056" i="11" s="1"/>
  <c r="S1018" i="11"/>
  <c r="T1018" i="11" s="1"/>
  <c r="S984" i="11"/>
  <c r="T984" i="11" s="1"/>
  <c r="S948" i="11"/>
  <c r="T948" i="11" s="1"/>
  <c r="S914" i="11"/>
  <c r="T914" i="11" s="1"/>
  <c r="S879" i="11"/>
  <c r="T879" i="11" s="1"/>
  <c r="S842" i="11"/>
  <c r="T842" i="11" s="1"/>
  <c r="S806" i="11"/>
  <c r="T806" i="11" s="1"/>
  <c r="S771" i="11"/>
  <c r="T771" i="11" s="1"/>
  <c r="S731" i="11"/>
  <c r="T731" i="11" s="1"/>
  <c r="S696" i="11"/>
  <c r="T696" i="11" s="1"/>
  <c r="S660" i="11"/>
  <c r="T660" i="11" s="1"/>
  <c r="S621" i="11"/>
  <c r="T621" i="11" s="1"/>
  <c r="S586" i="11"/>
  <c r="T586" i="11" s="1"/>
  <c r="S544" i="11"/>
  <c r="T544" i="11" s="1"/>
  <c r="S504" i="11"/>
  <c r="T504" i="11" s="1"/>
  <c r="S470" i="11"/>
  <c r="T470" i="11" s="1"/>
  <c r="S429" i="11"/>
  <c r="T429" i="11" s="1"/>
  <c r="S387" i="11"/>
  <c r="T387" i="11" s="1"/>
  <c r="S344" i="11"/>
  <c r="T344" i="11" s="1"/>
  <c r="S300" i="11"/>
  <c r="T300" i="11" s="1"/>
  <c r="S257" i="11"/>
  <c r="T257" i="11" s="1"/>
  <c r="S212" i="11"/>
  <c r="T212" i="11" s="1"/>
  <c r="S142" i="11"/>
  <c r="T142" i="11" s="1"/>
  <c r="S51" i="11"/>
  <c r="T51" i="11" s="1"/>
  <c r="S1925" i="11"/>
  <c r="T1925" i="11" s="1"/>
  <c r="S1901" i="11"/>
  <c r="T1901" i="11" s="1"/>
  <c r="S1879" i="11"/>
  <c r="T1879" i="11" s="1"/>
  <c r="S1856" i="11"/>
  <c r="T1856" i="11" s="1"/>
  <c r="S1832" i="11"/>
  <c r="T1832" i="11" s="1"/>
  <c r="S1810" i="11"/>
  <c r="T1810" i="11" s="1"/>
  <c r="S1786" i="11"/>
  <c r="T1786" i="11" s="1"/>
  <c r="S1766" i="11"/>
  <c r="T1766" i="11" s="1"/>
  <c r="S1742" i="11"/>
  <c r="T1742" i="11" s="1"/>
  <c r="S1718" i="11"/>
  <c r="T1718" i="11" s="1"/>
  <c r="S1696" i="11"/>
  <c r="T1696" i="11" s="1"/>
  <c r="S1673" i="11"/>
  <c r="T1673" i="11" s="1"/>
  <c r="S1651" i="11"/>
  <c r="T1651" i="11" s="1"/>
  <c r="S1627" i="11"/>
  <c r="T1627" i="11" s="1"/>
  <c r="S1603" i="11"/>
  <c r="T1603" i="11" s="1"/>
  <c r="S1582" i="11"/>
  <c r="T1582" i="11" s="1"/>
  <c r="S1558" i="11"/>
  <c r="T1558" i="11" s="1"/>
  <c r="S1531" i="11"/>
  <c r="T1531" i="11" s="1"/>
  <c r="S1505" i="11"/>
  <c r="T1505" i="11" s="1"/>
  <c r="S1476" i="11"/>
  <c r="T1476" i="11" s="1"/>
  <c r="S1443" i="11"/>
  <c r="T1443" i="11" s="1"/>
  <c r="S1413" i="11"/>
  <c r="T1413" i="11" s="1"/>
  <c r="S1382" i="11"/>
  <c r="T1382" i="11" s="1"/>
  <c r="S1351" i="11"/>
  <c r="T1351" i="11" s="1"/>
  <c r="S1319" i="11"/>
  <c r="T1319" i="11" s="1"/>
  <c r="S1288" i="11"/>
  <c r="T1288" i="11" s="1"/>
  <c r="S1258" i="11"/>
  <c r="T1258" i="11" s="1"/>
  <c r="S1224" i="11"/>
  <c r="T1224" i="11" s="1"/>
  <c r="S1190" i="11"/>
  <c r="T1190" i="11" s="1"/>
  <c r="S1156" i="11"/>
  <c r="T1156" i="11" s="1"/>
  <c r="S1121" i="11"/>
  <c r="T1121" i="11" s="1"/>
  <c r="S1088" i="11"/>
  <c r="T1088" i="11" s="1"/>
  <c r="S1055" i="11"/>
  <c r="T1055" i="11" s="1"/>
  <c r="S1017" i="11"/>
  <c r="T1017" i="11" s="1"/>
  <c r="S983" i="11"/>
  <c r="T983" i="11" s="1"/>
  <c r="S947" i="11"/>
  <c r="T947" i="11" s="1"/>
  <c r="S912" i="11"/>
  <c r="T912" i="11" s="1"/>
  <c r="S873" i="11"/>
  <c r="T873" i="11" s="1"/>
  <c r="S840" i="11"/>
  <c r="T840" i="11" s="1"/>
  <c r="S804" i="11"/>
  <c r="T804" i="11" s="1"/>
  <c r="S767" i="11"/>
  <c r="T767" i="11" s="1"/>
  <c r="S730" i="11"/>
  <c r="T730" i="11" s="1"/>
  <c r="S692" i="11"/>
  <c r="T692" i="11" s="1"/>
  <c r="S659" i="11"/>
  <c r="T659" i="11" s="1"/>
  <c r="S620" i="11"/>
  <c r="T620" i="11" s="1"/>
  <c r="S583" i="11"/>
  <c r="T583" i="11" s="1"/>
  <c r="S543" i="11"/>
  <c r="T543" i="11" s="1"/>
  <c r="S503" i="11"/>
  <c r="T503" i="11" s="1"/>
  <c r="S463" i="11"/>
  <c r="T463" i="11" s="1"/>
  <c r="S428" i="11"/>
  <c r="T428" i="11" s="1"/>
  <c r="S386" i="11"/>
  <c r="T386" i="11" s="1"/>
  <c r="S343" i="11"/>
  <c r="T343" i="11" s="1"/>
  <c r="S298" i="11"/>
  <c r="T298" i="11" s="1"/>
  <c r="S256" i="11"/>
  <c r="T256" i="11" s="1"/>
  <c r="S208" i="11"/>
  <c r="T208" i="11" s="1"/>
  <c r="S137" i="11"/>
  <c r="T137" i="11" s="1"/>
  <c r="S41" i="11"/>
  <c r="T41" i="11" s="1"/>
  <c r="N4" i="12"/>
  <c r="N5" i="12" s="1"/>
  <c r="N6" i="12" s="1"/>
  <c r="N7" i="12" s="1"/>
  <c r="N8" i="12" s="1"/>
  <c r="N9" i="12" s="1"/>
  <c r="N10" i="12" s="1"/>
  <c r="N11" i="12" s="1"/>
  <c r="N12" i="12" s="1"/>
  <c r="S1924" i="11"/>
  <c r="T1924" i="11" s="1"/>
  <c r="S1900" i="11"/>
  <c r="T1900" i="11" s="1"/>
  <c r="S1878" i="11"/>
  <c r="T1878" i="11" s="1"/>
  <c r="S1855" i="11"/>
  <c r="T1855" i="11" s="1"/>
  <c r="S1831" i="11"/>
  <c r="T1831" i="11" s="1"/>
  <c r="S1809" i="11"/>
  <c r="T1809" i="11" s="1"/>
  <c r="S1785" i="11"/>
  <c r="T1785" i="11" s="1"/>
  <c r="S1764" i="11"/>
  <c r="T1764" i="11" s="1"/>
  <c r="S1740" i="11"/>
  <c r="T1740" i="11" s="1"/>
  <c r="S1716" i="11"/>
  <c r="T1716" i="11" s="1"/>
  <c r="S1695" i="11"/>
  <c r="T1695" i="11" s="1"/>
  <c r="S1672" i="11"/>
  <c r="T1672" i="11" s="1"/>
  <c r="S1650" i="11"/>
  <c r="T1650" i="11" s="1"/>
  <c r="S1626" i="11"/>
  <c r="T1626" i="11" s="1"/>
  <c r="S1602" i="11"/>
  <c r="T1602" i="11" s="1"/>
  <c r="S1581" i="11"/>
  <c r="T1581" i="11" s="1"/>
  <c r="S1557" i="11"/>
  <c r="T1557" i="11" s="1"/>
  <c r="S1530" i="11"/>
  <c r="T1530" i="11" s="1"/>
  <c r="S1504" i="11"/>
  <c r="T1504" i="11" s="1"/>
  <c r="S1473" i="11"/>
  <c r="T1473" i="11" s="1"/>
  <c r="S1442" i="11"/>
  <c r="T1442" i="11" s="1"/>
  <c r="S1412" i="11"/>
  <c r="T1412" i="11" s="1"/>
  <c r="S1379" i="11"/>
  <c r="T1379" i="11" s="1"/>
  <c r="S1350" i="11"/>
  <c r="T1350" i="11" s="1"/>
  <c r="S1316" i="11"/>
  <c r="T1316" i="11" s="1"/>
  <c r="S1287" i="11"/>
  <c r="T1287" i="11" s="1"/>
  <c r="S1256" i="11"/>
  <c r="T1256" i="11" s="1"/>
  <c r="S1221" i="11"/>
  <c r="T1221" i="11" s="1"/>
  <c r="S1186" i="11"/>
  <c r="T1186" i="11" s="1"/>
  <c r="S1155" i="11"/>
  <c r="T1155" i="11" s="1"/>
  <c r="S1120" i="11"/>
  <c r="T1120" i="11" s="1"/>
  <c r="S1086" i="11"/>
  <c r="T1086" i="11" s="1"/>
  <c r="S1054" i="11"/>
  <c r="T1054" i="11" s="1"/>
  <c r="S1016" i="11"/>
  <c r="T1016" i="11" s="1"/>
  <c r="S981" i="11"/>
  <c r="T981" i="11" s="1"/>
  <c r="S945" i="11"/>
  <c r="T945" i="11" s="1"/>
  <c r="S911" i="11"/>
  <c r="T911" i="11" s="1"/>
  <c r="S870" i="11"/>
  <c r="T870" i="11" s="1"/>
  <c r="S834" i="11"/>
  <c r="T834" i="11" s="1"/>
  <c r="S801" i="11"/>
  <c r="T801" i="11" s="1"/>
  <c r="S763" i="11"/>
  <c r="T763" i="11" s="1"/>
  <c r="S727" i="11"/>
  <c r="T727" i="11" s="1"/>
  <c r="S691" i="11"/>
  <c r="T691" i="11" s="1"/>
  <c r="S658" i="11"/>
  <c r="T658" i="11" s="1"/>
  <c r="S619" i="11"/>
  <c r="T619" i="11" s="1"/>
  <c r="S578" i="11"/>
  <c r="T578" i="11" s="1"/>
  <c r="S542" i="11"/>
  <c r="T542" i="11" s="1"/>
  <c r="S502" i="11"/>
  <c r="T502" i="11" s="1"/>
  <c r="S462" i="11"/>
  <c r="T462" i="11" s="1"/>
  <c r="S425" i="11"/>
  <c r="T425" i="11" s="1"/>
  <c r="S384" i="11"/>
  <c r="T384" i="11" s="1"/>
  <c r="S339" i="11"/>
  <c r="T339" i="11" s="1"/>
  <c r="S297" i="11"/>
  <c r="T297" i="11" s="1"/>
  <c r="S251" i="11"/>
  <c r="T251" i="11" s="1"/>
  <c r="S207" i="11"/>
  <c r="T207" i="11" s="1"/>
  <c r="S136" i="11"/>
  <c r="T136" i="11" s="1"/>
  <c r="S19" i="11"/>
  <c r="T19" i="11" s="1"/>
  <c r="S1064" i="12"/>
  <c r="T1064" i="12" s="1"/>
  <c r="S708" i="12"/>
  <c r="T708" i="12" s="1"/>
  <c r="S860" i="12"/>
  <c r="T860" i="12" s="1"/>
  <c r="S16" i="12"/>
  <c r="T16" i="12" s="1"/>
  <c r="S33" i="12"/>
  <c r="T33" i="12" s="1"/>
  <c r="S50" i="12"/>
  <c r="T50" i="12" s="1"/>
  <c r="S69" i="12"/>
  <c r="T69" i="12" s="1"/>
  <c r="S89" i="12"/>
  <c r="T89" i="12" s="1"/>
  <c r="S131" i="12"/>
  <c r="T131" i="12" s="1"/>
  <c r="S229" i="12"/>
  <c r="T229" i="12" s="1"/>
  <c r="S253" i="12"/>
  <c r="T253" i="12" s="1"/>
  <c r="S287" i="12"/>
  <c r="T287" i="12" s="1"/>
  <c r="S316" i="12"/>
  <c r="T316" i="12" s="1"/>
  <c r="S395" i="12"/>
  <c r="T395" i="12" s="1"/>
  <c r="S435" i="12"/>
  <c r="T435" i="12" s="1"/>
  <c r="S558" i="12"/>
  <c r="T558" i="12" s="1"/>
  <c r="S613" i="12"/>
  <c r="T613" i="12" s="1"/>
  <c r="S727" i="12"/>
  <c r="T727" i="12" s="1"/>
  <c r="S885" i="12"/>
  <c r="T885" i="12" s="1"/>
  <c r="S1701" i="12"/>
  <c r="T1701" i="12" s="1"/>
  <c r="S1682" i="12"/>
  <c r="T1682" i="12" s="1"/>
  <c r="S1673" i="12"/>
  <c r="T1673" i="12" s="1"/>
  <c r="S1663" i="12"/>
  <c r="T1663" i="12" s="1"/>
  <c r="S1653" i="12"/>
  <c r="T1653" i="12" s="1"/>
  <c r="S1626" i="12"/>
  <c r="T1626" i="12" s="1"/>
  <c r="S1616" i="12"/>
  <c r="T1616" i="12" s="1"/>
  <c r="S1606" i="12"/>
  <c r="T1606" i="12" s="1"/>
  <c r="S1597" i="12"/>
  <c r="T1597" i="12" s="1"/>
  <c r="S1578" i="12"/>
  <c r="T1578" i="12" s="1"/>
  <c r="S1541" i="12"/>
  <c r="T1541" i="12" s="1"/>
  <c r="S1531" i="12"/>
  <c r="T1531" i="12" s="1"/>
  <c r="S1521" i="12"/>
  <c r="T1521" i="12" s="1"/>
  <c r="S1512" i="12"/>
  <c r="T1512" i="12" s="1"/>
  <c r="S1484" i="12"/>
  <c r="T1484" i="12" s="1"/>
  <c r="S1474" i="12"/>
  <c r="T1474" i="12" s="1"/>
  <c r="S1446" i="12"/>
  <c r="T1446" i="12" s="1"/>
  <c r="S1436" i="12"/>
  <c r="T1436" i="12" s="1"/>
  <c r="S1427" i="12"/>
  <c r="T1427" i="12" s="1"/>
  <c r="S1409" i="12"/>
  <c r="T1409" i="12" s="1"/>
  <c r="S1399" i="12"/>
  <c r="T1399" i="12" s="1"/>
  <c r="S1389" i="12"/>
  <c r="T1389" i="12" s="1"/>
  <c r="S1361" i="12"/>
  <c r="T1361" i="12" s="1"/>
  <c r="S1342" i="12"/>
  <c r="T1342" i="12" s="1"/>
  <c r="S1314" i="12"/>
  <c r="T1314" i="12" s="1"/>
  <c r="S1304" i="12"/>
  <c r="T1304" i="12" s="1"/>
  <c r="S1294" i="12"/>
  <c r="T1294" i="12" s="1"/>
  <c r="S1276" i="12"/>
  <c r="T1276" i="12" s="1"/>
  <c r="S1267" i="12"/>
  <c r="T1267" i="12" s="1"/>
  <c r="S1257" i="12"/>
  <c r="T1257" i="12" s="1"/>
  <c r="S1229" i="12"/>
  <c r="T1229" i="12" s="1"/>
  <c r="S1219" i="12"/>
  <c r="T1219" i="12" s="1"/>
  <c r="S1191" i="12"/>
  <c r="T1191" i="12" s="1"/>
  <c r="S1182" i="12"/>
  <c r="T1182" i="12" s="1"/>
  <c r="S1172" i="12"/>
  <c r="T1172" i="12" s="1"/>
  <c r="S1162" i="12"/>
  <c r="T1162" i="12" s="1"/>
  <c r="S1737" i="12"/>
  <c r="T1737" i="12" s="1"/>
  <c r="S1728" i="12"/>
  <c r="T1728" i="12" s="1"/>
  <c r="S1700" i="12"/>
  <c r="T1700" i="12" s="1"/>
  <c r="S1690" i="12"/>
  <c r="T1690" i="12" s="1"/>
  <c r="S1662" i="12"/>
  <c r="T1662" i="12" s="1"/>
  <c r="S1652" i="12"/>
  <c r="T1652" i="12" s="1"/>
  <c r="S1643" i="12"/>
  <c r="T1643" i="12" s="1"/>
  <c r="S1734" i="12"/>
  <c r="T1734" i="12" s="1"/>
  <c r="S1724" i="12"/>
  <c r="T1724" i="12" s="1"/>
  <c r="S1715" i="12"/>
  <c r="T1715" i="12" s="1"/>
  <c r="S1697" i="12"/>
  <c r="T1697" i="12" s="1"/>
  <c r="S1687" i="12"/>
  <c r="T1687" i="12" s="1"/>
  <c r="S1677" i="12"/>
  <c r="T1677" i="12" s="1"/>
  <c r="S1649" i="12"/>
  <c r="T1649" i="12" s="1"/>
  <c r="S1630" i="12"/>
  <c r="T1630" i="12" s="1"/>
  <c r="S1602" i="12"/>
  <c r="T1602" i="12" s="1"/>
  <c r="S1592" i="12"/>
  <c r="T1592" i="12" s="1"/>
  <c r="S1582" i="12"/>
  <c r="T1582" i="12" s="1"/>
  <c r="S1564" i="12"/>
  <c r="T1564" i="12" s="1"/>
  <c r="S1555" i="12"/>
  <c r="T1555" i="12" s="1"/>
  <c r="S1545" i="12"/>
  <c r="T1545" i="12" s="1"/>
  <c r="S1517" i="12"/>
  <c r="T1517" i="12" s="1"/>
  <c r="S1507" i="12"/>
  <c r="T1507" i="12" s="1"/>
  <c r="S1479" i="12"/>
  <c r="T1479" i="12" s="1"/>
  <c r="S1470" i="12"/>
  <c r="T1470" i="12" s="1"/>
  <c r="S1460" i="12"/>
  <c r="T1460" i="12" s="1"/>
  <c r="S1450" i="12"/>
  <c r="T1450" i="12" s="1"/>
  <c r="S1413" i="12"/>
  <c r="T1413" i="12" s="1"/>
  <c r="S1394" i="12"/>
  <c r="T1394" i="12" s="1"/>
  <c r="S1385" i="12"/>
  <c r="T1385" i="12" s="1"/>
  <c r="S1375" i="12"/>
  <c r="T1375" i="12" s="1"/>
  <c r="S1365" i="12"/>
  <c r="T1365" i="12" s="1"/>
  <c r="S1338" i="12"/>
  <c r="T1338" i="12" s="1"/>
  <c r="S1328" i="12"/>
  <c r="T1328" i="12" s="1"/>
  <c r="S1318" i="12"/>
  <c r="T1318" i="12" s="1"/>
  <c r="S1309" i="12"/>
  <c r="T1309" i="12" s="1"/>
  <c r="S1290" i="12"/>
  <c r="T1290" i="12" s="1"/>
  <c r="S1253" i="12"/>
  <c r="T1253" i="12" s="1"/>
  <c r="S1243" i="12"/>
  <c r="T1243" i="12" s="1"/>
  <c r="S1233" i="12"/>
  <c r="T1233" i="12" s="1"/>
  <c r="S1224" i="12"/>
  <c r="T1224" i="12" s="1"/>
  <c r="S1196" i="12"/>
  <c r="T1196" i="12" s="1"/>
  <c r="S1186" i="12"/>
  <c r="T1186" i="12" s="1"/>
  <c r="S1158" i="12"/>
  <c r="T1158" i="12" s="1"/>
  <c r="S1148" i="12"/>
  <c r="T1148" i="12" s="1"/>
  <c r="S1139" i="12"/>
  <c r="T1139" i="12" s="1"/>
  <c r="S1714" i="12"/>
  <c r="T1714" i="12" s="1"/>
  <c r="S1705" i="12"/>
  <c r="T1705" i="12" s="1"/>
  <c r="S1696" i="12"/>
  <c r="T1696" i="12" s="1"/>
  <c r="S1667" i="12"/>
  <c r="T1667" i="12" s="1"/>
  <c r="S1658" i="12"/>
  <c r="T1658" i="12" s="1"/>
  <c r="S1648" i="12"/>
  <c r="T1648" i="12" s="1"/>
  <c r="S1639" i="12"/>
  <c r="T1639" i="12" s="1"/>
  <c r="S1620" i="12"/>
  <c r="T1620" i="12" s="1"/>
  <c r="S1611" i="12"/>
  <c r="T1611" i="12" s="1"/>
  <c r="S1573" i="12"/>
  <c r="T1573" i="12" s="1"/>
  <c r="S1563" i="12"/>
  <c r="T1563" i="12" s="1"/>
  <c r="S1535" i="12"/>
  <c r="T1535" i="12" s="1"/>
  <c r="S1526" i="12"/>
  <c r="T1526" i="12" s="1"/>
  <c r="S1516" i="12"/>
  <c r="T1516" i="12" s="1"/>
  <c r="S1497" i="12"/>
  <c r="T1497" i="12" s="1"/>
  <c r="S1488" i="12"/>
  <c r="T1488" i="12" s="1"/>
  <c r="S1478" i="12"/>
  <c r="T1478" i="12" s="1"/>
  <c r="S1441" i="12"/>
  <c r="T1441" i="12" s="1"/>
  <c r="S1431" i="12"/>
  <c r="T1431" i="12" s="1"/>
  <c r="S1422" i="12"/>
  <c r="T1422" i="12" s="1"/>
  <c r="S1403" i="12"/>
  <c r="T1403" i="12" s="1"/>
  <c r="S1393" i="12"/>
  <c r="T1393" i="12" s="1"/>
  <c r="S1384" i="12"/>
  <c r="T1384" i="12" s="1"/>
  <c r="S1356" i="12"/>
  <c r="T1356" i="12" s="1"/>
  <c r="S1346" i="12"/>
  <c r="T1346" i="12" s="1"/>
  <c r="S1308" i="12"/>
  <c r="T1308" i="12" s="1"/>
  <c r="S1299" i="12"/>
  <c r="T1299" i="12" s="1"/>
  <c r="S1280" i="12"/>
  <c r="T1280" i="12" s="1"/>
  <c r="S1271" i="12"/>
  <c r="T1271" i="12" s="1"/>
  <c r="S1261" i="12"/>
  <c r="T1261" i="12" s="1"/>
  <c r="S1252" i="12"/>
  <c r="T1252" i="12" s="1"/>
  <c r="S1223" i="12"/>
  <c r="T1223" i="12" s="1"/>
  <c r="S1214" i="12"/>
  <c r="T1214" i="12" s="1"/>
  <c r="S1205" i="12"/>
  <c r="T1205" i="12" s="1"/>
  <c r="S1176" i="12"/>
  <c r="T1176" i="12" s="1"/>
  <c r="S1167" i="12"/>
  <c r="T1167" i="12" s="1"/>
  <c r="S1732" i="12"/>
  <c r="T1732" i="12" s="1"/>
  <c r="S1713" i="12"/>
  <c r="T1713" i="12" s="1"/>
  <c r="S1704" i="12"/>
  <c r="T1704" i="12" s="1"/>
  <c r="S1694" i="12"/>
  <c r="T1694" i="12" s="1"/>
  <c r="S1657" i="12"/>
  <c r="T1657" i="12" s="1"/>
  <c r="S1647" i="12"/>
  <c r="T1647" i="12" s="1"/>
  <c r="S1638" i="12"/>
  <c r="T1638" i="12" s="1"/>
  <c r="S1619" i="12"/>
  <c r="T1619" i="12" s="1"/>
  <c r="S1609" i="12"/>
  <c r="T1609" i="12" s="1"/>
  <c r="S1600" i="12"/>
  <c r="T1600" i="12" s="1"/>
  <c r="S1572" i="12"/>
  <c r="T1572" i="12" s="1"/>
  <c r="S1562" i="12"/>
  <c r="T1562" i="12" s="1"/>
  <c r="S1524" i="12"/>
  <c r="T1524" i="12" s="1"/>
  <c r="S1515" i="12"/>
  <c r="T1515" i="12" s="1"/>
  <c r="S1496" i="12"/>
  <c r="T1496" i="12" s="1"/>
  <c r="S1487" i="12"/>
  <c r="T1487" i="12" s="1"/>
  <c r="S1477" i="12"/>
  <c r="T1477" i="12" s="1"/>
  <c r="S1468" i="12"/>
  <c r="T1468" i="12" s="1"/>
  <c r="S1439" i="12"/>
  <c r="T1439" i="12" s="1"/>
  <c r="S1733" i="12"/>
  <c r="T1733" i="12" s="1"/>
  <c r="S1719" i="12"/>
  <c r="T1719" i="12" s="1"/>
  <c r="S1706" i="12"/>
  <c r="T1706" i="12" s="1"/>
  <c r="S1692" i="12"/>
  <c r="T1692" i="12" s="1"/>
  <c r="S1678" i="12"/>
  <c r="T1678" i="12" s="1"/>
  <c r="S1664" i="12"/>
  <c r="T1664" i="12" s="1"/>
  <c r="S1637" i="12"/>
  <c r="T1637" i="12" s="1"/>
  <c r="S1624" i="12"/>
  <c r="T1624" i="12" s="1"/>
  <c r="S1612" i="12"/>
  <c r="T1612" i="12" s="1"/>
  <c r="S1586" i="12"/>
  <c r="T1586" i="12" s="1"/>
  <c r="S1574" i="12"/>
  <c r="T1574" i="12" s="1"/>
  <c r="S1548" i="12"/>
  <c r="T1548" i="12" s="1"/>
  <c r="S1536" i="12"/>
  <c r="T1536" i="12" s="1"/>
  <c r="S1522" i="12"/>
  <c r="T1522" i="12" s="1"/>
  <c r="S1498" i="12"/>
  <c r="T1498" i="12" s="1"/>
  <c r="S1485" i="12"/>
  <c r="T1485" i="12" s="1"/>
  <c r="S1447" i="12"/>
  <c r="T1447" i="12" s="1"/>
  <c r="S1400" i="12"/>
  <c r="T1400" i="12" s="1"/>
  <c r="S1388" i="12"/>
  <c r="T1388" i="12" s="1"/>
  <c r="S1364" i="12"/>
  <c r="T1364" i="12" s="1"/>
  <c r="S1353" i="12"/>
  <c r="T1353" i="12" s="1"/>
  <c r="S1330" i="12"/>
  <c r="T1330" i="12" s="1"/>
  <c r="S1319" i="12"/>
  <c r="T1319" i="12" s="1"/>
  <c r="S1306" i="12"/>
  <c r="T1306" i="12" s="1"/>
  <c r="S1295" i="12"/>
  <c r="T1295" i="12" s="1"/>
  <c r="S1284" i="12"/>
  <c r="T1284" i="12" s="1"/>
  <c r="S1260" i="12"/>
  <c r="T1260" i="12" s="1"/>
  <c r="S1237" i="12"/>
  <c r="T1237" i="12" s="1"/>
  <c r="S1226" i="12"/>
  <c r="T1226" i="12" s="1"/>
  <c r="S1202" i="12"/>
  <c r="T1202" i="12" s="1"/>
  <c r="S1190" i="12"/>
  <c r="T1190" i="12" s="1"/>
  <c r="S1168" i="12"/>
  <c r="T1168" i="12" s="1"/>
  <c r="S1144" i="12"/>
  <c r="T1144" i="12" s="1"/>
  <c r="S1104" i="12"/>
  <c r="T1104" i="12" s="1"/>
  <c r="S1095" i="12"/>
  <c r="T1095" i="12" s="1"/>
  <c r="S1066" i="12"/>
  <c r="T1066" i="12" s="1"/>
  <c r="S1057" i="12"/>
  <c r="T1057" i="12" s="1"/>
  <c r="S1048" i="12"/>
  <c r="T1048" i="12" s="1"/>
  <c r="S1019" i="12"/>
  <c r="T1019" i="12" s="1"/>
  <c r="S1010" i="12"/>
  <c r="T1010" i="12" s="1"/>
  <c r="S1000" i="12"/>
  <c r="T1000" i="12" s="1"/>
  <c r="S991" i="12"/>
  <c r="T991" i="12" s="1"/>
  <c r="S972" i="12"/>
  <c r="T972" i="12" s="1"/>
  <c r="S963" i="12"/>
  <c r="T963" i="12" s="1"/>
  <c r="S925" i="12"/>
  <c r="T925" i="12" s="1"/>
  <c r="S1718" i="12"/>
  <c r="T1718" i="12" s="1"/>
  <c r="S1691" i="12"/>
  <c r="T1691" i="12" s="1"/>
  <c r="S1650" i="12"/>
  <c r="T1650" i="12" s="1"/>
  <c r="S1636" i="12"/>
  <c r="T1636" i="12" s="1"/>
  <c r="S1623" i="12"/>
  <c r="T1623" i="12" s="1"/>
  <c r="S1610" i="12"/>
  <c r="T1610" i="12" s="1"/>
  <c r="S1598" i="12"/>
  <c r="T1598" i="12" s="1"/>
  <c r="S1560" i="12"/>
  <c r="T1560" i="12" s="1"/>
  <c r="S1534" i="12"/>
  <c r="T1534" i="12" s="1"/>
  <c r="S1509" i="12"/>
  <c r="T1509" i="12" s="1"/>
  <c r="S1472" i="12"/>
  <c r="T1472" i="12" s="1"/>
  <c r="S1459" i="12"/>
  <c r="T1459" i="12" s="1"/>
  <c r="S1434" i="12"/>
  <c r="T1434" i="12" s="1"/>
  <c r="S1423" i="12"/>
  <c r="T1423" i="12" s="1"/>
  <c r="S1411" i="12"/>
  <c r="T1411" i="12" s="1"/>
  <c r="S1376" i="12"/>
  <c r="T1376" i="12" s="1"/>
  <c r="S1341" i="12"/>
  <c r="T1341" i="12" s="1"/>
  <c r="S1317" i="12"/>
  <c r="T1317" i="12" s="1"/>
  <c r="S1283" i="12"/>
  <c r="T1283" i="12" s="1"/>
  <c r="S1272" i="12"/>
  <c r="T1272" i="12" s="1"/>
  <c r="S1731" i="12"/>
  <c r="T1731" i="12" s="1"/>
  <c r="S1717" i="12"/>
  <c r="T1717" i="12" s="1"/>
  <c r="S1703" i="12"/>
  <c r="T1703" i="12" s="1"/>
  <c r="S1689" i="12"/>
  <c r="T1689" i="12" s="1"/>
  <c r="S1675" i="12"/>
  <c r="T1675" i="12" s="1"/>
  <c r="S1634" i="12"/>
  <c r="T1634" i="12" s="1"/>
  <c r="S1608" i="12"/>
  <c r="T1608" i="12" s="1"/>
  <c r="S1584" i="12"/>
  <c r="T1584" i="12" s="1"/>
  <c r="S1570" i="12"/>
  <c r="T1570" i="12" s="1"/>
  <c r="S1558" i="12"/>
  <c r="T1558" i="12" s="1"/>
  <c r="S1546" i="12"/>
  <c r="T1546" i="12" s="1"/>
  <c r="S1520" i="12"/>
  <c r="T1520" i="12" s="1"/>
  <c r="S1508" i="12"/>
  <c r="T1508" i="12" s="1"/>
  <c r="S1495" i="12"/>
  <c r="T1495" i="12" s="1"/>
  <c r="S1483" i="12"/>
  <c r="T1483" i="12" s="1"/>
  <c r="S1471" i="12"/>
  <c r="T1471" i="12" s="1"/>
  <c r="S1445" i="12"/>
  <c r="T1445" i="12" s="1"/>
  <c r="S1433" i="12"/>
  <c r="T1433" i="12" s="1"/>
  <c r="S1421" i="12"/>
  <c r="T1421" i="12" s="1"/>
  <c r="S1410" i="12"/>
  <c r="T1410" i="12" s="1"/>
  <c r="S1398" i="12"/>
  <c r="T1398" i="12" s="1"/>
  <c r="S1374" i="12"/>
  <c r="T1374" i="12" s="1"/>
  <c r="S1351" i="12"/>
  <c r="T1351" i="12" s="1"/>
  <c r="S1340" i="12"/>
  <c r="T1340" i="12" s="1"/>
  <c r="S1316" i="12"/>
  <c r="T1316" i="12" s="1"/>
  <c r="S1258" i="12"/>
  <c r="T1258" i="12" s="1"/>
  <c r="S1246" i="12"/>
  <c r="T1246" i="12" s="1"/>
  <c r="S1730" i="12"/>
  <c r="T1730" i="12" s="1"/>
  <c r="S1702" i="12"/>
  <c r="T1702" i="12" s="1"/>
  <c r="S1661" i="12"/>
  <c r="T1661" i="12" s="1"/>
  <c r="S1633" i="12"/>
  <c r="T1633" i="12" s="1"/>
  <c r="S1621" i="12"/>
  <c r="T1621" i="12" s="1"/>
  <c r="S1595" i="12"/>
  <c r="T1595" i="12" s="1"/>
  <c r="S1583" i="12"/>
  <c r="T1583" i="12" s="1"/>
  <c r="S1532" i="12"/>
  <c r="T1532" i="12" s="1"/>
  <c r="S1457" i="12"/>
  <c r="T1457" i="12" s="1"/>
  <c r="S1444" i="12"/>
  <c r="T1444" i="12" s="1"/>
  <c r="S1432" i="12"/>
  <c r="T1432" i="12" s="1"/>
  <c r="S1420" i="12"/>
  <c r="T1420" i="12" s="1"/>
  <c r="S1729" i="12"/>
  <c r="T1729" i="12" s="1"/>
  <c r="S1716" i="12"/>
  <c r="T1716" i="12" s="1"/>
  <c r="S1688" i="12"/>
  <c r="T1688" i="12" s="1"/>
  <c r="S1674" i="12"/>
  <c r="T1674" i="12" s="1"/>
  <c r="S1660" i="12"/>
  <c r="T1660" i="12" s="1"/>
  <c r="S1646" i="12"/>
  <c r="T1646" i="12" s="1"/>
  <c r="S1607" i="12"/>
  <c r="T1607" i="12" s="1"/>
  <c r="S1594" i="12"/>
  <c r="T1594" i="12" s="1"/>
  <c r="S1581" i="12"/>
  <c r="T1581" i="12" s="1"/>
  <c r="S1569" i="12"/>
  <c r="T1569" i="12" s="1"/>
  <c r="S1557" i="12"/>
  <c r="T1557" i="12" s="1"/>
  <c r="S1544" i="12"/>
  <c r="T1544" i="12" s="1"/>
  <c r="S1727" i="12"/>
  <c r="T1727" i="12" s="1"/>
  <c r="S1632" i="12"/>
  <c r="T1632" i="12" s="1"/>
  <c r="S1686" i="12"/>
  <c r="T1686" i="12" s="1"/>
  <c r="S1666" i="12"/>
  <c r="T1666" i="12" s="1"/>
  <c r="S1642" i="12"/>
  <c r="T1642" i="12" s="1"/>
  <c r="S1625" i="12"/>
  <c r="T1625" i="12" s="1"/>
  <c r="S1604" i="12"/>
  <c r="T1604" i="12" s="1"/>
  <c r="S1587" i="12"/>
  <c r="T1587" i="12" s="1"/>
  <c r="S1567" i="12"/>
  <c r="T1567" i="12" s="1"/>
  <c r="S1550" i="12"/>
  <c r="T1550" i="12" s="1"/>
  <c r="S1500" i="12"/>
  <c r="T1500" i="12" s="1"/>
  <c r="S1464" i="12"/>
  <c r="T1464" i="12" s="1"/>
  <c r="S1448" i="12"/>
  <c r="T1448" i="12" s="1"/>
  <c r="S1430" i="12"/>
  <c r="T1430" i="12" s="1"/>
  <c r="S1416" i="12"/>
  <c r="T1416" i="12" s="1"/>
  <c r="S1387" i="12"/>
  <c r="T1387" i="12" s="1"/>
  <c r="S1372" i="12"/>
  <c r="T1372" i="12" s="1"/>
  <c r="S1331" i="12"/>
  <c r="T1331" i="12" s="1"/>
  <c r="S1315" i="12"/>
  <c r="T1315" i="12" s="1"/>
  <c r="S1287" i="12"/>
  <c r="T1287" i="12" s="1"/>
  <c r="S1195" i="12"/>
  <c r="T1195" i="12" s="1"/>
  <c r="S1183" i="12"/>
  <c r="T1183" i="12" s="1"/>
  <c r="S1134" i="12"/>
  <c r="T1134" i="12" s="1"/>
  <c r="S1123" i="12"/>
  <c r="T1123" i="12" s="1"/>
  <c r="S1102" i="12"/>
  <c r="T1102" i="12" s="1"/>
  <c r="S1092" i="12"/>
  <c r="T1092" i="12" s="1"/>
  <c r="S1072" i="12"/>
  <c r="T1072" i="12" s="1"/>
  <c r="S1042" i="12"/>
  <c r="T1042" i="12" s="1"/>
  <c r="S1032" i="12"/>
  <c r="T1032" i="12" s="1"/>
  <c r="S1012" i="12"/>
  <c r="T1012" i="12" s="1"/>
  <c r="S1002" i="12"/>
  <c r="T1002" i="12" s="1"/>
  <c r="S992" i="12"/>
  <c r="T992" i="12" s="1"/>
  <c r="S982" i="12"/>
  <c r="T982" i="12" s="1"/>
  <c r="S961" i="12"/>
  <c r="T961" i="12" s="1"/>
  <c r="S931" i="12"/>
  <c r="T931" i="12" s="1"/>
  <c r="S921" i="12"/>
  <c r="T921" i="12" s="1"/>
  <c r="S912" i="12"/>
  <c r="T912" i="12" s="1"/>
  <c r="S902" i="12"/>
  <c r="T902" i="12" s="1"/>
  <c r="S865" i="12"/>
  <c r="T865" i="12" s="1"/>
  <c r="S855" i="12"/>
  <c r="T855" i="12" s="1"/>
  <c r="S846" i="12"/>
  <c r="T846" i="12" s="1"/>
  <c r="S827" i="12"/>
  <c r="T827" i="12" s="1"/>
  <c r="S817" i="12"/>
  <c r="T817" i="12" s="1"/>
  <c r="S808" i="12"/>
  <c r="T808" i="12" s="1"/>
  <c r="S780" i="12"/>
  <c r="T780" i="12" s="1"/>
  <c r="S770" i="12"/>
  <c r="T770" i="12" s="1"/>
  <c r="S1736" i="12"/>
  <c r="T1736" i="12" s="1"/>
  <c r="S1711" i="12"/>
  <c r="T1711" i="12" s="1"/>
  <c r="S1685" i="12"/>
  <c r="T1685" i="12" s="1"/>
  <c r="S1665" i="12"/>
  <c r="T1665" i="12" s="1"/>
  <c r="S1622" i="12"/>
  <c r="T1622" i="12" s="1"/>
  <c r="S1549" i="12"/>
  <c r="T1549" i="12" s="1"/>
  <c r="S1530" i="12"/>
  <c r="T1530" i="12" s="1"/>
  <c r="S1514" i="12"/>
  <c r="T1514" i="12" s="1"/>
  <c r="S1499" i="12"/>
  <c r="T1499" i="12" s="1"/>
  <c r="S1481" i="12"/>
  <c r="T1481" i="12" s="1"/>
  <c r="S1401" i="12"/>
  <c r="T1401" i="12" s="1"/>
  <c r="S1386" i="12"/>
  <c r="T1386" i="12" s="1"/>
  <c r="S1358" i="12"/>
  <c r="T1358" i="12" s="1"/>
  <c r="S1344" i="12"/>
  <c r="T1344" i="12" s="1"/>
  <c r="S1329" i="12"/>
  <c r="T1329" i="12" s="1"/>
  <c r="S1301" i="12"/>
  <c r="T1301" i="12" s="1"/>
  <c r="S1273" i="12"/>
  <c r="T1273" i="12" s="1"/>
  <c r="S1244" i="12"/>
  <c r="T1244" i="12" s="1"/>
  <c r="S1231" i="12"/>
  <c r="T1231" i="12" s="1"/>
  <c r="S1207" i="12"/>
  <c r="T1207" i="12" s="1"/>
  <c r="S1170" i="12"/>
  <c r="T1170" i="12" s="1"/>
  <c r="S1157" i="12"/>
  <c r="T1157" i="12" s="1"/>
  <c r="S1145" i="12"/>
  <c r="T1145" i="12" s="1"/>
  <c r="S1133" i="12"/>
  <c r="T1133" i="12" s="1"/>
  <c r="S1112" i="12"/>
  <c r="T1112" i="12" s="1"/>
  <c r="S1082" i="12"/>
  <c r="T1082" i="12" s="1"/>
  <c r="S1062" i="12"/>
  <c r="T1062" i="12" s="1"/>
  <c r="S1052" i="12"/>
  <c r="T1052" i="12" s="1"/>
  <c r="S1022" i="12"/>
  <c r="T1022" i="12" s="1"/>
  <c r="S981" i="12"/>
  <c r="T981" i="12" s="1"/>
  <c r="S971" i="12"/>
  <c r="T971" i="12" s="1"/>
  <c r="S951" i="12"/>
  <c r="T951" i="12" s="1"/>
  <c r="S941" i="12"/>
  <c r="T941" i="12" s="1"/>
  <c r="S893" i="12"/>
  <c r="T893" i="12" s="1"/>
  <c r="S883" i="12"/>
  <c r="T883" i="12" s="1"/>
  <c r="S873" i="12"/>
  <c r="T873" i="12" s="1"/>
  <c r="S864" i="12"/>
  <c r="T864" i="12" s="1"/>
  <c r="S836" i="12"/>
  <c r="T836" i="12" s="1"/>
  <c r="S826" i="12"/>
  <c r="T826" i="12" s="1"/>
  <c r="S798" i="12"/>
  <c r="T798" i="12" s="1"/>
  <c r="S788" i="12"/>
  <c r="T788" i="12" s="1"/>
  <c r="S779" i="12"/>
  <c r="T779" i="12" s="1"/>
  <c r="S761" i="12"/>
  <c r="T761" i="12" s="1"/>
  <c r="S751" i="12"/>
  <c r="T751" i="12" s="1"/>
  <c r="S1710" i="12"/>
  <c r="T1710" i="12" s="1"/>
  <c r="S1684" i="12"/>
  <c r="T1684" i="12" s="1"/>
  <c r="S1641" i="12"/>
  <c r="T1641" i="12" s="1"/>
  <c r="S1618" i="12"/>
  <c r="T1618" i="12" s="1"/>
  <c r="S1603" i="12"/>
  <c r="T1603" i="12" s="1"/>
  <c r="S1585" i="12"/>
  <c r="T1585" i="12" s="1"/>
  <c r="S1566" i="12"/>
  <c r="T1566" i="12" s="1"/>
  <c r="S1735" i="12"/>
  <c r="T1735" i="12" s="1"/>
  <c r="S1709" i="12"/>
  <c r="T1709" i="12" s="1"/>
  <c r="S1580" i="12"/>
  <c r="T1580" i="12" s="1"/>
  <c r="S1547" i="12"/>
  <c r="T1547" i="12" s="1"/>
  <c r="S1529" i="12"/>
  <c r="T1529" i="12" s="1"/>
  <c r="S1513" i="12"/>
  <c r="T1513" i="12" s="1"/>
  <c r="S1494" i="12"/>
  <c r="T1494" i="12" s="1"/>
  <c r="S1462" i="12"/>
  <c r="T1462" i="12" s="1"/>
  <c r="S1414" i="12"/>
  <c r="T1414" i="12" s="1"/>
  <c r="S1370" i="12"/>
  <c r="T1370" i="12" s="1"/>
  <c r="S1357" i="12"/>
  <c r="T1357" i="12" s="1"/>
  <c r="S1343" i="12"/>
  <c r="T1343" i="12" s="1"/>
  <c r="S1313" i="12"/>
  <c r="T1313" i="12" s="1"/>
  <c r="S1285" i="12"/>
  <c r="T1285" i="12" s="1"/>
  <c r="S1269" i="12"/>
  <c r="T1269" i="12" s="1"/>
  <c r="S1242" i="12"/>
  <c r="T1242" i="12" s="1"/>
  <c r="S1230" i="12"/>
  <c r="T1230" i="12" s="1"/>
  <c r="S1206" i="12"/>
  <c r="T1206" i="12" s="1"/>
  <c r="S1181" i="12"/>
  <c r="T1181" i="12" s="1"/>
  <c r="S1169" i="12"/>
  <c r="T1169" i="12" s="1"/>
  <c r="S1155" i="12"/>
  <c r="T1155" i="12" s="1"/>
  <c r="S1131" i="12"/>
  <c r="T1131" i="12" s="1"/>
  <c r="S1111" i="12"/>
  <c r="T1111" i="12" s="1"/>
  <c r="S1090" i="12"/>
  <c r="T1090" i="12" s="1"/>
  <c r="S1081" i="12"/>
  <c r="T1081" i="12" s="1"/>
  <c r="S1061" i="12"/>
  <c r="T1061" i="12" s="1"/>
  <c r="S1051" i="12"/>
  <c r="T1051" i="12" s="1"/>
  <c r="S1708" i="12"/>
  <c r="T1708" i="12" s="1"/>
  <c r="S1683" i="12"/>
  <c r="T1683" i="12" s="1"/>
  <c r="S1659" i="12"/>
  <c r="T1659" i="12" s="1"/>
  <c r="S1640" i="12"/>
  <c r="T1640" i="12" s="1"/>
  <c r="S1617" i="12"/>
  <c r="T1617" i="12" s="1"/>
  <c r="S1601" i="12"/>
  <c r="T1601" i="12" s="1"/>
  <c r="S1565" i="12"/>
  <c r="T1565" i="12" s="1"/>
  <c r="S1543" i="12"/>
  <c r="T1543" i="12" s="1"/>
  <c r="S1528" i="12"/>
  <c r="T1528" i="12" s="1"/>
  <c r="S1511" i="12"/>
  <c r="T1511" i="12" s="1"/>
  <c r="S1493" i="12"/>
  <c r="T1493" i="12" s="1"/>
  <c r="S1443" i="12"/>
  <c r="T1443" i="12" s="1"/>
  <c r="S1428" i="12"/>
  <c r="T1428" i="12" s="1"/>
  <c r="S1383" i="12"/>
  <c r="T1383" i="12" s="1"/>
  <c r="S1355" i="12"/>
  <c r="T1355" i="12" s="1"/>
  <c r="S1326" i="12"/>
  <c r="T1326" i="12" s="1"/>
  <c r="S1312" i="12"/>
  <c r="T1312" i="12" s="1"/>
  <c r="S1726" i="12"/>
  <c r="T1726" i="12" s="1"/>
  <c r="S1707" i="12"/>
  <c r="T1707" i="12" s="1"/>
  <c r="S1681" i="12"/>
  <c r="T1681" i="12" s="1"/>
  <c r="S1579" i="12"/>
  <c r="T1579" i="12" s="1"/>
  <c r="S1510" i="12"/>
  <c r="T1510" i="12" s="1"/>
  <c r="S1492" i="12"/>
  <c r="T1492" i="12" s="1"/>
  <c r="S1476" i="12"/>
  <c r="T1476" i="12" s="1"/>
  <c r="S1461" i="12"/>
  <c r="T1461" i="12" s="1"/>
  <c r="S1426" i="12"/>
  <c r="T1426" i="12" s="1"/>
  <c r="S1412" i="12"/>
  <c r="T1412" i="12" s="1"/>
  <c r="S1397" i="12"/>
  <c r="T1397" i="12" s="1"/>
  <c r="S1369" i="12"/>
  <c r="T1369" i="12" s="1"/>
  <c r="S1354" i="12"/>
  <c r="T1354" i="12" s="1"/>
  <c r="S1680" i="12"/>
  <c r="T1680" i="12" s="1"/>
  <c r="S1656" i="12"/>
  <c r="T1656" i="12" s="1"/>
  <c r="S1599" i="12"/>
  <c r="T1599" i="12" s="1"/>
  <c r="S1542" i="12"/>
  <c r="T1542" i="12" s="1"/>
  <c r="S1527" i="12"/>
  <c r="T1527" i="12" s="1"/>
  <c r="S1491" i="12"/>
  <c r="T1491" i="12" s="1"/>
  <c r="S1725" i="12"/>
  <c r="T1725" i="12" s="1"/>
  <c r="S1699" i="12"/>
  <c r="T1699" i="12" s="1"/>
  <c r="S1668" i="12"/>
  <c r="T1668" i="12" s="1"/>
  <c r="S1627" i="12"/>
  <c r="T1627" i="12" s="1"/>
  <c r="S1591" i="12"/>
  <c r="T1591" i="12" s="1"/>
  <c r="S1502" i="12"/>
  <c r="T1502" i="12" s="1"/>
  <c r="S1425" i="12"/>
  <c r="T1425" i="12" s="1"/>
  <c r="S1405" i="12"/>
  <c r="T1405" i="12" s="1"/>
  <c r="S1382" i="12"/>
  <c r="T1382" i="12" s="1"/>
  <c r="S1362" i="12"/>
  <c r="T1362" i="12" s="1"/>
  <c r="S1321" i="12"/>
  <c r="T1321" i="12" s="1"/>
  <c r="S1302" i="12"/>
  <c r="T1302" i="12" s="1"/>
  <c r="S1282" i="12"/>
  <c r="T1282" i="12" s="1"/>
  <c r="S1266" i="12"/>
  <c r="T1266" i="12" s="1"/>
  <c r="S1249" i="12"/>
  <c r="T1249" i="12" s="1"/>
  <c r="S1217" i="12"/>
  <c r="T1217" i="12" s="1"/>
  <c r="S1156" i="12"/>
  <c r="T1156" i="12" s="1"/>
  <c r="S1141" i="12"/>
  <c r="T1141" i="12" s="1"/>
  <c r="S1103" i="12"/>
  <c r="T1103" i="12" s="1"/>
  <c r="S1089" i="12"/>
  <c r="T1089" i="12" s="1"/>
  <c r="S1077" i="12"/>
  <c r="T1077" i="12" s="1"/>
  <c r="S1065" i="12"/>
  <c r="T1065" i="12" s="1"/>
  <c r="S1040" i="12"/>
  <c r="T1040" i="12" s="1"/>
  <c r="S1028" i="12"/>
  <c r="T1028" i="12" s="1"/>
  <c r="S1005" i="12"/>
  <c r="T1005" i="12" s="1"/>
  <c r="S994" i="12"/>
  <c r="T994" i="12" s="1"/>
  <c r="S970" i="12"/>
  <c r="T970" i="12" s="1"/>
  <c r="S959" i="12"/>
  <c r="T959" i="12" s="1"/>
  <c r="S937" i="12"/>
  <c r="T937" i="12" s="1"/>
  <c r="S914" i="12"/>
  <c r="T914" i="12" s="1"/>
  <c r="S904" i="12"/>
  <c r="T904" i="12" s="1"/>
  <c r="S892" i="12"/>
  <c r="T892" i="12" s="1"/>
  <c r="S849" i="12"/>
  <c r="T849" i="12" s="1"/>
  <c r="S839" i="12"/>
  <c r="T839" i="12" s="1"/>
  <c r="S828" i="12"/>
  <c r="T828" i="12" s="1"/>
  <c r="S816" i="12"/>
  <c r="T816" i="12" s="1"/>
  <c r="S806" i="12"/>
  <c r="T806" i="12" s="1"/>
  <c r="S795" i="12"/>
  <c r="T795" i="12" s="1"/>
  <c r="S784" i="12"/>
  <c r="T784" i="12" s="1"/>
  <c r="S774" i="12"/>
  <c r="T774" i="12" s="1"/>
  <c r="S741" i="12"/>
  <c r="T741" i="12" s="1"/>
  <c r="S713" i="12"/>
  <c r="T713" i="12" s="1"/>
  <c r="S694" i="12"/>
  <c r="T694" i="12" s="1"/>
  <c r="S666" i="12"/>
  <c r="T666" i="12" s="1"/>
  <c r="S656" i="12"/>
  <c r="T656" i="12" s="1"/>
  <c r="S646" i="12"/>
  <c r="T646" i="12" s="1"/>
  <c r="S628" i="12"/>
  <c r="T628" i="12" s="1"/>
  <c r="S619" i="12"/>
  <c r="T619" i="12" s="1"/>
  <c r="S609" i="12"/>
  <c r="T609" i="12" s="1"/>
  <c r="S581" i="12"/>
  <c r="T581" i="12" s="1"/>
  <c r="S571" i="12"/>
  <c r="T571" i="12" s="1"/>
  <c r="S543" i="12"/>
  <c r="T543" i="12" s="1"/>
  <c r="S534" i="12"/>
  <c r="T534" i="12" s="1"/>
  <c r="S524" i="12"/>
  <c r="T524" i="12" s="1"/>
  <c r="S514" i="12"/>
  <c r="T514" i="12" s="1"/>
  <c r="S477" i="12"/>
  <c r="T477" i="12" s="1"/>
  <c r="S458" i="12"/>
  <c r="T458" i="12" s="1"/>
  <c r="S449" i="12"/>
  <c r="T449" i="12" s="1"/>
  <c r="S439" i="12"/>
  <c r="T439" i="12" s="1"/>
  <c r="S429" i="12"/>
  <c r="T429" i="12" s="1"/>
  <c r="S402" i="12"/>
  <c r="T402" i="12" s="1"/>
  <c r="S392" i="12"/>
  <c r="T392" i="12" s="1"/>
  <c r="S384" i="12"/>
  <c r="T384" i="12" s="1"/>
  <c r="S376" i="12"/>
  <c r="T376" i="12" s="1"/>
  <c r="S368" i="12"/>
  <c r="T368" i="12" s="1"/>
  <c r="S360" i="12"/>
  <c r="T360" i="12" s="1"/>
  <c r="S352" i="12"/>
  <c r="T352" i="12" s="1"/>
  <c r="S344" i="12"/>
  <c r="T344" i="12" s="1"/>
  <c r="S336" i="12"/>
  <c r="T336" i="12" s="1"/>
  <c r="S328" i="12"/>
  <c r="T328" i="12" s="1"/>
  <c r="S320" i="12"/>
  <c r="T320" i="12" s="1"/>
  <c r="S312" i="12"/>
  <c r="T312" i="12" s="1"/>
  <c r="S304" i="12"/>
  <c r="T304" i="12" s="1"/>
  <c r="S296" i="12"/>
  <c r="T296" i="12" s="1"/>
  <c r="S288" i="12"/>
  <c r="T288" i="12" s="1"/>
  <c r="S280" i="12"/>
  <c r="T280" i="12" s="1"/>
  <c r="S272" i="12"/>
  <c r="T272" i="12" s="1"/>
  <c r="S264" i="12"/>
  <c r="T264" i="12" s="1"/>
  <c r="S256" i="12"/>
  <c r="T256" i="12" s="1"/>
  <c r="S248" i="12"/>
  <c r="T248" i="12" s="1"/>
  <c r="S240" i="12"/>
  <c r="T240" i="12" s="1"/>
  <c r="S232" i="12"/>
  <c r="T232" i="12" s="1"/>
  <c r="S224" i="12"/>
  <c r="T224" i="12" s="1"/>
  <c r="S216" i="12"/>
  <c r="T216" i="12" s="1"/>
  <c r="S208" i="12"/>
  <c r="T208" i="12" s="1"/>
  <c r="S200" i="12"/>
  <c r="T200" i="12" s="1"/>
  <c r="S192" i="12"/>
  <c r="T192" i="12" s="1"/>
  <c r="S184" i="12"/>
  <c r="T184" i="12" s="1"/>
  <c r="S176" i="12"/>
  <c r="T176" i="12" s="1"/>
  <c r="S168" i="12"/>
  <c r="T168" i="12" s="1"/>
  <c r="S160" i="12"/>
  <c r="T160" i="12" s="1"/>
  <c r="S152" i="12"/>
  <c r="T152" i="12" s="1"/>
  <c r="S144" i="12"/>
  <c r="T144" i="12" s="1"/>
  <c r="S136" i="12"/>
  <c r="T136" i="12" s="1"/>
  <c r="S128" i="12"/>
  <c r="T128" i="12" s="1"/>
  <c r="S120" i="12"/>
  <c r="T120" i="12" s="1"/>
  <c r="S1655" i="12"/>
  <c r="T1655" i="12" s="1"/>
  <c r="S1590" i="12"/>
  <c r="T1590" i="12" s="1"/>
  <c r="S1556" i="12"/>
  <c r="T1556" i="12" s="1"/>
  <c r="S1525" i="12"/>
  <c r="T1525" i="12" s="1"/>
  <c r="S1473" i="12"/>
  <c r="T1473" i="12" s="1"/>
  <c r="S1451" i="12"/>
  <c r="T1451" i="12" s="1"/>
  <c r="S1381" i="12"/>
  <c r="T1381" i="12" s="1"/>
  <c r="S1339" i="12"/>
  <c r="T1339" i="12" s="1"/>
  <c r="S1300" i="12"/>
  <c r="T1300" i="12" s="1"/>
  <c r="S1281" i="12"/>
  <c r="T1281" i="12" s="1"/>
  <c r="S1248" i="12"/>
  <c r="T1248" i="12" s="1"/>
  <c r="S1232" i="12"/>
  <c r="T1232" i="12" s="1"/>
  <c r="S1216" i="12"/>
  <c r="T1216" i="12" s="1"/>
  <c r="S1201" i="12"/>
  <c r="T1201" i="12" s="1"/>
  <c r="S1187" i="12"/>
  <c r="T1187" i="12" s="1"/>
  <c r="S1127" i="12"/>
  <c r="T1127" i="12" s="1"/>
  <c r="S1115" i="12"/>
  <c r="T1115" i="12" s="1"/>
  <c r="S1101" i="12"/>
  <c r="T1101" i="12" s="1"/>
  <c r="S1053" i="12"/>
  <c r="T1053" i="12" s="1"/>
  <c r="S1016" i="12"/>
  <c r="T1016" i="12" s="1"/>
  <c r="S983" i="12"/>
  <c r="T983" i="12" s="1"/>
  <c r="S958" i="12"/>
  <c r="T958" i="12" s="1"/>
  <c r="S947" i="12"/>
  <c r="T947" i="12" s="1"/>
  <c r="S936" i="12"/>
  <c r="T936" i="12" s="1"/>
  <c r="S903" i="12"/>
  <c r="T903" i="12" s="1"/>
  <c r="S881" i="12"/>
  <c r="T881" i="12" s="1"/>
  <c r="S870" i="12"/>
  <c r="T870" i="12" s="1"/>
  <c r="S859" i="12"/>
  <c r="T859" i="12" s="1"/>
  <c r="S838" i="12"/>
  <c r="T838" i="12" s="1"/>
  <c r="S805" i="12"/>
  <c r="T805" i="12" s="1"/>
  <c r="S763" i="12"/>
  <c r="T763" i="12" s="1"/>
  <c r="S752" i="12"/>
  <c r="T752" i="12" s="1"/>
  <c r="S731" i="12"/>
  <c r="T731" i="12" s="1"/>
  <c r="S722" i="12"/>
  <c r="T722" i="12" s="1"/>
  <c r="S712" i="12"/>
  <c r="T712" i="12" s="1"/>
  <c r="S703" i="12"/>
  <c r="T703" i="12" s="1"/>
  <c r="S684" i="12"/>
  <c r="T684" i="12" s="1"/>
  <c r="S675" i="12"/>
  <c r="T675" i="12" s="1"/>
  <c r="S637" i="12"/>
  <c r="T637" i="12" s="1"/>
  <c r="S627" i="12"/>
  <c r="T627" i="12" s="1"/>
  <c r="S599" i="12"/>
  <c r="T599" i="12" s="1"/>
  <c r="S590" i="12"/>
  <c r="T590" i="12" s="1"/>
  <c r="S580" i="12"/>
  <c r="T580" i="12" s="1"/>
  <c r="S561" i="12"/>
  <c r="T561" i="12" s="1"/>
  <c r="S552" i="12"/>
  <c r="T552" i="12" s="1"/>
  <c r="S542" i="12"/>
  <c r="T542" i="12" s="1"/>
  <c r="S505" i="12"/>
  <c r="T505" i="12" s="1"/>
  <c r="S495" i="12"/>
  <c r="T495" i="12" s="1"/>
  <c r="S486" i="12"/>
  <c r="T486" i="12" s="1"/>
  <c r="S467" i="12"/>
  <c r="T467" i="12" s="1"/>
  <c r="S457" i="12"/>
  <c r="T457" i="12" s="1"/>
  <c r="S448" i="12"/>
  <c r="T448" i="12" s="1"/>
  <c r="S420" i="12"/>
  <c r="T420" i="12" s="1"/>
  <c r="S410" i="12"/>
  <c r="T410" i="12" s="1"/>
  <c r="S1698" i="12"/>
  <c r="T1698" i="12" s="1"/>
  <c r="S1654" i="12"/>
  <c r="T1654" i="12" s="1"/>
  <c r="S1501" i="12"/>
  <c r="T1501" i="12" s="1"/>
  <c r="S1449" i="12"/>
  <c r="T1449" i="12" s="1"/>
  <c r="S1424" i="12"/>
  <c r="T1424" i="12" s="1"/>
  <c r="S1404" i="12"/>
  <c r="T1404" i="12" s="1"/>
  <c r="S1380" i="12"/>
  <c r="T1380" i="12" s="1"/>
  <c r="S1360" i="12"/>
  <c r="T1360" i="12" s="1"/>
  <c r="S1320" i="12"/>
  <c r="T1320" i="12" s="1"/>
  <c r="S1298" i="12"/>
  <c r="T1298" i="12" s="1"/>
  <c r="S1265" i="12"/>
  <c r="T1265" i="12" s="1"/>
  <c r="S1247" i="12"/>
  <c r="T1247" i="12" s="1"/>
  <c r="S1200" i="12"/>
  <c r="T1200" i="12" s="1"/>
  <c r="S1185" i="12"/>
  <c r="T1185" i="12" s="1"/>
  <c r="S1171" i="12"/>
  <c r="T1171" i="12" s="1"/>
  <c r="S1154" i="12"/>
  <c r="T1154" i="12" s="1"/>
  <c r="S1140" i="12"/>
  <c r="T1140" i="12" s="1"/>
  <c r="S1126" i="12"/>
  <c r="T1126" i="12" s="1"/>
  <c r="S1615" i="12"/>
  <c r="T1615" i="12" s="1"/>
  <c r="S1589" i="12"/>
  <c r="T1589" i="12" s="1"/>
  <c r="S1554" i="12"/>
  <c r="T1554" i="12" s="1"/>
  <c r="S1523" i="12"/>
  <c r="T1523" i="12" s="1"/>
  <c r="S1469" i="12"/>
  <c r="T1469" i="12" s="1"/>
  <c r="S1402" i="12"/>
  <c r="T1402" i="12" s="1"/>
  <c r="S1379" i="12"/>
  <c r="T1379" i="12" s="1"/>
  <c r="S1337" i="12"/>
  <c r="T1337" i="12" s="1"/>
  <c r="S1279" i="12"/>
  <c r="T1279" i="12" s="1"/>
  <c r="S1264" i="12"/>
  <c r="T1264" i="12" s="1"/>
  <c r="S1215" i="12"/>
  <c r="T1215" i="12" s="1"/>
  <c r="S1153" i="12"/>
  <c r="T1153" i="12" s="1"/>
  <c r="S1138" i="12"/>
  <c r="T1138" i="12" s="1"/>
  <c r="S1113" i="12"/>
  <c r="T1113" i="12" s="1"/>
  <c r="S1075" i="12"/>
  <c r="T1075" i="12" s="1"/>
  <c r="S1038" i="12"/>
  <c r="T1038" i="12" s="1"/>
  <c r="S1015" i="12"/>
  <c r="T1015" i="12" s="1"/>
  <c r="S980" i="12"/>
  <c r="T980" i="12" s="1"/>
  <c r="S957" i="12"/>
  <c r="T957" i="12" s="1"/>
  <c r="S934" i="12"/>
  <c r="T934" i="12" s="1"/>
  <c r="S923" i="12"/>
  <c r="T923" i="12" s="1"/>
  <c r="S890" i="12"/>
  <c r="T890" i="12" s="1"/>
  <c r="S869" i="12"/>
  <c r="T869" i="12" s="1"/>
  <c r="S858" i="12"/>
  <c r="T858" i="12" s="1"/>
  <c r="S837" i="12"/>
  <c r="T837" i="12" s="1"/>
  <c r="S825" i="12"/>
  <c r="T825" i="12" s="1"/>
  <c r="S814" i="12"/>
  <c r="T814" i="12" s="1"/>
  <c r="S772" i="12"/>
  <c r="T772" i="12" s="1"/>
  <c r="S762" i="12"/>
  <c r="T762" i="12" s="1"/>
  <c r="S750" i="12"/>
  <c r="T750" i="12" s="1"/>
  <c r="S721" i="12"/>
  <c r="T721" i="12" s="1"/>
  <c r="S711" i="12"/>
  <c r="T711" i="12" s="1"/>
  <c r="S702" i="12"/>
  <c r="T702" i="12" s="1"/>
  <c r="S683" i="12"/>
  <c r="T683" i="12" s="1"/>
  <c r="S673" i="12"/>
  <c r="T673" i="12" s="1"/>
  <c r="S664" i="12"/>
  <c r="T664" i="12" s="1"/>
  <c r="S636" i="12"/>
  <c r="T636" i="12" s="1"/>
  <c r="S626" i="12"/>
  <c r="T626" i="12" s="1"/>
  <c r="S588" i="12"/>
  <c r="T588" i="12" s="1"/>
  <c r="S579" i="12"/>
  <c r="T579" i="12" s="1"/>
  <c r="S1695" i="12"/>
  <c r="T1695" i="12" s="1"/>
  <c r="S1588" i="12"/>
  <c r="T1588" i="12" s="1"/>
  <c r="S1553" i="12"/>
  <c r="T1553" i="12" s="1"/>
  <c r="S1442" i="12"/>
  <c r="T1442" i="12" s="1"/>
  <c r="S1419" i="12"/>
  <c r="T1419" i="12" s="1"/>
  <c r="S1378" i="12"/>
  <c r="T1378" i="12" s="1"/>
  <c r="S1359" i="12"/>
  <c r="T1359" i="12" s="1"/>
  <c r="S1336" i="12"/>
  <c r="T1336" i="12" s="1"/>
  <c r="S1297" i="12"/>
  <c r="T1297" i="12" s="1"/>
  <c r="S1263" i="12"/>
  <c r="T1263" i="12" s="1"/>
  <c r="S1245" i="12"/>
  <c r="T1245" i="12" s="1"/>
  <c r="S1228" i="12"/>
  <c r="T1228" i="12" s="1"/>
  <c r="S1213" i="12"/>
  <c r="T1213" i="12" s="1"/>
  <c r="S1199" i="12"/>
  <c r="T1199" i="12" s="1"/>
  <c r="S1184" i="12"/>
  <c r="T1184" i="12" s="1"/>
  <c r="S1152" i="12"/>
  <c r="T1152" i="12" s="1"/>
  <c r="S1125" i="12"/>
  <c r="T1125" i="12" s="1"/>
  <c r="S1099" i="12"/>
  <c r="T1099" i="12" s="1"/>
  <c r="S1087" i="12"/>
  <c r="T1087" i="12" s="1"/>
  <c r="S1063" i="12"/>
  <c r="T1063" i="12" s="1"/>
  <c r="S1050" i="12"/>
  <c r="T1050" i="12" s="1"/>
  <c r="S1026" i="12"/>
  <c r="T1026" i="12" s="1"/>
  <c r="S1003" i="12"/>
  <c r="T1003" i="12" s="1"/>
  <c r="S968" i="12"/>
  <c r="T968" i="12" s="1"/>
  <c r="S945" i="12"/>
  <c r="T945" i="12" s="1"/>
  <c r="S933" i="12"/>
  <c r="T933" i="12" s="1"/>
  <c r="S922" i="12"/>
  <c r="T922" i="12" s="1"/>
  <c r="S911" i="12"/>
  <c r="T911" i="12" s="1"/>
  <c r="S900" i="12"/>
  <c r="T900" i="12" s="1"/>
  <c r="S889" i="12"/>
  <c r="T889" i="12" s="1"/>
  <c r="S879" i="12"/>
  <c r="T879" i="12" s="1"/>
  <c r="S868" i="12"/>
  <c r="T868" i="12" s="1"/>
  <c r="S847" i="12"/>
  <c r="T847" i="12" s="1"/>
  <c r="S803" i="12"/>
  <c r="T803" i="12" s="1"/>
  <c r="S793" i="12"/>
  <c r="T793" i="12" s="1"/>
  <c r="S782" i="12"/>
  <c r="T782" i="12" s="1"/>
  <c r="S771" i="12"/>
  <c r="T771" i="12" s="1"/>
  <c r="S760" i="12"/>
  <c r="T760" i="12" s="1"/>
  <c r="S739" i="12"/>
  <c r="T739" i="12" s="1"/>
  <c r="S729" i="12"/>
  <c r="T729" i="12" s="1"/>
  <c r="S720" i="12"/>
  <c r="T720" i="12" s="1"/>
  <c r="S692" i="12"/>
  <c r="T692" i="12" s="1"/>
  <c r="S682" i="12"/>
  <c r="T682" i="12" s="1"/>
  <c r="S654" i="12"/>
  <c r="T654" i="12" s="1"/>
  <c r="S644" i="12"/>
  <c r="T644" i="12" s="1"/>
  <c r="S635" i="12"/>
  <c r="T635" i="12" s="1"/>
  <c r="S617" i="12"/>
  <c r="T617" i="12" s="1"/>
  <c r="S607" i="12"/>
  <c r="T607" i="12" s="1"/>
  <c r="S597" i="12"/>
  <c r="T597" i="12" s="1"/>
  <c r="S1614" i="12"/>
  <c r="T1614" i="12" s="1"/>
  <c r="S1552" i="12"/>
  <c r="T1552" i="12" s="1"/>
  <c r="S1519" i="12"/>
  <c r="T1519" i="12" s="1"/>
  <c r="S1467" i="12"/>
  <c r="T1467" i="12" s="1"/>
  <c r="S1440" i="12"/>
  <c r="T1440" i="12" s="1"/>
  <c r="S1396" i="12"/>
  <c r="T1396" i="12" s="1"/>
  <c r="S1335" i="12"/>
  <c r="T1335" i="12" s="1"/>
  <c r="S1296" i="12"/>
  <c r="T1296" i="12" s="1"/>
  <c r="S1278" i="12"/>
  <c r="T1278" i="12" s="1"/>
  <c r="S1262" i="12"/>
  <c r="T1262" i="12" s="1"/>
  <c r="S1198" i="12"/>
  <c r="T1198" i="12" s="1"/>
  <c r="S1166" i="12"/>
  <c r="T1166" i="12" s="1"/>
  <c r="S1151" i="12"/>
  <c r="T1151" i="12" s="1"/>
  <c r="S1137" i="12"/>
  <c r="T1137" i="12" s="1"/>
  <c r="S1074" i="12"/>
  <c r="T1074" i="12" s="1"/>
  <c r="S1037" i="12"/>
  <c r="T1037" i="12" s="1"/>
  <c r="S1014" i="12"/>
  <c r="T1014" i="12" s="1"/>
  <c r="S990" i="12"/>
  <c r="T990" i="12" s="1"/>
  <c r="S979" i="12"/>
  <c r="T979" i="12" s="1"/>
  <c r="S956" i="12"/>
  <c r="T956" i="12" s="1"/>
  <c r="S910" i="12"/>
  <c r="T910" i="12" s="1"/>
  <c r="S857" i="12"/>
  <c r="T857" i="12" s="1"/>
  <c r="S835" i="12"/>
  <c r="T835" i="12" s="1"/>
  <c r="S824" i="12"/>
  <c r="T824" i="12" s="1"/>
  <c r="S813" i="12"/>
  <c r="T813" i="12" s="1"/>
  <c r="S802" i="12"/>
  <c r="T802" i="12" s="1"/>
  <c r="S792" i="12"/>
  <c r="T792" i="12" s="1"/>
  <c r="S759" i="12"/>
  <c r="T759" i="12" s="1"/>
  <c r="S749" i="12"/>
  <c r="T749" i="12" s="1"/>
  <c r="S719" i="12"/>
  <c r="T719" i="12" s="1"/>
  <c r="S710" i="12"/>
  <c r="T710" i="12" s="1"/>
  <c r="S701" i="12"/>
  <c r="T701" i="12" s="1"/>
  <c r="S672" i="12"/>
  <c r="T672" i="12" s="1"/>
  <c r="S663" i="12"/>
  <c r="T663" i="12" s="1"/>
  <c r="S634" i="12"/>
  <c r="T634" i="12" s="1"/>
  <c r="S625" i="12"/>
  <c r="T625" i="12" s="1"/>
  <c r="S616" i="12"/>
  <c r="T616" i="12" s="1"/>
  <c r="S587" i="12"/>
  <c r="T587" i="12" s="1"/>
  <c r="S578" i="12"/>
  <c r="T578" i="12" s="1"/>
  <c r="S568" i="12"/>
  <c r="T568" i="12" s="1"/>
  <c r="S559" i="12"/>
  <c r="T559" i="12" s="1"/>
  <c r="S1693" i="12"/>
  <c r="T1693" i="12" s="1"/>
  <c r="S1651" i="12"/>
  <c r="T1651" i="12" s="1"/>
  <c r="S1577" i="12"/>
  <c r="T1577" i="12" s="1"/>
  <c r="S1551" i="12"/>
  <c r="T1551" i="12" s="1"/>
  <c r="S1490" i="12"/>
  <c r="T1490" i="12" s="1"/>
  <c r="S1466" i="12"/>
  <c r="T1466" i="12" s="1"/>
  <c r="S1438" i="12"/>
  <c r="T1438" i="12" s="1"/>
  <c r="S1418" i="12"/>
  <c r="T1418" i="12" s="1"/>
  <c r="S1377" i="12"/>
  <c r="T1377" i="12" s="1"/>
  <c r="S1334" i="12"/>
  <c r="T1334" i="12" s="1"/>
  <c r="S1293" i="12"/>
  <c r="T1293" i="12" s="1"/>
  <c r="S1227" i="12"/>
  <c r="T1227" i="12" s="1"/>
  <c r="S1212" i="12"/>
  <c r="T1212" i="12" s="1"/>
  <c r="S1165" i="12"/>
  <c r="T1165" i="12" s="1"/>
  <c r="S1150" i="12"/>
  <c r="T1150" i="12" s="1"/>
  <c r="S1124" i="12"/>
  <c r="T1124" i="12" s="1"/>
  <c r="S1110" i="12"/>
  <c r="T1110" i="12" s="1"/>
  <c r="S1098" i="12"/>
  <c r="T1098" i="12" s="1"/>
  <c r="S1086" i="12"/>
  <c r="T1086" i="12" s="1"/>
  <c r="S1060" i="12"/>
  <c r="T1060" i="12" s="1"/>
  <c r="S1049" i="12"/>
  <c r="T1049" i="12" s="1"/>
  <c r="S1036" i="12"/>
  <c r="T1036" i="12" s="1"/>
  <c r="S1025" i="12"/>
  <c r="T1025" i="12" s="1"/>
  <c r="S1001" i="12"/>
  <c r="T1001" i="12" s="1"/>
  <c r="S967" i="12"/>
  <c r="T967" i="12" s="1"/>
  <c r="S944" i="12"/>
  <c r="T944" i="12" s="1"/>
  <c r="S932" i="12"/>
  <c r="T932" i="12" s="1"/>
  <c r="S920" i="12"/>
  <c r="T920" i="12" s="1"/>
  <c r="S899" i="12"/>
  <c r="T899" i="12" s="1"/>
  <c r="S888" i="12"/>
  <c r="T888" i="12" s="1"/>
  <c r="S878" i="12"/>
  <c r="T878" i="12" s="1"/>
  <c r="S867" i="12"/>
  <c r="T867" i="12" s="1"/>
  <c r="S856" i="12"/>
  <c r="T856" i="12" s="1"/>
  <c r="S845" i="12"/>
  <c r="T845" i="12" s="1"/>
  <c r="S791" i="12"/>
  <c r="T791" i="12" s="1"/>
  <c r="S781" i="12"/>
  <c r="T781" i="12" s="1"/>
  <c r="S769" i="12"/>
  <c r="T769" i="12" s="1"/>
  <c r="S758" i="12"/>
  <c r="T758" i="12" s="1"/>
  <c r="S748" i="12"/>
  <c r="T748" i="12" s="1"/>
  <c r="S738" i="12"/>
  <c r="T738" i="12" s="1"/>
  <c r="S728" i="12"/>
  <c r="T728" i="12" s="1"/>
  <c r="S718" i="12"/>
  <c r="T718" i="12" s="1"/>
  <c r="S700" i="12"/>
  <c r="T700" i="12" s="1"/>
  <c r="S691" i="12"/>
  <c r="T691" i="12" s="1"/>
  <c r="S681" i="12"/>
  <c r="T681" i="12" s="1"/>
  <c r="S653" i="12"/>
  <c r="T653" i="12" s="1"/>
  <c r="S643" i="12"/>
  <c r="T643" i="12" s="1"/>
  <c r="S1613" i="12"/>
  <c r="T1613" i="12" s="1"/>
  <c r="S1576" i="12"/>
  <c r="T1576" i="12" s="1"/>
  <c r="S1518" i="12"/>
  <c r="T1518" i="12" s="1"/>
  <c r="S1465" i="12"/>
  <c r="T1465" i="12" s="1"/>
  <c r="S1417" i="12"/>
  <c r="T1417" i="12" s="1"/>
  <c r="S1395" i="12"/>
  <c r="T1395" i="12" s="1"/>
  <c r="S1352" i="12"/>
  <c r="T1352" i="12" s="1"/>
  <c r="S1311" i="12"/>
  <c r="T1311" i="12" s="1"/>
  <c r="S1292" i="12"/>
  <c r="T1292" i="12" s="1"/>
  <c r="S1277" i="12"/>
  <c r="T1277" i="12" s="1"/>
  <c r="S1259" i="12"/>
  <c r="T1259" i="12" s="1"/>
  <c r="S1241" i="12"/>
  <c r="T1241" i="12" s="1"/>
  <c r="S1211" i="12"/>
  <c r="T1211" i="12" s="1"/>
  <c r="S1197" i="12"/>
  <c r="T1197" i="12" s="1"/>
  <c r="S1180" i="12"/>
  <c r="T1180" i="12" s="1"/>
  <c r="S1164" i="12"/>
  <c r="T1164" i="12" s="1"/>
  <c r="S1136" i="12"/>
  <c r="T1136" i="12" s="1"/>
  <c r="S1122" i="12"/>
  <c r="T1122" i="12" s="1"/>
  <c r="S1085" i="12"/>
  <c r="T1085" i="12" s="1"/>
  <c r="S1073" i="12"/>
  <c r="T1073" i="12" s="1"/>
  <c r="S1059" i="12"/>
  <c r="T1059" i="12" s="1"/>
  <c r="S1047" i="12"/>
  <c r="T1047" i="12" s="1"/>
  <c r="S1024" i="12"/>
  <c r="T1024" i="12" s="1"/>
  <c r="S1013" i="12"/>
  <c r="T1013" i="12" s="1"/>
  <c r="S989" i="12"/>
  <c r="T989" i="12" s="1"/>
  <c r="S978" i="12"/>
  <c r="T978" i="12" s="1"/>
  <c r="S955" i="12"/>
  <c r="T955" i="12" s="1"/>
  <c r="S1645" i="12"/>
  <c r="T1645" i="12" s="1"/>
  <c r="S1540" i="12"/>
  <c r="T1540" i="12" s="1"/>
  <c r="S1489" i="12"/>
  <c r="T1489" i="12" s="1"/>
  <c r="S1463" i="12"/>
  <c r="T1463" i="12" s="1"/>
  <c r="S1437" i="12"/>
  <c r="T1437" i="12" s="1"/>
  <c r="S1333" i="12"/>
  <c r="T1333" i="12" s="1"/>
  <c r="S1275" i="12"/>
  <c r="T1275" i="12" s="1"/>
  <c r="S1256" i="12"/>
  <c r="T1256" i="12" s="1"/>
  <c r="S1240" i="12"/>
  <c r="T1240" i="12" s="1"/>
  <c r="S1210" i="12"/>
  <c r="T1210" i="12" s="1"/>
  <c r="S1179" i="12"/>
  <c r="T1179" i="12" s="1"/>
  <c r="S1149" i="12"/>
  <c r="T1149" i="12" s="1"/>
  <c r="S1121" i="12"/>
  <c r="T1121" i="12" s="1"/>
  <c r="S1109" i="12"/>
  <c r="T1109" i="12" s="1"/>
  <c r="S1097" i="12"/>
  <c r="T1097" i="12" s="1"/>
  <c r="S1084" i="12"/>
  <c r="T1084" i="12" s="1"/>
  <c r="S1071" i="12"/>
  <c r="T1071" i="12" s="1"/>
  <c r="S1046" i="12"/>
  <c r="T1046" i="12" s="1"/>
  <c r="S1035" i="12"/>
  <c r="T1035" i="12" s="1"/>
  <c r="S1011" i="12"/>
  <c r="T1011" i="12" s="1"/>
  <c r="S999" i="12"/>
  <c r="T999" i="12" s="1"/>
  <c r="S988" i="12"/>
  <c r="T988" i="12" s="1"/>
  <c r="S966" i="12"/>
  <c r="T966" i="12" s="1"/>
  <c r="S930" i="12"/>
  <c r="T930" i="12" s="1"/>
  <c r="S919" i="12"/>
  <c r="T919" i="12" s="1"/>
  <c r="S887" i="12"/>
  <c r="T887" i="12" s="1"/>
  <c r="S876" i="12"/>
  <c r="T876" i="12" s="1"/>
  <c r="S1723" i="12"/>
  <c r="T1723" i="12" s="1"/>
  <c r="S1679" i="12"/>
  <c r="T1679" i="12" s="1"/>
  <c r="S1644" i="12"/>
  <c r="T1644" i="12" s="1"/>
  <c r="S1575" i="12"/>
  <c r="T1575" i="12" s="1"/>
  <c r="S1458" i="12"/>
  <c r="T1458" i="12" s="1"/>
  <c r="S1415" i="12"/>
  <c r="T1415" i="12" s="1"/>
  <c r="S1392" i="12"/>
  <c r="T1392" i="12" s="1"/>
  <c r="S1373" i="12"/>
  <c r="T1373" i="12" s="1"/>
  <c r="S1350" i="12"/>
  <c r="T1350" i="12" s="1"/>
  <c r="S1332" i="12"/>
  <c r="T1332" i="12" s="1"/>
  <c r="S1310" i="12"/>
  <c r="T1310" i="12" s="1"/>
  <c r="S1291" i="12"/>
  <c r="T1291" i="12" s="1"/>
  <c r="S1255" i="12"/>
  <c r="T1255" i="12" s="1"/>
  <c r="S1225" i="12"/>
  <c r="T1225" i="12" s="1"/>
  <c r="S1209" i="12"/>
  <c r="T1209" i="12" s="1"/>
  <c r="S1194" i="12"/>
  <c r="T1194" i="12" s="1"/>
  <c r="S1178" i="12"/>
  <c r="T1178" i="12" s="1"/>
  <c r="S1163" i="12"/>
  <c r="T1163" i="12" s="1"/>
  <c r="S1135" i="12"/>
  <c r="T1135" i="12" s="1"/>
  <c r="S1120" i="12"/>
  <c r="T1120" i="12" s="1"/>
  <c r="S1108" i="12"/>
  <c r="T1108" i="12" s="1"/>
  <c r="S1096" i="12"/>
  <c r="T1096" i="12" s="1"/>
  <c r="S1070" i="12"/>
  <c r="T1070" i="12" s="1"/>
  <c r="S1058" i="12"/>
  <c r="T1058" i="12" s="1"/>
  <c r="S1721" i="12"/>
  <c r="T1721" i="12" s="1"/>
  <c r="S1671" i="12"/>
  <c r="T1671" i="12" s="1"/>
  <c r="S1631" i="12"/>
  <c r="T1631" i="12" s="1"/>
  <c r="S1596" i="12"/>
  <c r="T1596" i="12" s="1"/>
  <c r="S1568" i="12"/>
  <c r="T1568" i="12" s="1"/>
  <c r="S1537" i="12"/>
  <c r="T1537" i="12" s="1"/>
  <c r="S1505" i="12"/>
  <c r="T1505" i="12" s="1"/>
  <c r="S1368" i="12"/>
  <c r="T1368" i="12" s="1"/>
  <c r="S1322" i="12"/>
  <c r="T1322" i="12" s="1"/>
  <c r="S1268" i="12"/>
  <c r="T1268" i="12" s="1"/>
  <c r="S1188" i="12"/>
  <c r="T1188" i="12" s="1"/>
  <c r="S1143" i="12"/>
  <c r="T1143" i="12" s="1"/>
  <c r="S1080" i="12"/>
  <c r="T1080" i="12" s="1"/>
  <c r="S1055" i="12"/>
  <c r="T1055" i="12" s="1"/>
  <c r="S1006" i="12"/>
  <c r="T1006" i="12" s="1"/>
  <c r="S960" i="12"/>
  <c r="T960" i="12" s="1"/>
  <c r="S897" i="12"/>
  <c r="T897" i="12" s="1"/>
  <c r="S880" i="12"/>
  <c r="T880" i="12" s="1"/>
  <c r="S861" i="12"/>
  <c r="T861" i="12" s="1"/>
  <c r="S810" i="12"/>
  <c r="T810" i="12" s="1"/>
  <c r="S790" i="12"/>
  <c r="T790" i="12" s="1"/>
  <c r="S742" i="12"/>
  <c r="T742" i="12" s="1"/>
  <c r="S709" i="12"/>
  <c r="T709" i="12" s="1"/>
  <c r="S696" i="12"/>
  <c r="T696" i="12" s="1"/>
  <c r="S650" i="12"/>
  <c r="T650" i="12" s="1"/>
  <c r="S608" i="12"/>
  <c r="T608" i="12" s="1"/>
  <c r="S594" i="12"/>
  <c r="T594" i="12" s="1"/>
  <c r="S567" i="12"/>
  <c r="T567" i="12" s="1"/>
  <c r="S556" i="12"/>
  <c r="T556" i="12" s="1"/>
  <c r="S490" i="12"/>
  <c r="T490" i="12" s="1"/>
  <c r="S480" i="12"/>
  <c r="T480" i="12" s="1"/>
  <c r="S469" i="12"/>
  <c r="T469" i="12" s="1"/>
  <c r="S459" i="12"/>
  <c r="T459" i="12" s="1"/>
  <c r="S447" i="12"/>
  <c r="T447" i="12" s="1"/>
  <c r="S436" i="12"/>
  <c r="T436" i="12" s="1"/>
  <c r="S415" i="12"/>
  <c r="T415" i="12" s="1"/>
  <c r="S110" i="12"/>
  <c r="T110" i="12" s="1"/>
  <c r="S102" i="12"/>
  <c r="T102" i="12" s="1"/>
  <c r="S94" i="12"/>
  <c r="T94" i="12" s="1"/>
  <c r="S86" i="12"/>
  <c r="T86" i="12" s="1"/>
  <c r="S78" i="12"/>
  <c r="T78" i="12" s="1"/>
  <c r="S70" i="12"/>
  <c r="T70" i="12" s="1"/>
  <c r="S62" i="12"/>
  <c r="T62" i="12" s="1"/>
  <c r="S54" i="12"/>
  <c r="T54" i="12" s="1"/>
  <c r="S46" i="12"/>
  <c r="T46" i="12" s="1"/>
  <c r="S38" i="12"/>
  <c r="T38" i="12" s="1"/>
  <c r="S30" i="12"/>
  <c r="T30" i="12" s="1"/>
  <c r="S22" i="12"/>
  <c r="T22" i="12" s="1"/>
  <c r="S14" i="12"/>
  <c r="T14" i="12" s="1"/>
  <c r="S6" i="12"/>
  <c r="T6" i="12" s="1"/>
  <c r="S1720" i="12"/>
  <c r="T1720" i="12" s="1"/>
  <c r="S1593" i="12"/>
  <c r="T1593" i="12" s="1"/>
  <c r="S1503" i="12"/>
  <c r="T1503" i="12" s="1"/>
  <c r="S1429" i="12"/>
  <c r="T1429" i="12" s="1"/>
  <c r="S1367" i="12"/>
  <c r="T1367" i="12" s="1"/>
  <c r="S1221" i="12"/>
  <c r="T1221" i="12" s="1"/>
  <c r="S1177" i="12"/>
  <c r="T1177" i="12" s="1"/>
  <c r="S1142" i="12"/>
  <c r="T1142" i="12" s="1"/>
  <c r="S1107" i="12"/>
  <c r="T1107" i="12" s="1"/>
  <c r="S1079" i="12"/>
  <c r="T1079" i="12" s="1"/>
  <c r="S1054" i="12"/>
  <c r="T1054" i="12" s="1"/>
  <c r="S1029" i="12"/>
  <c r="T1029" i="12" s="1"/>
  <c r="S984" i="12"/>
  <c r="T984" i="12" s="1"/>
  <c r="S938" i="12"/>
  <c r="T938" i="12" s="1"/>
  <c r="S917" i="12"/>
  <c r="T917" i="12" s="1"/>
  <c r="S877" i="12"/>
  <c r="T877" i="12" s="1"/>
  <c r="S842" i="12"/>
  <c r="T842" i="12" s="1"/>
  <c r="S775" i="12"/>
  <c r="T775" i="12" s="1"/>
  <c r="S756" i="12"/>
  <c r="T756" i="12" s="1"/>
  <c r="S740" i="12"/>
  <c r="T740" i="12" s="1"/>
  <c r="S725" i="12"/>
  <c r="T725" i="12" s="1"/>
  <c r="S679" i="12"/>
  <c r="T679" i="12" s="1"/>
  <c r="S665" i="12"/>
  <c r="T665" i="12" s="1"/>
  <c r="S633" i="12"/>
  <c r="T633" i="12" s="1"/>
  <c r="S621" i="12"/>
  <c r="T621" i="12" s="1"/>
  <c r="S606" i="12"/>
  <c r="T606" i="12" s="1"/>
  <c r="S555" i="12"/>
  <c r="T555" i="12" s="1"/>
  <c r="S545" i="12"/>
  <c r="T545" i="12" s="1"/>
  <c r="S533" i="12"/>
  <c r="T533" i="12" s="1"/>
  <c r="S522" i="12"/>
  <c r="T522" i="12" s="1"/>
  <c r="S511" i="12"/>
  <c r="T511" i="12" s="1"/>
  <c r="S500" i="12"/>
  <c r="T500" i="12" s="1"/>
  <c r="S425" i="12"/>
  <c r="T425" i="12" s="1"/>
  <c r="S404" i="12"/>
  <c r="T404" i="12" s="1"/>
  <c r="S393" i="12"/>
  <c r="T393" i="12" s="1"/>
  <c r="S383" i="12"/>
  <c r="T383" i="12" s="1"/>
  <c r="S374" i="12"/>
  <c r="T374" i="12" s="1"/>
  <c r="S365" i="12"/>
  <c r="T365" i="12" s="1"/>
  <c r="S356" i="12"/>
  <c r="T356" i="12" s="1"/>
  <c r="S347" i="12"/>
  <c r="T347" i="12" s="1"/>
  <c r="S338" i="12"/>
  <c r="T338" i="12" s="1"/>
  <c r="S329" i="12"/>
  <c r="T329" i="12" s="1"/>
  <c r="S319" i="12"/>
  <c r="T319" i="12" s="1"/>
  <c r="S310" i="12"/>
  <c r="T310" i="12" s="1"/>
  <c r="S301" i="12"/>
  <c r="T301" i="12" s="1"/>
  <c r="S292" i="12"/>
  <c r="T292" i="12" s="1"/>
  <c r="S283" i="12"/>
  <c r="T283" i="12" s="1"/>
  <c r="S274" i="12"/>
  <c r="T274" i="12" s="1"/>
  <c r="S265" i="12"/>
  <c r="T265" i="12" s="1"/>
  <c r="S255" i="12"/>
  <c r="T255" i="12" s="1"/>
  <c r="S246" i="12"/>
  <c r="T246" i="12" s="1"/>
  <c r="S237" i="12"/>
  <c r="T237" i="12" s="1"/>
  <c r="S228" i="12"/>
  <c r="T228" i="12" s="1"/>
  <c r="S219" i="12"/>
  <c r="T219" i="12" s="1"/>
  <c r="S210" i="12"/>
  <c r="T210" i="12" s="1"/>
  <c r="S201" i="12"/>
  <c r="T201" i="12" s="1"/>
  <c r="S191" i="12"/>
  <c r="T191" i="12" s="1"/>
  <c r="S182" i="12"/>
  <c r="T182" i="12" s="1"/>
  <c r="S173" i="12"/>
  <c r="T173" i="12" s="1"/>
  <c r="S164" i="12"/>
  <c r="T164" i="12" s="1"/>
  <c r="S155" i="12"/>
  <c r="T155" i="12" s="1"/>
  <c r="S146" i="12"/>
  <c r="T146" i="12" s="1"/>
  <c r="S137" i="12"/>
  <c r="T137" i="12" s="1"/>
  <c r="S127" i="12"/>
  <c r="T127" i="12" s="1"/>
  <c r="S118" i="12"/>
  <c r="T118" i="12" s="1"/>
  <c r="S1486" i="12"/>
  <c r="T1486" i="12" s="1"/>
  <c r="S1366" i="12"/>
  <c r="T1366" i="12" s="1"/>
  <c r="S1307" i="12"/>
  <c r="T1307" i="12" s="1"/>
  <c r="S1106" i="12"/>
  <c r="T1106" i="12" s="1"/>
  <c r="S1078" i="12"/>
  <c r="T1078" i="12" s="1"/>
  <c r="S1027" i="12"/>
  <c r="T1027" i="12" s="1"/>
  <c r="S1004" i="12"/>
  <c r="T1004" i="12" s="1"/>
  <c r="S916" i="12"/>
  <c r="T916" i="12" s="1"/>
  <c r="S896" i="12"/>
  <c r="T896" i="12" s="1"/>
  <c r="S1712" i="12"/>
  <c r="T1712" i="12" s="1"/>
  <c r="S1305" i="12"/>
  <c r="T1305" i="12" s="1"/>
  <c r="S1220" i="12"/>
  <c r="T1220" i="12" s="1"/>
  <c r="S1175" i="12"/>
  <c r="T1175" i="12" s="1"/>
  <c r="S1132" i="12"/>
  <c r="T1132" i="12" s="1"/>
  <c r="S1105" i="12"/>
  <c r="T1105" i="12" s="1"/>
  <c r="S1023" i="12"/>
  <c r="T1023" i="12" s="1"/>
  <c r="S977" i="12"/>
  <c r="T977" i="12" s="1"/>
  <c r="S954" i="12"/>
  <c r="T954" i="12" s="1"/>
  <c r="S935" i="12"/>
  <c r="T935" i="12" s="1"/>
  <c r="S915" i="12"/>
  <c r="T915" i="12" s="1"/>
  <c r="S875" i="12"/>
  <c r="T875" i="12" s="1"/>
  <c r="S841" i="12"/>
  <c r="T841" i="12" s="1"/>
  <c r="S807" i="12"/>
  <c r="T807" i="12" s="1"/>
  <c r="S773" i="12"/>
  <c r="T773" i="12" s="1"/>
  <c r="S755" i="12"/>
  <c r="T755" i="12" s="1"/>
  <c r="S737" i="12"/>
  <c r="T737" i="12" s="1"/>
  <c r="S707" i="12"/>
  <c r="T707" i="12" s="1"/>
  <c r="S693" i="12"/>
  <c r="T693" i="12" s="1"/>
  <c r="S678" i="12"/>
  <c r="T678" i="12" s="1"/>
  <c r="S661" i="12"/>
  <c r="T661" i="12" s="1"/>
  <c r="S648" i="12"/>
  <c r="T648" i="12" s="1"/>
  <c r="S632" i="12"/>
  <c r="T632" i="12" s="1"/>
  <c r="S620" i="12"/>
  <c r="T620" i="12" s="1"/>
  <c r="S605" i="12"/>
  <c r="T605" i="12" s="1"/>
  <c r="S592" i="12"/>
  <c r="T592" i="12" s="1"/>
  <c r="S577" i="12"/>
  <c r="T577" i="12" s="1"/>
  <c r="S554" i="12"/>
  <c r="T554" i="12" s="1"/>
  <c r="S521" i="12"/>
  <c r="T521" i="12" s="1"/>
  <c r="S510" i="12"/>
  <c r="T510" i="12" s="1"/>
  <c r="S499" i="12"/>
  <c r="T499" i="12" s="1"/>
  <c r="S478" i="12"/>
  <c r="T478" i="12" s="1"/>
  <c r="S466" i="12"/>
  <c r="T466" i="12" s="1"/>
  <c r="S445" i="12"/>
  <c r="T445" i="12" s="1"/>
  <c r="S403" i="12"/>
  <c r="T403" i="12" s="1"/>
  <c r="S391" i="12"/>
  <c r="T391" i="12" s="1"/>
  <c r="S382" i="12"/>
  <c r="T382" i="12" s="1"/>
  <c r="S373" i="12"/>
  <c r="T373" i="12" s="1"/>
  <c r="S364" i="12"/>
  <c r="T364" i="12" s="1"/>
  <c r="S355" i="12"/>
  <c r="T355" i="12" s="1"/>
  <c r="S346" i="12"/>
  <c r="T346" i="12" s="1"/>
  <c r="S337" i="12"/>
  <c r="T337" i="12" s="1"/>
  <c r="S327" i="12"/>
  <c r="T327" i="12" s="1"/>
  <c r="S318" i="12"/>
  <c r="T318" i="12" s="1"/>
  <c r="S309" i="12"/>
  <c r="T309" i="12" s="1"/>
  <c r="S300" i="12"/>
  <c r="T300" i="12" s="1"/>
  <c r="S291" i="12"/>
  <c r="T291" i="12" s="1"/>
  <c r="S282" i="12"/>
  <c r="T282" i="12" s="1"/>
  <c r="S273" i="12"/>
  <c r="T273" i="12" s="1"/>
  <c r="S263" i="12"/>
  <c r="T263" i="12" s="1"/>
  <c r="S254" i="12"/>
  <c r="T254" i="12" s="1"/>
  <c r="S245" i="12"/>
  <c r="T245" i="12" s="1"/>
  <c r="S236" i="12"/>
  <c r="T236" i="12" s="1"/>
  <c r="S227" i="12"/>
  <c r="T227" i="12" s="1"/>
  <c r="S218" i="12"/>
  <c r="T218" i="12" s="1"/>
  <c r="S209" i="12"/>
  <c r="T209" i="12" s="1"/>
  <c r="S199" i="12"/>
  <c r="T199" i="12" s="1"/>
  <c r="S190" i="12"/>
  <c r="T190" i="12" s="1"/>
  <c r="S181" i="12"/>
  <c r="T181" i="12" s="1"/>
  <c r="S172" i="12"/>
  <c r="T172" i="12" s="1"/>
  <c r="S163" i="12"/>
  <c r="T163" i="12" s="1"/>
  <c r="S154" i="12"/>
  <c r="T154" i="12" s="1"/>
  <c r="S145" i="12"/>
  <c r="T145" i="12" s="1"/>
  <c r="S1676" i="12"/>
  <c r="T1676" i="12" s="1"/>
  <c r="S1571" i="12"/>
  <c r="T1571" i="12" s="1"/>
  <c r="S1482" i="12"/>
  <c r="T1482" i="12" s="1"/>
  <c r="S1363" i="12"/>
  <c r="T1363" i="12" s="1"/>
  <c r="S1254" i="12"/>
  <c r="T1254" i="12" s="1"/>
  <c r="S1218" i="12"/>
  <c r="T1218" i="12" s="1"/>
  <c r="S1174" i="12"/>
  <c r="T1174" i="12" s="1"/>
  <c r="S1076" i="12"/>
  <c r="T1076" i="12" s="1"/>
  <c r="S1045" i="12"/>
  <c r="T1045" i="12" s="1"/>
  <c r="S1021" i="12"/>
  <c r="T1021" i="12" s="1"/>
  <c r="S998" i="12"/>
  <c r="T998" i="12" s="1"/>
  <c r="S976" i="12"/>
  <c r="T976" i="12" s="1"/>
  <c r="S953" i="12"/>
  <c r="T953" i="12" s="1"/>
  <c r="S895" i="12"/>
  <c r="T895" i="12" s="1"/>
  <c r="S874" i="12"/>
  <c r="T874" i="12" s="1"/>
  <c r="S822" i="12"/>
  <c r="T822" i="12" s="1"/>
  <c r="S787" i="12"/>
  <c r="T787" i="12" s="1"/>
  <c r="S754" i="12"/>
  <c r="T754" i="12" s="1"/>
  <c r="S736" i="12"/>
  <c r="T736" i="12" s="1"/>
  <c r="S723" i="12"/>
  <c r="T723" i="12" s="1"/>
  <c r="S706" i="12"/>
  <c r="T706" i="12" s="1"/>
  <c r="S660" i="12"/>
  <c r="T660" i="12" s="1"/>
  <c r="S647" i="12"/>
  <c r="T647" i="12" s="1"/>
  <c r="S604" i="12"/>
  <c r="T604" i="12" s="1"/>
  <c r="S576" i="12"/>
  <c r="T576" i="12" s="1"/>
  <c r="S565" i="12"/>
  <c r="T565" i="12" s="1"/>
  <c r="S541" i="12"/>
  <c r="T541" i="12" s="1"/>
  <c r="S531" i="12"/>
  <c r="T531" i="12" s="1"/>
  <c r="S520" i="12"/>
  <c r="T520" i="12" s="1"/>
  <c r="S488" i="12"/>
  <c r="T488" i="12" s="1"/>
  <c r="S455" i="12"/>
  <c r="T455" i="12" s="1"/>
  <c r="S444" i="12"/>
  <c r="T444" i="12" s="1"/>
  <c r="S434" i="12"/>
  <c r="T434" i="12" s="1"/>
  <c r="S423" i="12"/>
  <c r="T423" i="12" s="1"/>
  <c r="S413" i="12"/>
  <c r="T413" i="12" s="1"/>
  <c r="S108" i="12"/>
  <c r="T108" i="12" s="1"/>
  <c r="S100" i="12"/>
  <c r="T100" i="12" s="1"/>
  <c r="S92" i="12"/>
  <c r="T92" i="12" s="1"/>
  <c r="S84" i="12"/>
  <c r="T84" i="12" s="1"/>
  <c r="S76" i="12"/>
  <c r="T76" i="12" s="1"/>
  <c r="S68" i="12"/>
  <c r="T68" i="12" s="1"/>
  <c r="S60" i="12"/>
  <c r="T60" i="12" s="1"/>
  <c r="S52" i="12"/>
  <c r="T52" i="12" s="1"/>
  <c r="S1672" i="12"/>
  <c r="T1672" i="12" s="1"/>
  <c r="S1480" i="12"/>
  <c r="T1480" i="12" s="1"/>
  <c r="S1408" i="12"/>
  <c r="T1408" i="12" s="1"/>
  <c r="S1303" i="12"/>
  <c r="T1303" i="12" s="1"/>
  <c r="S1130" i="12"/>
  <c r="T1130" i="12" s="1"/>
  <c r="S1020" i="12"/>
  <c r="T1020" i="12" s="1"/>
  <c r="S975" i="12"/>
  <c r="T975" i="12" s="1"/>
  <c r="S952" i="12"/>
  <c r="T952" i="12" s="1"/>
  <c r="S913" i="12"/>
  <c r="T913" i="12" s="1"/>
  <c r="S854" i="12"/>
  <c r="T854" i="12" s="1"/>
  <c r="S840" i="12"/>
  <c r="T840" i="12" s="1"/>
  <c r="S804" i="12"/>
  <c r="T804" i="12" s="1"/>
  <c r="S768" i="12"/>
  <c r="T768" i="12" s="1"/>
  <c r="S690" i="12"/>
  <c r="T690" i="12" s="1"/>
  <c r="S677" i="12"/>
  <c r="T677" i="12" s="1"/>
  <c r="S645" i="12"/>
  <c r="T645" i="12" s="1"/>
  <c r="S631" i="12"/>
  <c r="T631" i="12" s="1"/>
  <c r="S618" i="12"/>
  <c r="T618" i="12" s="1"/>
  <c r="S591" i="12"/>
  <c r="T591" i="12" s="1"/>
  <c r="S575" i="12"/>
  <c r="T575" i="12" s="1"/>
  <c r="S553" i="12"/>
  <c r="T553" i="12" s="1"/>
  <c r="S530" i="12"/>
  <c r="T530" i="12" s="1"/>
  <c r="S509" i="12"/>
  <c r="T509" i="12" s="1"/>
  <c r="S498" i="12"/>
  <c r="T498" i="12" s="1"/>
  <c r="S476" i="12"/>
  <c r="T476" i="12" s="1"/>
  <c r="S465" i="12"/>
  <c r="T465" i="12" s="1"/>
  <c r="S454" i="12"/>
  <c r="T454" i="12" s="1"/>
  <c r="S412" i="12"/>
  <c r="T412" i="12" s="1"/>
  <c r="S1561" i="12"/>
  <c r="T1561" i="12" s="1"/>
  <c r="S1475" i="12"/>
  <c r="T1475" i="12" s="1"/>
  <c r="S1407" i="12"/>
  <c r="T1407" i="12" s="1"/>
  <c r="S1349" i="12"/>
  <c r="T1349" i="12" s="1"/>
  <c r="S1208" i="12"/>
  <c r="T1208" i="12" s="1"/>
  <c r="S1173" i="12"/>
  <c r="T1173" i="12" s="1"/>
  <c r="S1129" i="12"/>
  <c r="T1129" i="12" s="1"/>
  <c r="S1100" i="12"/>
  <c r="T1100" i="12" s="1"/>
  <c r="S1069" i="12"/>
  <c r="T1069" i="12" s="1"/>
  <c r="S1044" i="12"/>
  <c r="T1044" i="12" s="1"/>
  <c r="S997" i="12"/>
  <c r="T997" i="12" s="1"/>
  <c r="S974" i="12"/>
  <c r="T974" i="12" s="1"/>
  <c r="S929" i="12"/>
  <c r="T929" i="12" s="1"/>
  <c r="S909" i="12"/>
  <c r="T909" i="12" s="1"/>
  <c r="S894" i="12"/>
  <c r="T894" i="12" s="1"/>
  <c r="S872" i="12"/>
  <c r="T872" i="12" s="1"/>
  <c r="S821" i="12"/>
  <c r="T821" i="12" s="1"/>
  <c r="S801" i="12"/>
  <c r="T801" i="12" s="1"/>
  <c r="S786" i="12"/>
  <c r="T786" i="12" s="1"/>
  <c r="S753" i="12"/>
  <c r="T753" i="12" s="1"/>
  <c r="S735" i="12"/>
  <c r="T735" i="12" s="1"/>
  <c r="S705" i="12"/>
  <c r="T705" i="12" s="1"/>
  <c r="S676" i="12"/>
  <c r="T676" i="12" s="1"/>
  <c r="S659" i="12"/>
  <c r="T659" i="12" s="1"/>
  <c r="S615" i="12"/>
  <c r="T615" i="12" s="1"/>
  <c r="S603" i="12"/>
  <c r="T603" i="12" s="1"/>
  <c r="S589" i="12"/>
  <c r="T589" i="12" s="1"/>
  <c r="S574" i="12"/>
  <c r="T574" i="12" s="1"/>
  <c r="S564" i="12"/>
  <c r="T564" i="12" s="1"/>
  <c r="S540" i="12"/>
  <c r="T540" i="12" s="1"/>
  <c r="S529" i="12"/>
  <c r="T529" i="12" s="1"/>
  <c r="S519" i="12"/>
  <c r="T519" i="12" s="1"/>
  <c r="S508" i="12"/>
  <c r="T508" i="12" s="1"/>
  <c r="S487" i="12"/>
  <c r="T487" i="12" s="1"/>
  <c r="S443" i="12"/>
  <c r="T443" i="12" s="1"/>
  <c r="S433" i="12"/>
  <c r="T433" i="12" s="1"/>
  <c r="S422" i="12"/>
  <c r="T422" i="12" s="1"/>
  <c r="S411" i="12"/>
  <c r="T411" i="12" s="1"/>
  <c r="S400" i="12"/>
  <c r="T400" i="12" s="1"/>
  <c r="S1670" i="12"/>
  <c r="T1670" i="12" s="1"/>
  <c r="S1559" i="12"/>
  <c r="T1559" i="12" s="1"/>
  <c r="S1456" i="12"/>
  <c r="T1456" i="12" s="1"/>
  <c r="S1406" i="12"/>
  <c r="T1406" i="12" s="1"/>
  <c r="S1348" i="12"/>
  <c r="T1348" i="12" s="1"/>
  <c r="S1251" i="12"/>
  <c r="T1251" i="12" s="1"/>
  <c r="S1018" i="12"/>
  <c r="T1018" i="12" s="1"/>
  <c r="S950" i="12"/>
  <c r="T950" i="12" s="1"/>
  <c r="S928" i="12"/>
  <c r="T928" i="12" s="1"/>
  <c r="S908" i="12"/>
  <c r="T908" i="12" s="1"/>
  <c r="S891" i="12"/>
  <c r="T891" i="12" s="1"/>
  <c r="S853" i="12"/>
  <c r="T853" i="12" s="1"/>
  <c r="S820" i="12"/>
  <c r="T820" i="12" s="1"/>
  <c r="S767" i="12"/>
  <c r="T767" i="12" s="1"/>
  <c r="S717" i="12"/>
  <c r="T717" i="12" s="1"/>
  <c r="S689" i="12"/>
  <c r="T689" i="12" s="1"/>
  <c r="S674" i="12"/>
  <c r="T674" i="12" s="1"/>
  <c r="S658" i="12"/>
  <c r="T658" i="12" s="1"/>
  <c r="S642" i="12"/>
  <c r="T642" i="12" s="1"/>
  <c r="S630" i="12"/>
  <c r="T630" i="12" s="1"/>
  <c r="S614" i="12"/>
  <c r="T614" i="12" s="1"/>
  <c r="S602" i="12"/>
  <c r="T602" i="12" s="1"/>
  <c r="S586" i="12"/>
  <c r="T586" i="12" s="1"/>
  <c r="S563" i="12"/>
  <c r="T563" i="12" s="1"/>
  <c r="S551" i="12"/>
  <c r="T551" i="12" s="1"/>
  <c r="S497" i="12"/>
  <c r="T497" i="12" s="1"/>
  <c r="S475" i="12"/>
  <c r="T475" i="12" s="1"/>
  <c r="S464" i="12"/>
  <c r="T464" i="12" s="1"/>
  <c r="S453" i="12"/>
  <c r="T453" i="12" s="1"/>
  <c r="S1669" i="12"/>
  <c r="T1669" i="12" s="1"/>
  <c r="S1539" i="12"/>
  <c r="T1539" i="12" s="1"/>
  <c r="S1455" i="12"/>
  <c r="T1455" i="12" s="1"/>
  <c r="S1347" i="12"/>
  <c r="T1347" i="12" s="1"/>
  <c r="S1289" i="12"/>
  <c r="T1289" i="12" s="1"/>
  <c r="S1250" i="12"/>
  <c r="T1250" i="12" s="1"/>
  <c r="S1204" i="12"/>
  <c r="T1204" i="12" s="1"/>
  <c r="S1161" i="12"/>
  <c r="T1161" i="12" s="1"/>
  <c r="S1128" i="12"/>
  <c r="T1128" i="12" s="1"/>
  <c r="S1068" i="12"/>
  <c r="T1068" i="12" s="1"/>
  <c r="S1043" i="12"/>
  <c r="T1043" i="12" s="1"/>
  <c r="S996" i="12"/>
  <c r="T996" i="12" s="1"/>
  <c r="S973" i="12"/>
  <c r="T973" i="12" s="1"/>
  <c r="S949" i="12"/>
  <c r="T949" i="12" s="1"/>
  <c r="S871" i="12"/>
  <c r="T871" i="12" s="1"/>
  <c r="S834" i="12"/>
  <c r="T834" i="12" s="1"/>
  <c r="S800" i="12"/>
  <c r="T800" i="12" s="1"/>
  <c r="S785" i="12"/>
  <c r="T785" i="12" s="1"/>
  <c r="S766" i="12"/>
  <c r="T766" i="12" s="1"/>
  <c r="S734" i="12"/>
  <c r="T734" i="12" s="1"/>
  <c r="S704" i="12"/>
  <c r="T704" i="12" s="1"/>
  <c r="S688" i="12"/>
  <c r="T688" i="12" s="1"/>
  <c r="S671" i="12"/>
  <c r="T671" i="12" s="1"/>
  <c r="S601" i="12"/>
  <c r="T601" i="12" s="1"/>
  <c r="S573" i="12"/>
  <c r="T573" i="12" s="1"/>
  <c r="S562" i="12"/>
  <c r="T562" i="12" s="1"/>
  <c r="S550" i="12"/>
  <c r="T550" i="12" s="1"/>
  <c r="S539" i="12"/>
  <c r="T539" i="12" s="1"/>
  <c r="S528" i="12"/>
  <c r="T528" i="12" s="1"/>
  <c r="S518" i="12"/>
  <c r="T518" i="12" s="1"/>
  <c r="S507" i="12"/>
  <c r="T507" i="12" s="1"/>
  <c r="S496" i="12"/>
  <c r="T496" i="12" s="1"/>
  <c r="S485" i="12"/>
  <c r="T485" i="12" s="1"/>
  <c r="S431" i="12"/>
  <c r="T431" i="12" s="1"/>
  <c r="S421" i="12"/>
  <c r="T421" i="12" s="1"/>
  <c r="S409" i="12"/>
  <c r="T409" i="12" s="1"/>
  <c r="S1635" i="12"/>
  <c r="T1635" i="12" s="1"/>
  <c r="S1538" i="12"/>
  <c r="T1538" i="12" s="1"/>
  <c r="S1288" i="12"/>
  <c r="T1288" i="12" s="1"/>
  <c r="S1239" i="12"/>
  <c r="T1239" i="12" s="1"/>
  <c r="S1203" i="12"/>
  <c r="T1203" i="12" s="1"/>
  <c r="S1119" i="12"/>
  <c r="T1119" i="12" s="1"/>
  <c r="S1094" i="12"/>
  <c r="T1094" i="12" s="1"/>
  <c r="S1067" i="12"/>
  <c r="T1067" i="12" s="1"/>
  <c r="S1041" i="12"/>
  <c r="T1041" i="12" s="1"/>
  <c r="S1017" i="12"/>
  <c r="T1017" i="12" s="1"/>
  <c r="S995" i="12"/>
  <c r="T995" i="12" s="1"/>
  <c r="S948" i="12"/>
  <c r="T948" i="12" s="1"/>
  <c r="S927" i="12"/>
  <c r="T927" i="12" s="1"/>
  <c r="S907" i="12"/>
  <c r="T907" i="12" s="1"/>
  <c r="S886" i="12"/>
  <c r="T886" i="12" s="1"/>
  <c r="S852" i="12"/>
  <c r="T852" i="12" s="1"/>
  <c r="S819" i="12"/>
  <c r="T819" i="12" s="1"/>
  <c r="S783" i="12"/>
  <c r="T783" i="12" s="1"/>
  <c r="S747" i="12"/>
  <c r="T747" i="12" s="1"/>
  <c r="S733" i="12"/>
  <c r="T733" i="12" s="1"/>
  <c r="S1628" i="12"/>
  <c r="T1628" i="12" s="1"/>
  <c r="S1452" i="12"/>
  <c r="T1452" i="12" s="1"/>
  <c r="S1327" i="12"/>
  <c r="T1327" i="12" s="1"/>
  <c r="S1192" i="12"/>
  <c r="T1192" i="12" s="1"/>
  <c r="S1159" i="12"/>
  <c r="T1159" i="12" s="1"/>
  <c r="S1453" i="12"/>
  <c r="T1453" i="12" s="1"/>
  <c r="S1274" i="12"/>
  <c r="T1274" i="12" s="1"/>
  <c r="S993" i="12"/>
  <c r="T993" i="12" s="1"/>
  <c r="S843" i="12"/>
  <c r="T843" i="12" s="1"/>
  <c r="S799" i="12"/>
  <c r="T799" i="12" s="1"/>
  <c r="S764" i="12"/>
  <c r="T764" i="12" s="1"/>
  <c r="S697" i="12"/>
  <c r="T697" i="12" s="1"/>
  <c r="S638" i="12"/>
  <c r="T638" i="12" s="1"/>
  <c r="S610" i="12"/>
  <c r="T610" i="12" s="1"/>
  <c r="S492" i="12"/>
  <c r="T492" i="12" s="1"/>
  <c r="S470" i="12"/>
  <c r="T470" i="12" s="1"/>
  <c r="S408" i="12"/>
  <c r="T408" i="12" s="1"/>
  <c r="S394" i="12"/>
  <c r="T394" i="12" s="1"/>
  <c r="S379" i="12"/>
  <c r="T379" i="12" s="1"/>
  <c r="S340" i="12"/>
  <c r="T340" i="12" s="1"/>
  <c r="S325" i="12"/>
  <c r="T325" i="12" s="1"/>
  <c r="S299" i="12"/>
  <c r="T299" i="12" s="1"/>
  <c r="S286" i="12"/>
  <c r="T286" i="12" s="1"/>
  <c r="S129" i="12"/>
  <c r="T129" i="12" s="1"/>
  <c r="S116" i="12"/>
  <c r="T116" i="12" s="1"/>
  <c r="S106" i="12"/>
  <c r="T106" i="12" s="1"/>
  <c r="S87" i="12"/>
  <c r="T87" i="12" s="1"/>
  <c r="S57" i="12"/>
  <c r="T57" i="12" s="1"/>
  <c r="S48" i="12"/>
  <c r="T48" i="12" s="1"/>
  <c r="S31" i="12"/>
  <c r="T31" i="12" s="1"/>
  <c r="S5" i="12"/>
  <c r="T5" i="12" s="1"/>
  <c r="S1270" i="12"/>
  <c r="T1270" i="12" s="1"/>
  <c r="S1146" i="12"/>
  <c r="T1146" i="12" s="1"/>
  <c r="S987" i="12"/>
  <c r="T987" i="12" s="1"/>
  <c r="S939" i="12"/>
  <c r="T939" i="12" s="1"/>
  <c r="S884" i="12"/>
  <c r="T884" i="12" s="1"/>
  <c r="S726" i="12"/>
  <c r="T726" i="12" s="1"/>
  <c r="S667" i="12"/>
  <c r="T667" i="12" s="1"/>
  <c r="S582" i="12"/>
  <c r="T582" i="12" s="1"/>
  <c r="S557" i="12"/>
  <c r="T557" i="12" s="1"/>
  <c r="S535" i="12"/>
  <c r="T535" i="12" s="1"/>
  <c r="S512" i="12"/>
  <c r="T512" i="12" s="1"/>
  <c r="S491" i="12"/>
  <c r="T491" i="12" s="1"/>
  <c r="S427" i="12"/>
  <c r="T427" i="12" s="1"/>
  <c r="S366" i="12"/>
  <c r="T366" i="12" s="1"/>
  <c r="S351" i="12"/>
  <c r="T351" i="12" s="1"/>
  <c r="S313" i="12"/>
  <c r="T313" i="12" s="1"/>
  <c r="S298" i="12"/>
  <c r="T298" i="12" s="1"/>
  <c r="S271" i="12"/>
  <c r="T271" i="12" s="1"/>
  <c r="S260" i="12"/>
  <c r="T260" i="12" s="1"/>
  <c r="S249" i="12"/>
  <c r="T249" i="12" s="1"/>
  <c r="S235" i="12"/>
  <c r="T235" i="12" s="1"/>
  <c r="S223" i="12"/>
  <c r="T223" i="12" s="1"/>
  <c r="S212" i="12"/>
  <c r="T212" i="12" s="1"/>
  <c r="S198" i="12"/>
  <c r="T198" i="12" s="1"/>
  <c r="S187" i="12"/>
  <c r="T187" i="12" s="1"/>
  <c r="S175" i="12"/>
  <c r="T175" i="12" s="1"/>
  <c r="S162" i="12"/>
  <c r="T162" i="12" s="1"/>
  <c r="S150" i="12"/>
  <c r="T150" i="12" s="1"/>
  <c r="S139" i="12"/>
  <c r="T139" i="12" s="1"/>
  <c r="S96" i="12"/>
  <c r="T96" i="12" s="1"/>
  <c r="S66" i="12"/>
  <c r="T66" i="12" s="1"/>
  <c r="S39" i="12"/>
  <c r="T39" i="12" s="1"/>
  <c r="S13" i="12"/>
  <c r="T13" i="12" s="1"/>
  <c r="S1435" i="12"/>
  <c r="T1435" i="12" s="1"/>
  <c r="S1118" i="12"/>
  <c r="T1118" i="12" s="1"/>
  <c r="S1056" i="12"/>
  <c r="T1056" i="12" s="1"/>
  <c r="S833" i="12"/>
  <c r="T833" i="12" s="1"/>
  <c r="S797" i="12"/>
  <c r="T797" i="12" s="1"/>
  <c r="S724" i="12"/>
  <c r="T724" i="12" s="1"/>
  <c r="S695" i="12"/>
  <c r="T695" i="12" s="1"/>
  <c r="S662" i="12"/>
  <c r="T662" i="12" s="1"/>
  <c r="S532" i="12"/>
  <c r="T532" i="12" s="1"/>
  <c r="S489" i="12"/>
  <c r="T489" i="12" s="1"/>
  <c r="S468" i="12"/>
  <c r="T468" i="12" s="1"/>
  <c r="S446" i="12"/>
  <c r="T446" i="12" s="1"/>
  <c r="S407" i="12"/>
  <c r="T407" i="12" s="1"/>
  <c r="S390" i="12"/>
  <c r="T390" i="12" s="1"/>
  <c r="S378" i="12"/>
  <c r="T378" i="12" s="1"/>
  <c r="S339" i="12"/>
  <c r="T339" i="12" s="1"/>
  <c r="S324" i="12"/>
  <c r="T324" i="12" s="1"/>
  <c r="S285" i="12"/>
  <c r="T285" i="12" s="1"/>
  <c r="S126" i="12"/>
  <c r="T126" i="12" s="1"/>
  <c r="S115" i="12"/>
  <c r="T115" i="12" s="1"/>
  <c r="S105" i="12"/>
  <c r="T105" i="12" s="1"/>
  <c r="S85" i="12"/>
  <c r="T85" i="12" s="1"/>
  <c r="S75" i="12"/>
  <c r="T75" i="12" s="1"/>
  <c r="S56" i="12"/>
  <c r="T56" i="12" s="1"/>
  <c r="S47" i="12"/>
  <c r="T47" i="12" s="1"/>
  <c r="S21" i="12"/>
  <c r="T21" i="12" s="1"/>
  <c r="S4" i="12"/>
  <c r="T4" i="12" s="1"/>
  <c r="S1238" i="12"/>
  <c r="T1238" i="12" s="1"/>
  <c r="S986" i="12"/>
  <c r="T986" i="12" s="1"/>
  <c r="S926" i="12"/>
  <c r="T926" i="12" s="1"/>
  <c r="S882" i="12"/>
  <c r="T882" i="12" s="1"/>
  <c r="S832" i="12"/>
  <c r="T832" i="12" s="1"/>
  <c r="S796" i="12"/>
  <c r="T796" i="12" s="1"/>
  <c r="S757" i="12"/>
  <c r="T757" i="12" s="1"/>
  <c r="S716" i="12"/>
  <c r="T716" i="12" s="1"/>
  <c r="S687" i="12"/>
  <c r="T687" i="12" s="1"/>
  <c r="S657" i="12"/>
  <c r="T657" i="12" s="1"/>
  <c r="S629" i="12"/>
  <c r="T629" i="12" s="1"/>
  <c r="S549" i="12"/>
  <c r="T549" i="12" s="1"/>
  <c r="S484" i="12"/>
  <c r="T484" i="12" s="1"/>
  <c r="S463" i="12"/>
  <c r="T463" i="12" s="1"/>
  <c r="S442" i="12"/>
  <c r="T442" i="12" s="1"/>
  <c r="S426" i="12"/>
  <c r="T426" i="12" s="1"/>
  <c r="S406" i="12"/>
  <c r="T406" i="12" s="1"/>
  <c r="S389" i="12"/>
  <c r="T389" i="12" s="1"/>
  <c r="S363" i="12"/>
  <c r="T363" i="12" s="1"/>
  <c r="S350" i="12"/>
  <c r="T350" i="12" s="1"/>
  <c r="S311" i="12"/>
  <c r="T311" i="12" s="1"/>
  <c r="S297" i="12"/>
  <c r="T297" i="12" s="1"/>
  <c r="S270" i="12"/>
  <c r="T270" i="12" s="1"/>
  <c r="S259" i="12"/>
  <c r="T259" i="12" s="1"/>
  <c r="S247" i="12"/>
  <c r="T247" i="12" s="1"/>
  <c r="S234" i="12"/>
  <c r="T234" i="12" s="1"/>
  <c r="S222" i="12"/>
  <c r="T222" i="12" s="1"/>
  <c r="S211" i="12"/>
  <c r="T211" i="12" s="1"/>
  <c r="S197" i="12"/>
  <c r="T197" i="12" s="1"/>
  <c r="S186" i="12"/>
  <c r="T186" i="12" s="1"/>
  <c r="S174" i="12"/>
  <c r="T174" i="12" s="1"/>
  <c r="S161" i="12"/>
  <c r="T161" i="12" s="1"/>
  <c r="S149" i="12"/>
  <c r="T149" i="12" s="1"/>
  <c r="S138" i="12"/>
  <c r="T138" i="12" s="1"/>
  <c r="S125" i="12"/>
  <c r="T125" i="12" s="1"/>
  <c r="S95" i="12"/>
  <c r="T95" i="12" s="1"/>
  <c r="S65" i="12"/>
  <c r="T65" i="12" s="1"/>
  <c r="S29" i="12"/>
  <c r="T29" i="12" s="1"/>
  <c r="S12" i="12"/>
  <c r="T12" i="12" s="1"/>
  <c r="S1722" i="12"/>
  <c r="T1722" i="12" s="1"/>
  <c r="S1391" i="12"/>
  <c r="T1391" i="12" s="1"/>
  <c r="S1236" i="12"/>
  <c r="T1236" i="12" s="1"/>
  <c r="S1117" i="12"/>
  <c r="T1117" i="12" s="1"/>
  <c r="S1039" i="12"/>
  <c r="T1039" i="12" s="1"/>
  <c r="S924" i="12"/>
  <c r="T924" i="12" s="1"/>
  <c r="S831" i="12"/>
  <c r="T831" i="12" s="1"/>
  <c r="S686" i="12"/>
  <c r="T686" i="12" s="1"/>
  <c r="S600" i="12"/>
  <c r="T600" i="12" s="1"/>
  <c r="S572" i="12"/>
  <c r="T572" i="12" s="1"/>
  <c r="S527" i="12"/>
  <c r="T527" i="12" s="1"/>
  <c r="S506" i="12"/>
  <c r="T506" i="12" s="1"/>
  <c r="S483" i="12"/>
  <c r="T483" i="12" s="1"/>
  <c r="S441" i="12"/>
  <c r="T441" i="12" s="1"/>
  <c r="S424" i="12"/>
  <c r="T424" i="12" s="1"/>
  <c r="S377" i="12"/>
  <c r="T377" i="12" s="1"/>
  <c r="S362" i="12"/>
  <c r="T362" i="12" s="1"/>
  <c r="S335" i="12"/>
  <c r="T335" i="12" s="1"/>
  <c r="S323" i="12"/>
  <c r="T323" i="12" s="1"/>
  <c r="S284" i="12"/>
  <c r="T284" i="12" s="1"/>
  <c r="S114" i="12"/>
  <c r="T114" i="12" s="1"/>
  <c r="S104" i="12"/>
  <c r="T104" i="12" s="1"/>
  <c r="S74" i="12"/>
  <c r="T74" i="12" s="1"/>
  <c r="S55" i="12"/>
  <c r="T55" i="12" s="1"/>
  <c r="S37" i="12"/>
  <c r="T37" i="12" s="1"/>
  <c r="S20" i="12"/>
  <c r="T20" i="12" s="1"/>
  <c r="S3" i="12"/>
  <c r="T3" i="12" s="1"/>
  <c r="S1390" i="12"/>
  <c r="T1390" i="12" s="1"/>
  <c r="S1235" i="12"/>
  <c r="T1235" i="12" s="1"/>
  <c r="S1034" i="12"/>
  <c r="T1034" i="12" s="1"/>
  <c r="S985" i="12"/>
  <c r="T985" i="12" s="1"/>
  <c r="S866" i="12"/>
  <c r="T866" i="12" s="1"/>
  <c r="S830" i="12"/>
  <c r="T830" i="12" s="1"/>
  <c r="S794" i="12"/>
  <c r="T794" i="12" s="1"/>
  <c r="S746" i="12"/>
  <c r="T746" i="12" s="1"/>
  <c r="S715" i="12"/>
  <c r="T715" i="12" s="1"/>
  <c r="S655" i="12"/>
  <c r="T655" i="12" s="1"/>
  <c r="S598" i="12"/>
  <c r="T598" i="12" s="1"/>
  <c r="S548" i="12"/>
  <c r="T548" i="12" s="1"/>
  <c r="S526" i="12"/>
  <c r="T526" i="12" s="1"/>
  <c r="S504" i="12"/>
  <c r="T504" i="12" s="1"/>
  <c r="S462" i="12"/>
  <c r="T462" i="12" s="1"/>
  <c r="S405" i="12"/>
  <c r="T405" i="12" s="1"/>
  <c r="S388" i="12"/>
  <c r="T388" i="12" s="1"/>
  <c r="S349" i="12"/>
  <c r="T349" i="12" s="1"/>
  <c r="S334" i="12"/>
  <c r="T334" i="12" s="1"/>
  <c r="S308" i="12"/>
  <c r="T308" i="12" s="1"/>
  <c r="S295" i="12"/>
  <c r="T295" i="12" s="1"/>
  <c r="S269" i="12"/>
  <c r="T269" i="12" s="1"/>
  <c r="S258" i="12"/>
  <c r="T258" i="12" s="1"/>
  <c r="S244" i="12"/>
  <c r="T244" i="12" s="1"/>
  <c r="S233" i="12"/>
  <c r="T233" i="12" s="1"/>
  <c r="S221" i="12"/>
  <c r="T221" i="12" s="1"/>
  <c r="S207" i="12"/>
  <c r="T207" i="12" s="1"/>
  <c r="S196" i="12"/>
  <c r="T196" i="12" s="1"/>
  <c r="S185" i="12"/>
  <c r="T185" i="12" s="1"/>
  <c r="S171" i="12"/>
  <c r="T171" i="12" s="1"/>
  <c r="S159" i="12"/>
  <c r="T159" i="12" s="1"/>
  <c r="S148" i="12"/>
  <c r="T148" i="12" s="1"/>
  <c r="S135" i="12"/>
  <c r="T135" i="12" s="1"/>
  <c r="S124" i="12"/>
  <c r="T124" i="12" s="1"/>
  <c r="S93" i="12"/>
  <c r="T93" i="12" s="1"/>
  <c r="S83" i="12"/>
  <c r="T83" i="12" s="1"/>
  <c r="S64" i="12"/>
  <c r="T64" i="12" s="1"/>
  <c r="S45" i="12"/>
  <c r="T45" i="12" s="1"/>
  <c r="S28" i="12"/>
  <c r="T28" i="12" s="1"/>
  <c r="S11" i="12"/>
  <c r="T11" i="12" s="1"/>
  <c r="S1629" i="12"/>
  <c r="T1629" i="12" s="1"/>
  <c r="S1234" i="12"/>
  <c r="T1234" i="12" s="1"/>
  <c r="S1116" i="12"/>
  <c r="T1116" i="12" s="1"/>
  <c r="S1033" i="12"/>
  <c r="T1033" i="12" s="1"/>
  <c r="S969" i="12"/>
  <c r="T969" i="12" s="1"/>
  <c r="S789" i="12"/>
  <c r="T789" i="12" s="1"/>
  <c r="S745" i="12"/>
  <c r="T745" i="12" s="1"/>
  <c r="S685" i="12"/>
  <c r="T685" i="12" s="1"/>
  <c r="S652" i="12"/>
  <c r="T652" i="12" s="1"/>
  <c r="S624" i="12"/>
  <c r="T624" i="12" s="1"/>
  <c r="S596" i="12"/>
  <c r="T596" i="12" s="1"/>
  <c r="S570" i="12"/>
  <c r="T570" i="12" s="1"/>
  <c r="S503" i="12"/>
  <c r="T503" i="12" s="1"/>
  <c r="S482" i="12"/>
  <c r="T482" i="12" s="1"/>
  <c r="S440" i="12"/>
  <c r="T440" i="12" s="1"/>
  <c r="S419" i="12"/>
  <c r="T419" i="12" s="1"/>
  <c r="S375" i="12"/>
  <c r="T375" i="12" s="1"/>
  <c r="S361" i="12"/>
  <c r="T361" i="12" s="1"/>
  <c r="S322" i="12"/>
  <c r="T322" i="12" s="1"/>
  <c r="S307" i="12"/>
  <c r="T307" i="12" s="1"/>
  <c r="S281" i="12"/>
  <c r="T281" i="12" s="1"/>
  <c r="S1222" i="12"/>
  <c r="T1222" i="12" s="1"/>
  <c r="S1114" i="12"/>
  <c r="T1114" i="12" s="1"/>
  <c r="S918" i="12"/>
  <c r="T918" i="12" s="1"/>
  <c r="S863" i="12"/>
  <c r="T863" i="12" s="1"/>
  <c r="S829" i="12"/>
  <c r="T829" i="12" s="1"/>
  <c r="S714" i="12"/>
  <c r="T714" i="12" s="1"/>
  <c r="S547" i="12"/>
  <c r="T547" i="12" s="1"/>
  <c r="S525" i="12"/>
  <c r="T525" i="12" s="1"/>
  <c r="S502" i="12"/>
  <c r="T502" i="12" s="1"/>
  <c r="S461" i="12"/>
  <c r="T461" i="12" s="1"/>
  <c r="S418" i="12"/>
  <c r="T418" i="12" s="1"/>
  <c r="S401" i="12"/>
  <c r="T401" i="12" s="1"/>
  <c r="S387" i="12"/>
  <c r="T387" i="12" s="1"/>
  <c r="S348" i="12"/>
  <c r="T348" i="12" s="1"/>
  <c r="S333" i="12"/>
  <c r="T333" i="12" s="1"/>
  <c r="S294" i="12"/>
  <c r="T294" i="12" s="1"/>
  <c r="S279" i="12"/>
  <c r="T279" i="12" s="1"/>
  <c r="S268" i="12"/>
  <c r="T268" i="12" s="1"/>
  <c r="S257" i="12"/>
  <c r="T257" i="12" s="1"/>
  <c r="S243" i="12"/>
  <c r="T243" i="12" s="1"/>
  <c r="S231" i="12"/>
  <c r="T231" i="12" s="1"/>
  <c r="S220" i="12"/>
  <c r="T220" i="12" s="1"/>
  <c r="S206" i="12"/>
  <c r="T206" i="12" s="1"/>
  <c r="S195" i="12"/>
  <c r="T195" i="12" s="1"/>
  <c r="S183" i="12"/>
  <c r="T183" i="12" s="1"/>
  <c r="S170" i="12"/>
  <c r="T170" i="12" s="1"/>
  <c r="S158" i="12"/>
  <c r="T158" i="12" s="1"/>
  <c r="S147" i="12"/>
  <c r="T147" i="12" s="1"/>
  <c r="S123" i="12"/>
  <c r="T123" i="12" s="1"/>
  <c r="S82" i="12"/>
  <c r="T82" i="12" s="1"/>
  <c r="S63" i="12"/>
  <c r="T63" i="12" s="1"/>
  <c r="S53" i="12"/>
  <c r="T53" i="12" s="1"/>
  <c r="S44" i="12"/>
  <c r="T44" i="12" s="1"/>
  <c r="S27" i="12"/>
  <c r="T27" i="12" s="1"/>
  <c r="S10" i="12"/>
  <c r="T10" i="12" s="1"/>
  <c r="S1605" i="12"/>
  <c r="T1605" i="12" s="1"/>
  <c r="S1371" i="12"/>
  <c r="T1371" i="12" s="1"/>
  <c r="S1093" i="12"/>
  <c r="T1093" i="12" s="1"/>
  <c r="S1031" i="12"/>
  <c r="T1031" i="12" s="1"/>
  <c r="S965" i="12"/>
  <c r="T965" i="12" s="1"/>
  <c r="S862" i="12"/>
  <c r="T862" i="12" s="1"/>
  <c r="S823" i="12"/>
  <c r="T823" i="12" s="1"/>
  <c r="S778" i="12"/>
  <c r="T778" i="12" s="1"/>
  <c r="S744" i="12"/>
  <c r="T744" i="12" s="1"/>
  <c r="S651" i="12"/>
  <c r="T651" i="12" s="1"/>
  <c r="S623" i="12"/>
  <c r="T623" i="12" s="1"/>
  <c r="S595" i="12"/>
  <c r="T595" i="12" s="1"/>
  <c r="S569" i="12"/>
  <c r="T569" i="12" s="1"/>
  <c r="S481" i="12"/>
  <c r="T481" i="12" s="1"/>
  <c r="S460" i="12"/>
  <c r="T460" i="12" s="1"/>
  <c r="S438" i="12"/>
  <c r="T438" i="12" s="1"/>
  <c r="S399" i="12"/>
  <c r="T399" i="12" s="1"/>
  <c r="S372" i="12"/>
  <c r="T372" i="12" s="1"/>
  <c r="S359" i="12"/>
  <c r="T359" i="12" s="1"/>
  <c r="S321" i="12"/>
  <c r="T321" i="12" s="1"/>
  <c r="S306" i="12"/>
  <c r="T306" i="12" s="1"/>
  <c r="S133" i="12"/>
  <c r="T133" i="12" s="1"/>
  <c r="S112" i="12"/>
  <c r="T112" i="12" s="1"/>
  <c r="S101" i="12"/>
  <c r="T101" i="12" s="1"/>
  <c r="S91" i="12"/>
  <c r="T91" i="12" s="1"/>
  <c r="S72" i="12"/>
  <c r="T72" i="12" s="1"/>
  <c r="S35" i="12"/>
  <c r="T35" i="12" s="1"/>
  <c r="S18" i="12"/>
  <c r="T18" i="12" s="1"/>
  <c r="S1345" i="12"/>
  <c r="T1345" i="12" s="1"/>
  <c r="S1193" i="12"/>
  <c r="T1193" i="12" s="1"/>
  <c r="S1091" i="12"/>
  <c r="T1091" i="12" s="1"/>
  <c r="S1030" i="12"/>
  <c r="T1030" i="12" s="1"/>
  <c r="S964" i="12"/>
  <c r="T964" i="12" s="1"/>
  <c r="S906" i="12"/>
  <c r="T906" i="12" s="1"/>
  <c r="S818" i="12"/>
  <c r="T818" i="12" s="1"/>
  <c r="S680" i="12"/>
  <c r="T680" i="12" s="1"/>
  <c r="S622" i="12"/>
  <c r="T622" i="12" s="1"/>
  <c r="S546" i="12"/>
  <c r="T546" i="12" s="1"/>
  <c r="S523" i="12"/>
  <c r="T523" i="12" s="1"/>
  <c r="S501" i="12"/>
  <c r="T501" i="12" s="1"/>
  <c r="S417" i="12"/>
  <c r="T417" i="12" s="1"/>
  <c r="S398" i="12"/>
  <c r="T398" i="12" s="1"/>
  <c r="S386" i="12"/>
  <c r="T386" i="12" s="1"/>
  <c r="S371" i="12"/>
  <c r="T371" i="12" s="1"/>
  <c r="S345" i="12"/>
  <c r="T345" i="12" s="1"/>
  <c r="S332" i="12"/>
  <c r="T332" i="12" s="1"/>
  <c r="S1324" i="12"/>
  <c r="T1324" i="12" s="1"/>
  <c r="S1083" i="12"/>
  <c r="T1083" i="12" s="1"/>
  <c r="S946" i="12"/>
  <c r="T946" i="12" s="1"/>
  <c r="S901" i="12"/>
  <c r="T901" i="12" s="1"/>
  <c r="S850" i="12"/>
  <c r="T850" i="12" s="1"/>
  <c r="S776" i="12"/>
  <c r="T776" i="12" s="1"/>
  <c r="S732" i="12"/>
  <c r="T732" i="12" s="1"/>
  <c r="S699" i="12"/>
  <c r="T699" i="12" s="1"/>
  <c r="S1504" i="12"/>
  <c r="T1504" i="12" s="1"/>
  <c r="S1008" i="12"/>
  <c r="T1008" i="12" s="1"/>
  <c r="S942" i="12"/>
  <c r="T942" i="12" s="1"/>
  <c r="S848" i="12"/>
  <c r="T848" i="12" s="1"/>
  <c r="S765" i="12"/>
  <c r="T765" i="12" s="1"/>
  <c r="S698" i="12"/>
  <c r="T698" i="12" s="1"/>
  <c r="S109" i="12"/>
  <c r="T109" i="12" s="1"/>
  <c r="S156" i="12"/>
  <c r="T156" i="12" s="1"/>
  <c r="S179" i="12"/>
  <c r="T179" i="12" s="1"/>
  <c r="S204" i="12"/>
  <c r="T204" i="12" s="1"/>
  <c r="S261" i="12"/>
  <c r="T261" i="12" s="1"/>
  <c r="S317" i="12"/>
  <c r="T317" i="12" s="1"/>
  <c r="S357" i="12"/>
  <c r="T357" i="12" s="1"/>
  <c r="S437" i="12"/>
  <c r="T437" i="12" s="1"/>
  <c r="S494" i="12"/>
  <c r="T494" i="12" s="1"/>
  <c r="S730" i="12"/>
  <c r="T730" i="12" s="1"/>
  <c r="S898" i="12"/>
  <c r="T898" i="12" s="1"/>
  <c r="S1160" i="12"/>
  <c r="T1160" i="12" s="1"/>
  <c r="S17" i="12"/>
  <c r="T17" i="12" s="1"/>
  <c r="S34" i="12"/>
  <c r="T34" i="12" s="1"/>
  <c r="S51" i="12"/>
  <c r="T51" i="12" s="1"/>
  <c r="S71" i="12"/>
  <c r="T71" i="12" s="1"/>
  <c r="S90" i="12"/>
  <c r="T90" i="12" s="1"/>
  <c r="S132" i="12"/>
  <c r="T132" i="12" s="1"/>
  <c r="S230" i="12"/>
  <c r="T230" i="12" s="1"/>
  <c r="S289" i="12"/>
  <c r="T289" i="12" s="1"/>
  <c r="S326" i="12"/>
  <c r="T326" i="12" s="1"/>
  <c r="S396" i="12"/>
  <c r="T396" i="12" s="1"/>
  <c r="S450" i="12"/>
  <c r="T450" i="12" s="1"/>
  <c r="S905" i="12"/>
  <c r="T905" i="12" s="1"/>
  <c r="S1189" i="12"/>
  <c r="T1189" i="12" s="1"/>
  <c r="S111" i="12"/>
  <c r="T111" i="12" s="1"/>
  <c r="S157" i="12"/>
  <c r="T157" i="12" s="1"/>
  <c r="S180" i="12"/>
  <c r="T180" i="12" s="1"/>
  <c r="S205" i="12"/>
  <c r="T205" i="12" s="1"/>
  <c r="S238" i="12"/>
  <c r="T238" i="12" s="1"/>
  <c r="S262" i="12"/>
  <c r="T262" i="12" s="1"/>
  <c r="S290" i="12"/>
  <c r="T290" i="12" s="1"/>
  <c r="S358" i="12"/>
  <c r="T358" i="12" s="1"/>
  <c r="S560" i="12"/>
  <c r="T560" i="12" s="1"/>
  <c r="S639" i="12"/>
  <c r="T639" i="12" s="1"/>
  <c r="S743" i="12"/>
  <c r="T743" i="12" s="1"/>
  <c r="S1286" i="12"/>
  <c r="T1286" i="12" s="1"/>
  <c r="S23" i="12"/>
  <c r="T23" i="12" s="1"/>
  <c r="S40" i="12"/>
  <c r="T40" i="12" s="1"/>
  <c r="S77" i="12"/>
  <c r="T77" i="12" s="1"/>
  <c r="S97" i="12"/>
  <c r="T97" i="12" s="1"/>
  <c r="S117" i="12"/>
  <c r="T117" i="12" s="1"/>
  <c r="S140" i="12"/>
  <c r="T140" i="12" s="1"/>
  <c r="S165" i="12"/>
  <c r="T165" i="12" s="1"/>
  <c r="S188" i="12"/>
  <c r="T188" i="12" s="1"/>
  <c r="S213" i="12"/>
  <c r="T213" i="12" s="1"/>
  <c r="S239" i="12"/>
  <c r="T239" i="12" s="1"/>
  <c r="S266" i="12"/>
  <c r="T266" i="12" s="1"/>
  <c r="S293" i="12"/>
  <c r="T293" i="12" s="1"/>
  <c r="S515" i="12"/>
  <c r="T515" i="12" s="1"/>
  <c r="S566" i="12"/>
  <c r="T566" i="12" s="1"/>
  <c r="S640" i="12"/>
  <c r="T640" i="12" s="1"/>
  <c r="S943" i="12"/>
  <c r="T943" i="12" s="1"/>
  <c r="S1323" i="12"/>
  <c r="T1323" i="12" s="1"/>
  <c r="S58" i="12"/>
  <c r="T58" i="12" s="1"/>
  <c r="S331" i="12"/>
  <c r="T331" i="12" s="1"/>
  <c r="S369" i="12"/>
  <c r="T369" i="12" s="1"/>
  <c r="S452" i="12"/>
  <c r="T452" i="12" s="1"/>
  <c r="S583" i="12"/>
  <c r="T583" i="12" s="1"/>
  <c r="S641" i="12"/>
  <c r="T641" i="12" s="1"/>
  <c r="S962" i="12"/>
  <c r="T962" i="12" s="1"/>
  <c r="S1325" i="12"/>
  <c r="T1325" i="12" s="1"/>
  <c r="S7" i="12"/>
  <c r="T7" i="12" s="1"/>
  <c r="S24" i="12"/>
  <c r="T24" i="12" s="1"/>
  <c r="S41" i="12"/>
  <c r="T41" i="12" s="1"/>
  <c r="S79" i="12"/>
  <c r="T79" i="12" s="1"/>
  <c r="S98" i="12"/>
  <c r="T98" i="12" s="1"/>
  <c r="S119" i="12"/>
  <c r="T119" i="12" s="1"/>
  <c r="S141" i="12"/>
  <c r="T141" i="12" s="1"/>
  <c r="S166" i="12"/>
  <c r="T166" i="12" s="1"/>
  <c r="S189" i="12"/>
  <c r="T189" i="12" s="1"/>
  <c r="S214" i="12"/>
  <c r="T214" i="12" s="1"/>
  <c r="S241" i="12"/>
  <c r="T241" i="12" s="1"/>
  <c r="S267" i="12"/>
  <c r="T267" i="12" s="1"/>
  <c r="S302" i="12"/>
  <c r="T302" i="12" s="1"/>
  <c r="S456" i="12"/>
  <c r="T456" i="12" s="1"/>
  <c r="S516" i="12"/>
  <c r="T516" i="12" s="1"/>
  <c r="S649" i="12"/>
  <c r="T649" i="12" s="1"/>
  <c r="S777" i="12"/>
  <c r="T777" i="12" s="1"/>
  <c r="S59" i="12"/>
  <c r="T59" i="12" s="1"/>
  <c r="S275" i="12"/>
  <c r="T275" i="12" s="1"/>
  <c r="S370" i="12"/>
  <c r="T370" i="12" s="1"/>
  <c r="S414" i="12"/>
  <c r="T414" i="12" s="1"/>
  <c r="S471" i="12"/>
  <c r="T471" i="12" s="1"/>
  <c r="S517" i="12"/>
  <c r="T517" i="12" s="1"/>
  <c r="S584" i="12"/>
  <c r="T584" i="12" s="1"/>
  <c r="S668" i="12"/>
  <c r="T668" i="12" s="1"/>
  <c r="S809" i="12"/>
  <c r="T809" i="12" s="1"/>
  <c r="S1007" i="12"/>
  <c r="T1007" i="12" s="1"/>
  <c r="S1454" i="12"/>
  <c r="T1454" i="12" s="1"/>
  <c r="S8" i="12"/>
  <c r="T8" i="12" s="1"/>
  <c r="S25" i="12"/>
  <c r="T25" i="12" s="1"/>
  <c r="S42" i="12"/>
  <c r="T42" i="12" s="1"/>
  <c r="S80" i="12"/>
  <c r="T80" i="12" s="1"/>
  <c r="S99" i="12"/>
  <c r="T99" i="12" s="1"/>
  <c r="S121" i="12"/>
  <c r="T121" i="12" s="1"/>
  <c r="S142" i="12"/>
  <c r="T142" i="12" s="1"/>
  <c r="S167" i="12"/>
  <c r="T167" i="12" s="1"/>
  <c r="S193" i="12"/>
  <c r="T193" i="12" s="1"/>
  <c r="S215" i="12"/>
  <c r="T215" i="12" s="1"/>
  <c r="S242" i="12"/>
  <c r="T242" i="12" s="1"/>
  <c r="S303" i="12"/>
  <c r="T303" i="12" s="1"/>
  <c r="S341" i="12"/>
  <c r="T341" i="12" s="1"/>
  <c r="S472" i="12"/>
  <c r="T472" i="12" s="1"/>
  <c r="S669" i="12"/>
  <c r="T669" i="12" s="1"/>
  <c r="S811" i="12"/>
  <c r="T811" i="12" s="1"/>
  <c r="S1009" i="12"/>
  <c r="T1009" i="12" s="1"/>
  <c r="S1506" i="12"/>
  <c r="T1506" i="12" s="1"/>
  <c r="S250" i="12"/>
  <c r="T250" i="12" s="1"/>
  <c r="S276" i="12"/>
  <c r="T276" i="12" s="1"/>
  <c r="S416" i="12"/>
  <c r="T416" i="12" s="1"/>
  <c r="S473" i="12"/>
  <c r="T473" i="12" s="1"/>
  <c r="S536" i="12"/>
  <c r="T536" i="12" s="1"/>
  <c r="S585" i="12"/>
  <c r="T585" i="12" s="1"/>
  <c r="S670" i="12"/>
  <c r="T670" i="12" s="1"/>
  <c r="S812" i="12"/>
  <c r="T812" i="12" s="1"/>
  <c r="S1533" i="12"/>
  <c r="T1533" i="12" s="1"/>
  <c r="S9" i="12"/>
  <c r="T9" i="12" s="1"/>
  <c r="S26" i="12"/>
  <c r="T26" i="12" s="1"/>
  <c r="S43" i="12"/>
  <c r="T43" i="12" s="1"/>
  <c r="S61" i="12"/>
  <c r="T61" i="12" s="1"/>
  <c r="S81" i="12"/>
  <c r="T81" i="12" s="1"/>
  <c r="S122" i="12"/>
  <c r="T122" i="12" s="1"/>
  <c r="S143" i="12"/>
  <c r="T143" i="12" s="1"/>
  <c r="S169" i="12"/>
  <c r="T169" i="12" s="1"/>
  <c r="S194" i="12"/>
  <c r="T194" i="12" s="1"/>
  <c r="S217" i="12"/>
  <c r="T217" i="12" s="1"/>
  <c r="S305" i="12"/>
  <c r="T305" i="12" s="1"/>
  <c r="S342" i="12"/>
  <c r="T342" i="12" s="1"/>
  <c r="S380" i="12"/>
  <c r="T380" i="12" s="1"/>
  <c r="S593" i="12"/>
  <c r="T593" i="12" s="1"/>
  <c r="S815" i="12"/>
  <c r="T815" i="12" s="1"/>
  <c r="K7" i="11"/>
  <c r="K8" i="11" s="1"/>
  <c r="K9" i="11" s="1"/>
  <c r="S1918" i="11"/>
  <c r="T1918" i="11" s="1"/>
  <c r="S1904" i="11"/>
  <c r="T1904" i="11" s="1"/>
  <c r="S1890" i="11"/>
  <c r="T1890" i="11" s="1"/>
  <c r="S1876" i="11"/>
  <c r="T1876" i="11" s="1"/>
  <c r="S1862" i="11"/>
  <c r="T1862" i="11" s="1"/>
  <c r="S1847" i="11"/>
  <c r="T1847" i="11" s="1"/>
  <c r="S1833" i="11"/>
  <c r="T1833" i="11" s="1"/>
  <c r="S1819" i="11"/>
  <c r="T1819" i="11" s="1"/>
  <c r="S1805" i="11"/>
  <c r="T1805" i="11" s="1"/>
  <c r="S1791" i="11"/>
  <c r="T1791" i="11" s="1"/>
  <c r="S1776" i="11"/>
  <c r="T1776" i="11" s="1"/>
  <c r="S1761" i="11"/>
  <c r="T1761" i="11" s="1"/>
  <c r="S1747" i="11"/>
  <c r="T1747" i="11" s="1"/>
  <c r="S1733" i="11"/>
  <c r="T1733" i="11" s="1"/>
  <c r="S1719" i="11"/>
  <c r="T1719" i="11" s="1"/>
  <c r="S1704" i="11"/>
  <c r="T1704" i="11" s="1"/>
  <c r="S1690" i="11"/>
  <c r="T1690" i="11" s="1"/>
  <c r="S1676" i="11"/>
  <c r="T1676" i="11" s="1"/>
  <c r="S1662" i="11"/>
  <c r="T1662" i="11" s="1"/>
  <c r="S1648" i="11"/>
  <c r="T1648" i="11" s="1"/>
  <c r="S1634" i="11"/>
  <c r="T1634" i="11" s="1"/>
  <c r="S1619" i="11"/>
  <c r="T1619" i="11" s="1"/>
  <c r="S1604" i="11"/>
  <c r="T1604" i="11" s="1"/>
  <c r="S1590" i="11"/>
  <c r="T1590" i="11" s="1"/>
  <c r="S1576" i="11"/>
  <c r="T1576" i="11" s="1"/>
  <c r="S1562" i="11"/>
  <c r="T1562" i="11" s="1"/>
  <c r="S1547" i="11"/>
  <c r="T1547" i="11" s="1"/>
  <c r="S1532" i="11"/>
  <c r="T1532" i="11" s="1"/>
  <c r="S1517" i="11"/>
  <c r="T1517" i="11" s="1"/>
  <c r="S1499" i="11"/>
  <c r="T1499" i="11" s="1"/>
  <c r="S1484" i="11"/>
  <c r="T1484" i="11" s="1"/>
  <c r="S1469" i="11"/>
  <c r="T1469" i="11" s="1"/>
  <c r="S1454" i="11"/>
  <c r="T1454" i="11" s="1"/>
  <c r="S1438" i="11"/>
  <c r="T1438" i="11" s="1"/>
  <c r="S1421" i="11"/>
  <c r="T1421" i="11" s="1"/>
  <c r="S1406" i="11"/>
  <c r="T1406" i="11" s="1"/>
  <c r="S1390" i="11"/>
  <c r="T1390" i="11" s="1"/>
  <c r="S1375" i="11"/>
  <c r="T1375" i="11" s="1"/>
  <c r="S1360" i="11"/>
  <c r="T1360" i="11" s="1"/>
  <c r="S1342" i="11"/>
  <c r="T1342" i="11" s="1"/>
  <c r="S1327" i="11"/>
  <c r="T1327" i="11" s="1"/>
  <c r="S1312" i="11"/>
  <c r="T1312" i="11" s="1"/>
  <c r="S1296" i="11"/>
  <c r="T1296" i="11" s="1"/>
  <c r="S1281" i="11"/>
  <c r="T1281" i="11" s="1"/>
  <c r="S1264" i="11"/>
  <c r="T1264" i="11" s="1"/>
  <c r="S1247" i="11"/>
  <c r="T1247" i="11" s="1"/>
  <c r="S1230" i="11"/>
  <c r="T1230" i="11" s="1"/>
  <c r="S1214" i="11"/>
  <c r="T1214" i="11" s="1"/>
  <c r="S1197" i="11"/>
  <c r="T1197" i="11" s="1"/>
  <c r="S1178" i="11"/>
  <c r="T1178" i="11" s="1"/>
  <c r="S1161" i="11"/>
  <c r="T1161" i="11" s="1"/>
  <c r="S1145" i="11"/>
  <c r="T1145" i="11" s="1"/>
  <c r="S1128" i="11"/>
  <c r="T1128" i="11" s="1"/>
  <c r="S1111" i="11"/>
  <c r="T1111" i="11" s="1"/>
  <c r="S1092" i="11"/>
  <c r="T1092" i="11" s="1"/>
  <c r="S1076" i="11"/>
  <c r="T1076" i="11" s="1"/>
  <c r="S1059" i="11"/>
  <c r="T1059" i="11" s="1"/>
  <c r="S1042" i="11"/>
  <c r="T1042" i="11" s="1"/>
  <c r="S1026" i="11"/>
  <c r="T1026" i="11" s="1"/>
  <c r="S1006" i="11"/>
  <c r="T1006" i="11" s="1"/>
  <c r="S990" i="11"/>
  <c r="T990" i="11" s="1"/>
  <c r="S974" i="11"/>
  <c r="T974" i="11" s="1"/>
  <c r="S957" i="11"/>
  <c r="T957" i="11" s="1"/>
  <c r="S940" i="11"/>
  <c r="T940" i="11" s="1"/>
  <c r="S921" i="11"/>
  <c r="T921" i="11" s="1"/>
  <c r="S905" i="11"/>
  <c r="T905" i="11" s="1"/>
  <c r="S887" i="11"/>
  <c r="T887" i="11" s="1"/>
  <c r="S871" i="11"/>
  <c r="T871" i="11" s="1"/>
  <c r="S855" i="11"/>
  <c r="T855" i="11" s="1"/>
  <c r="S835" i="11"/>
  <c r="T835" i="11" s="1"/>
  <c r="S819" i="11"/>
  <c r="T819" i="11" s="1"/>
  <c r="S802" i="11"/>
  <c r="T802" i="11" s="1"/>
  <c r="S785" i="11"/>
  <c r="T785" i="11" s="1"/>
  <c r="S768" i="11"/>
  <c r="T768" i="11" s="1"/>
  <c r="S750" i="11"/>
  <c r="T750" i="11" s="1"/>
  <c r="S732" i="11"/>
  <c r="T732" i="11" s="1"/>
  <c r="S716" i="11"/>
  <c r="T716" i="11" s="1"/>
  <c r="S700" i="11"/>
  <c r="T700" i="11" s="1"/>
  <c r="S683" i="11"/>
  <c r="T683" i="11" s="1"/>
  <c r="S664" i="11"/>
  <c r="T664" i="11" s="1"/>
  <c r="S647" i="11"/>
  <c r="T647" i="11" s="1"/>
  <c r="S631" i="11"/>
  <c r="T631" i="11" s="1"/>
  <c r="S614" i="11"/>
  <c r="T614" i="11" s="1"/>
  <c r="S597" i="11"/>
  <c r="T597" i="11" s="1"/>
  <c r="S579" i="11"/>
  <c r="T579" i="11" s="1"/>
  <c r="S561" i="11"/>
  <c r="T561" i="11" s="1"/>
  <c r="S545" i="11"/>
  <c r="T545" i="11" s="1"/>
  <c r="S528" i="11"/>
  <c r="T528" i="11" s="1"/>
  <c r="S512" i="11"/>
  <c r="T512" i="11" s="1"/>
  <c r="S492" i="11"/>
  <c r="T492" i="11" s="1"/>
  <c r="S476" i="11"/>
  <c r="T476" i="11" s="1"/>
  <c r="S460" i="11"/>
  <c r="T460" i="11" s="1"/>
  <c r="S442" i="11"/>
  <c r="T442" i="11" s="1"/>
  <c r="S426" i="11"/>
  <c r="T426" i="11" s="1"/>
  <c r="S407" i="11"/>
  <c r="T407" i="11" s="1"/>
  <c r="S390" i="11"/>
  <c r="T390" i="11" s="1"/>
  <c r="S374" i="11"/>
  <c r="T374" i="11" s="1"/>
  <c r="S357" i="11"/>
  <c r="T357" i="11" s="1"/>
  <c r="S340" i="11"/>
  <c r="T340" i="11" s="1"/>
  <c r="S321" i="11"/>
  <c r="T321" i="11" s="1"/>
  <c r="S305" i="11"/>
  <c r="T305" i="11" s="1"/>
  <c r="S287" i="11"/>
  <c r="T287" i="11" s="1"/>
  <c r="S271" i="11"/>
  <c r="T271" i="11" s="1"/>
  <c r="S252" i="11"/>
  <c r="T252" i="11" s="1"/>
  <c r="S232" i="11"/>
  <c r="T232" i="11" s="1"/>
  <c r="S213" i="11"/>
  <c r="T213" i="11" s="1"/>
  <c r="S196" i="11"/>
  <c r="T196" i="11" s="1"/>
  <c r="S177" i="11"/>
  <c r="T177" i="11" s="1"/>
  <c r="S159" i="11"/>
  <c r="T159" i="11" s="1"/>
  <c r="S138" i="11"/>
  <c r="T138" i="11" s="1"/>
  <c r="S119" i="11"/>
  <c r="T119" i="11" s="1"/>
  <c r="S101" i="11"/>
  <c r="T101" i="11" s="1"/>
  <c r="S82" i="11"/>
  <c r="T82" i="11" s="1"/>
  <c r="S65" i="11"/>
  <c r="T65" i="11" s="1"/>
  <c r="S43" i="11"/>
  <c r="T43" i="11" s="1"/>
  <c r="S24" i="11"/>
  <c r="T24" i="11" s="1"/>
  <c r="S14" i="11"/>
  <c r="T14" i="11" s="1"/>
  <c r="S3" i="11"/>
  <c r="T3" i="11" s="1"/>
  <c r="S17" i="11"/>
  <c r="T17" i="11" s="1"/>
  <c r="S31" i="11"/>
  <c r="T31" i="11" s="1"/>
  <c r="S45" i="11"/>
  <c r="T45" i="11" s="1"/>
  <c r="S59" i="11"/>
  <c r="T59" i="11" s="1"/>
  <c r="S75" i="11"/>
  <c r="T75" i="11" s="1"/>
  <c r="S89" i="11"/>
  <c r="T89" i="11" s="1"/>
  <c r="S103" i="11"/>
  <c r="T103" i="11" s="1"/>
  <c r="S117" i="11"/>
  <c r="T117" i="11" s="1"/>
  <c r="S131" i="11"/>
  <c r="T131" i="11" s="1"/>
  <c r="S147" i="11"/>
  <c r="T147" i="11" s="1"/>
  <c r="S161" i="11"/>
  <c r="T161" i="11" s="1"/>
  <c r="S175" i="11"/>
  <c r="T175" i="11" s="1"/>
  <c r="S189" i="11"/>
  <c r="T189" i="11" s="1"/>
  <c r="S203" i="11"/>
  <c r="T203" i="11" s="1"/>
  <c r="S219" i="11"/>
  <c r="T219" i="11" s="1"/>
  <c r="S233" i="11"/>
  <c r="T233" i="11" s="1"/>
  <c r="S247" i="11"/>
  <c r="T247" i="11" s="1"/>
  <c r="S261" i="11"/>
  <c r="T261" i="11" s="1"/>
  <c r="S275" i="11"/>
  <c r="T275" i="11" s="1"/>
  <c r="S288" i="11"/>
  <c r="T288" i="11" s="1"/>
  <c r="S302" i="11"/>
  <c r="T302" i="11" s="1"/>
  <c r="S315" i="11"/>
  <c r="T315" i="11" s="1"/>
  <c r="S328" i="11"/>
  <c r="T328" i="11" s="1"/>
  <c r="S341" i="11"/>
  <c r="T341" i="11" s="1"/>
  <c r="S354" i="11"/>
  <c r="T354" i="11" s="1"/>
  <c r="S367" i="11"/>
  <c r="T367" i="11" s="1"/>
  <c r="S380" i="11"/>
  <c r="T380" i="11" s="1"/>
  <c r="S393" i="11"/>
  <c r="T393" i="11" s="1"/>
  <c r="S406" i="11"/>
  <c r="T406" i="11" s="1"/>
  <c r="S419" i="11"/>
  <c r="T419" i="11" s="1"/>
  <c r="S432" i="11"/>
  <c r="T432" i="11" s="1"/>
  <c r="S446" i="11"/>
  <c r="T446" i="11" s="1"/>
  <c r="S459" i="11"/>
  <c r="T459" i="11" s="1"/>
  <c r="S472" i="11"/>
  <c r="T472" i="11" s="1"/>
  <c r="S485" i="11"/>
  <c r="T485" i="11" s="1"/>
  <c r="S498" i="11"/>
  <c r="T498" i="11" s="1"/>
  <c r="S511" i="11"/>
  <c r="T511" i="11" s="1"/>
  <c r="S524" i="11"/>
  <c r="T524" i="11" s="1"/>
  <c r="S537" i="11"/>
  <c r="T537" i="11" s="1"/>
  <c r="S550" i="11"/>
  <c r="T550" i="11" s="1"/>
  <c r="S563" i="11"/>
  <c r="T563" i="11" s="1"/>
  <c r="S576" i="11"/>
  <c r="T576" i="11" s="1"/>
  <c r="S590" i="11"/>
  <c r="T590" i="11" s="1"/>
  <c r="S603" i="11"/>
  <c r="T603" i="11" s="1"/>
  <c r="S616" i="11"/>
  <c r="T616" i="11" s="1"/>
  <c r="S629" i="11"/>
  <c r="T629" i="11" s="1"/>
  <c r="S642" i="11"/>
  <c r="T642" i="11" s="1"/>
  <c r="S655" i="11"/>
  <c r="T655" i="11" s="1"/>
  <c r="S668" i="11"/>
  <c r="T668" i="11" s="1"/>
  <c r="S681" i="11"/>
  <c r="T681" i="11" s="1"/>
  <c r="S694" i="11"/>
  <c r="T694" i="11" s="1"/>
  <c r="S707" i="11"/>
  <c r="T707" i="11" s="1"/>
  <c r="S720" i="11"/>
  <c r="T720" i="11" s="1"/>
  <c r="S734" i="11"/>
  <c r="T734" i="11" s="1"/>
  <c r="S747" i="11"/>
  <c r="T747" i="11" s="1"/>
  <c r="S760" i="11"/>
  <c r="T760" i="11" s="1"/>
  <c r="S773" i="11"/>
  <c r="T773" i="11" s="1"/>
  <c r="S786" i="11"/>
  <c r="T786" i="11" s="1"/>
  <c r="S799" i="11"/>
  <c r="T799" i="11" s="1"/>
  <c r="S812" i="11"/>
  <c r="T812" i="11" s="1"/>
  <c r="S825" i="11"/>
  <c r="T825" i="11" s="1"/>
  <c r="S838" i="11"/>
  <c r="T838" i="11" s="1"/>
  <c r="S851" i="11"/>
  <c r="T851" i="11" s="1"/>
  <c r="S864" i="11"/>
  <c r="T864" i="11" s="1"/>
  <c r="S878" i="11"/>
  <c r="T878" i="11" s="1"/>
  <c r="S891" i="11"/>
  <c r="T891" i="11" s="1"/>
  <c r="S904" i="11"/>
  <c r="T904" i="11" s="1"/>
  <c r="S917" i="11"/>
  <c r="T917" i="11" s="1"/>
  <c r="S930" i="11"/>
  <c r="T930" i="11" s="1"/>
  <c r="S943" i="11"/>
  <c r="T943" i="11" s="1"/>
  <c r="S956" i="11"/>
  <c r="T956" i="11" s="1"/>
  <c r="S969" i="11"/>
  <c r="T969" i="11" s="1"/>
  <c r="S982" i="11"/>
  <c r="T982" i="11" s="1"/>
  <c r="S995" i="11"/>
  <c r="T995" i="11" s="1"/>
  <c r="S1008" i="11"/>
  <c r="T1008" i="11" s="1"/>
  <c r="S1022" i="11"/>
  <c r="T1022" i="11" s="1"/>
  <c r="S1035" i="11"/>
  <c r="T1035" i="11" s="1"/>
  <c r="S1048" i="11"/>
  <c r="T1048" i="11" s="1"/>
  <c r="S1061" i="11"/>
  <c r="T1061" i="11" s="1"/>
  <c r="S1074" i="11"/>
  <c r="T1074" i="11" s="1"/>
  <c r="S1087" i="11"/>
  <c r="T1087" i="11" s="1"/>
  <c r="S1100" i="11"/>
  <c r="T1100" i="11" s="1"/>
  <c r="S1113" i="11"/>
  <c r="T1113" i="11" s="1"/>
  <c r="S1126" i="11"/>
  <c r="T1126" i="11" s="1"/>
  <c r="S1139" i="11"/>
  <c r="T1139" i="11" s="1"/>
  <c r="S1152" i="11"/>
  <c r="T1152" i="11" s="1"/>
  <c r="S1166" i="11"/>
  <c r="T1166" i="11" s="1"/>
  <c r="S1179" i="11"/>
  <c r="T1179" i="11" s="1"/>
  <c r="S1192" i="11"/>
  <c r="T1192" i="11" s="1"/>
  <c r="S1205" i="11"/>
  <c r="T1205" i="11" s="1"/>
  <c r="S1218" i="11"/>
  <c r="T1218" i="11" s="1"/>
  <c r="S1231" i="11"/>
  <c r="T1231" i="11" s="1"/>
  <c r="S1244" i="11"/>
  <c r="T1244" i="11" s="1"/>
  <c r="S1257" i="11"/>
  <c r="T1257" i="11" s="1"/>
  <c r="S15" i="11"/>
  <c r="T15" i="11" s="1"/>
  <c r="S30" i="11"/>
  <c r="T30" i="11" s="1"/>
  <c r="S46" i="11"/>
  <c r="T46" i="11" s="1"/>
  <c r="S63" i="11"/>
  <c r="T63" i="11" s="1"/>
  <c r="S78" i="11"/>
  <c r="T78" i="11" s="1"/>
  <c r="S93" i="11"/>
  <c r="T93" i="11" s="1"/>
  <c r="S108" i="11"/>
  <c r="T108" i="11" s="1"/>
  <c r="S125" i="11"/>
  <c r="T125" i="11" s="1"/>
  <c r="S140" i="11"/>
  <c r="T140" i="11" s="1"/>
  <c r="S155" i="11"/>
  <c r="T155" i="11" s="1"/>
  <c r="S172" i="11"/>
  <c r="T172" i="11" s="1"/>
  <c r="S187" i="11"/>
  <c r="T187" i="11" s="1"/>
  <c r="S202" i="11"/>
  <c r="T202" i="11" s="1"/>
  <c r="S220" i="11"/>
  <c r="T220" i="11" s="1"/>
  <c r="S235" i="11"/>
  <c r="T235" i="11" s="1"/>
  <c r="S250" i="11"/>
  <c r="T250" i="11" s="1"/>
  <c r="S267" i="11"/>
  <c r="T267" i="11" s="1"/>
  <c r="S281" i="11"/>
  <c r="T281" i="11" s="1"/>
  <c r="S295" i="11"/>
  <c r="T295" i="11" s="1"/>
  <c r="S309" i="11"/>
  <c r="T309" i="11" s="1"/>
  <c r="S323" i="11"/>
  <c r="T323" i="11" s="1"/>
  <c r="S338" i="11"/>
  <c r="T338" i="11" s="1"/>
  <c r="S352" i="11"/>
  <c r="T352" i="11" s="1"/>
  <c r="S366" i="11"/>
  <c r="T366" i="11" s="1"/>
  <c r="S381" i="11"/>
  <c r="T381" i="11" s="1"/>
  <c r="S395" i="11"/>
  <c r="T395" i="11" s="1"/>
  <c r="S410" i="11"/>
  <c r="T410" i="11" s="1"/>
  <c r="S424" i="11"/>
  <c r="T424" i="11" s="1"/>
  <c r="S438" i="11"/>
  <c r="T438" i="11" s="1"/>
  <c r="S452" i="11"/>
  <c r="T452" i="11" s="1"/>
  <c r="S466" i="11"/>
  <c r="T466" i="11" s="1"/>
  <c r="S480" i="11"/>
  <c r="T480" i="11" s="1"/>
  <c r="S495" i="11"/>
  <c r="T495" i="11" s="1"/>
  <c r="S509" i="11"/>
  <c r="T509" i="11" s="1"/>
  <c r="S523" i="11"/>
  <c r="T523" i="11" s="1"/>
  <c r="S538" i="11"/>
  <c r="T538" i="11" s="1"/>
  <c r="S552" i="11"/>
  <c r="T552" i="11" s="1"/>
  <c r="S567" i="11"/>
  <c r="T567" i="11" s="1"/>
  <c r="S581" i="11"/>
  <c r="T581" i="11" s="1"/>
  <c r="S595" i="11"/>
  <c r="T595" i="11" s="1"/>
  <c r="S609" i="11"/>
  <c r="T609" i="11" s="1"/>
  <c r="S623" i="11"/>
  <c r="T623" i="11" s="1"/>
  <c r="S638" i="11"/>
  <c r="T638" i="11" s="1"/>
  <c r="S652" i="11"/>
  <c r="T652" i="11" s="1"/>
  <c r="S666" i="11"/>
  <c r="T666" i="11" s="1"/>
  <c r="S680" i="11"/>
  <c r="T680" i="11" s="1"/>
  <c r="S695" i="11"/>
  <c r="T695" i="11" s="1"/>
  <c r="S710" i="11"/>
  <c r="T710" i="11" s="1"/>
  <c r="S724" i="11"/>
  <c r="T724" i="11" s="1"/>
  <c r="S738" i="11"/>
  <c r="T738" i="11" s="1"/>
  <c r="S752" i="11"/>
  <c r="T752" i="11" s="1"/>
  <c r="S766" i="11"/>
  <c r="T766" i="11" s="1"/>
  <c r="S780" i="11"/>
  <c r="T780" i="11" s="1"/>
  <c r="S795" i="11"/>
  <c r="T795" i="11" s="1"/>
  <c r="S809" i="11"/>
  <c r="T809" i="11" s="1"/>
  <c r="S823" i="11"/>
  <c r="T823" i="11" s="1"/>
  <c r="S837" i="11"/>
  <c r="T837" i="11" s="1"/>
  <c r="S852" i="11"/>
  <c r="T852" i="11" s="1"/>
  <c r="S867" i="11"/>
  <c r="T867" i="11" s="1"/>
  <c r="S881" i="11"/>
  <c r="T881" i="11" s="1"/>
  <c r="S895" i="11"/>
  <c r="T895" i="11" s="1"/>
  <c r="S909" i="11"/>
  <c r="T909" i="11" s="1"/>
  <c r="S923" i="11"/>
  <c r="T923" i="11" s="1"/>
  <c r="S938" i="11"/>
  <c r="T938" i="11" s="1"/>
  <c r="S952" i="11"/>
  <c r="T952" i="11" s="1"/>
  <c r="S966" i="11"/>
  <c r="T966" i="11" s="1"/>
  <c r="S980" i="11"/>
  <c r="T980" i="11" s="1"/>
  <c r="S994" i="11"/>
  <c r="T994" i="11" s="1"/>
  <c r="S1010" i="11"/>
  <c r="T1010" i="11" s="1"/>
  <c r="S1024" i="11"/>
  <c r="T1024" i="11" s="1"/>
  <c r="S1038" i="11"/>
  <c r="T1038" i="11" s="1"/>
  <c r="S1052" i="11"/>
  <c r="T1052" i="11" s="1"/>
  <c r="S1066" i="11"/>
  <c r="T1066" i="11" s="1"/>
  <c r="S1080" i="11"/>
  <c r="T1080" i="11" s="1"/>
  <c r="S1095" i="11"/>
  <c r="T1095" i="11" s="1"/>
  <c r="S1109" i="11"/>
  <c r="T1109" i="11" s="1"/>
  <c r="S1123" i="11"/>
  <c r="T1123" i="11" s="1"/>
  <c r="S1137" i="11"/>
  <c r="T1137" i="11" s="1"/>
  <c r="S1151" i="11"/>
  <c r="T1151" i="11" s="1"/>
  <c r="S1167" i="11"/>
  <c r="T1167" i="11" s="1"/>
  <c r="S1181" i="11"/>
  <c r="T1181" i="11" s="1"/>
  <c r="S1195" i="11"/>
  <c r="T1195" i="11" s="1"/>
  <c r="S1209" i="11"/>
  <c r="T1209" i="11" s="1"/>
  <c r="S1223" i="11"/>
  <c r="T1223" i="11" s="1"/>
  <c r="S1238" i="11"/>
  <c r="T1238" i="11" s="1"/>
  <c r="S1252" i="11"/>
  <c r="T1252" i="11" s="1"/>
  <c r="S1266" i="11"/>
  <c r="T1266" i="11" s="1"/>
  <c r="S1279" i="11"/>
  <c r="T1279" i="11" s="1"/>
  <c r="S1292" i="11"/>
  <c r="T1292" i="11" s="1"/>
  <c r="S1305" i="11"/>
  <c r="T1305" i="11" s="1"/>
  <c r="S1318" i="11"/>
  <c r="T1318" i="11" s="1"/>
  <c r="S1331" i="11"/>
  <c r="T1331" i="11" s="1"/>
  <c r="S1344" i="11"/>
  <c r="T1344" i="11" s="1"/>
  <c r="S1358" i="11"/>
  <c r="T1358" i="11" s="1"/>
  <c r="S1371" i="11"/>
  <c r="T1371" i="11" s="1"/>
  <c r="S1384" i="11"/>
  <c r="T1384" i="11" s="1"/>
  <c r="S1397" i="11"/>
  <c r="T1397" i="11" s="1"/>
  <c r="S1410" i="11"/>
  <c r="T1410" i="11" s="1"/>
  <c r="S1423" i="11"/>
  <c r="T1423" i="11" s="1"/>
  <c r="S1436" i="11"/>
  <c r="T1436" i="11" s="1"/>
  <c r="S1449" i="11"/>
  <c r="T1449" i="11" s="1"/>
  <c r="S1462" i="11"/>
  <c r="T1462" i="11" s="1"/>
  <c r="S1475" i="11"/>
  <c r="T1475" i="11" s="1"/>
  <c r="S1488" i="11"/>
  <c r="T1488" i="11" s="1"/>
  <c r="S1502" i="11"/>
  <c r="T1502" i="11" s="1"/>
  <c r="S1515" i="11"/>
  <c r="T1515" i="11" s="1"/>
  <c r="S1528" i="11"/>
  <c r="T1528" i="11" s="1"/>
  <c r="S1541" i="11"/>
  <c r="T1541" i="11" s="1"/>
  <c r="S12" i="11"/>
  <c r="T12" i="11" s="1"/>
  <c r="S29" i="11"/>
  <c r="T29" i="11" s="1"/>
  <c r="S44" i="11"/>
  <c r="T44" i="11" s="1"/>
  <c r="S60" i="11"/>
  <c r="T60" i="11" s="1"/>
  <c r="S77" i="11"/>
  <c r="T77" i="11" s="1"/>
  <c r="S92" i="11"/>
  <c r="T92" i="11" s="1"/>
  <c r="S107" i="11"/>
  <c r="T107" i="11" s="1"/>
  <c r="S124" i="11"/>
  <c r="T124" i="11" s="1"/>
  <c r="S139" i="11"/>
  <c r="T139" i="11" s="1"/>
  <c r="S154" i="11"/>
  <c r="T154" i="11" s="1"/>
  <c r="S171" i="11"/>
  <c r="T171" i="11" s="1"/>
  <c r="S186" i="11"/>
  <c r="T186" i="11" s="1"/>
  <c r="S201" i="11"/>
  <c r="T201" i="11" s="1"/>
  <c r="S216" i="11"/>
  <c r="T216" i="11" s="1"/>
  <c r="S234" i="11"/>
  <c r="T234" i="11" s="1"/>
  <c r="S249" i="11"/>
  <c r="T249" i="11" s="1"/>
  <c r="S264" i="11"/>
  <c r="T264" i="11" s="1"/>
  <c r="S280" i="11"/>
  <c r="T280" i="11" s="1"/>
  <c r="S294" i="11"/>
  <c r="T294" i="11" s="1"/>
  <c r="S308" i="11"/>
  <c r="T308" i="11" s="1"/>
  <c r="S322" i="11"/>
  <c r="T322" i="11" s="1"/>
  <c r="S336" i="11"/>
  <c r="T336" i="11" s="1"/>
  <c r="S351" i="11"/>
  <c r="T351" i="11" s="1"/>
  <c r="S365" i="11"/>
  <c r="T365" i="11" s="1"/>
  <c r="S379" i="11"/>
  <c r="T379" i="11" s="1"/>
  <c r="S394" i="11"/>
  <c r="T394" i="11" s="1"/>
  <c r="S408" i="11"/>
  <c r="T408" i="11" s="1"/>
  <c r="S423" i="11"/>
  <c r="T423" i="11" s="1"/>
  <c r="S437" i="11"/>
  <c r="T437" i="11" s="1"/>
  <c r="S451" i="11"/>
  <c r="T451" i="11" s="1"/>
  <c r="S465" i="11"/>
  <c r="T465" i="11" s="1"/>
  <c r="S479" i="11"/>
  <c r="T479" i="11" s="1"/>
  <c r="S494" i="11"/>
  <c r="T494" i="11" s="1"/>
  <c r="S508" i="11"/>
  <c r="T508" i="11" s="1"/>
  <c r="S522" i="11"/>
  <c r="T522" i="11" s="1"/>
  <c r="S536" i="11"/>
  <c r="T536" i="11" s="1"/>
  <c r="S551" i="11"/>
  <c r="T551" i="11" s="1"/>
  <c r="S566" i="11"/>
  <c r="T566" i="11" s="1"/>
  <c r="S580" i="11"/>
  <c r="T580" i="11" s="1"/>
  <c r="S594" i="11"/>
  <c r="T594" i="11" s="1"/>
  <c r="S608" i="11"/>
  <c r="T608" i="11" s="1"/>
  <c r="S622" i="11"/>
  <c r="T622" i="11" s="1"/>
  <c r="S636" i="11"/>
  <c r="T636" i="11" s="1"/>
  <c r="S651" i="11"/>
  <c r="T651" i="11" s="1"/>
  <c r="S665" i="11"/>
  <c r="T665" i="11" s="1"/>
  <c r="S679" i="11"/>
  <c r="T679" i="11" s="1"/>
  <c r="S693" i="11"/>
  <c r="T693" i="11" s="1"/>
  <c r="S708" i="11"/>
  <c r="T708" i="11" s="1"/>
  <c r="S723" i="11"/>
  <c r="T723" i="11" s="1"/>
  <c r="S737" i="11"/>
  <c r="T737" i="11" s="1"/>
  <c r="S751" i="11"/>
  <c r="T751" i="11" s="1"/>
  <c r="S765" i="11"/>
  <c r="T765" i="11" s="1"/>
  <c r="S779" i="11"/>
  <c r="T779" i="11" s="1"/>
  <c r="S794" i="11"/>
  <c r="T794" i="11" s="1"/>
  <c r="S808" i="11"/>
  <c r="T808" i="11" s="1"/>
  <c r="S822" i="11"/>
  <c r="T822" i="11" s="1"/>
  <c r="S836" i="11"/>
  <c r="T836" i="11" s="1"/>
  <c r="S850" i="11"/>
  <c r="T850" i="11" s="1"/>
  <c r="S866" i="11"/>
  <c r="T866" i="11" s="1"/>
  <c r="S880" i="11"/>
  <c r="T880" i="11" s="1"/>
  <c r="S894" i="11"/>
  <c r="T894" i="11" s="1"/>
  <c r="S908" i="11"/>
  <c r="T908" i="11" s="1"/>
  <c r="S922" i="11"/>
  <c r="T922" i="11" s="1"/>
  <c r="S936" i="11"/>
  <c r="T936" i="11" s="1"/>
  <c r="S951" i="11"/>
  <c r="T951" i="11" s="1"/>
  <c r="S965" i="11"/>
  <c r="T965" i="11" s="1"/>
  <c r="S979" i="11"/>
  <c r="T979" i="11" s="1"/>
  <c r="S993" i="11"/>
  <c r="T993" i="11" s="1"/>
  <c r="S1007" i="11"/>
  <c r="T1007" i="11" s="1"/>
  <c r="S1023" i="11"/>
  <c r="T1023" i="11" s="1"/>
  <c r="S1037" i="11"/>
  <c r="T1037" i="11" s="1"/>
  <c r="S1051" i="11"/>
  <c r="T1051" i="11" s="1"/>
  <c r="S1065" i="11"/>
  <c r="T1065" i="11" s="1"/>
  <c r="S1079" i="11"/>
  <c r="T1079" i="11" s="1"/>
  <c r="S1094" i="11"/>
  <c r="T1094" i="11" s="1"/>
  <c r="S1108" i="11"/>
  <c r="T1108" i="11" s="1"/>
  <c r="S1122" i="11"/>
  <c r="T1122" i="11" s="1"/>
  <c r="S1136" i="11"/>
  <c r="T1136" i="11" s="1"/>
  <c r="S1150" i="11"/>
  <c r="T1150" i="11" s="1"/>
  <c r="S1164" i="11"/>
  <c r="T1164" i="11" s="1"/>
  <c r="S1180" i="11"/>
  <c r="T1180" i="11" s="1"/>
  <c r="S1194" i="11"/>
  <c r="T1194" i="11" s="1"/>
  <c r="S1208" i="11"/>
  <c r="T1208" i="11" s="1"/>
  <c r="S1222" i="11"/>
  <c r="T1222" i="11" s="1"/>
  <c r="S1236" i="11"/>
  <c r="T1236" i="11" s="1"/>
  <c r="S1251" i="11"/>
  <c r="T1251" i="11" s="1"/>
  <c r="S1265" i="11"/>
  <c r="T1265" i="11" s="1"/>
  <c r="S1278" i="11"/>
  <c r="T1278" i="11" s="1"/>
  <c r="S1291" i="11"/>
  <c r="T1291" i="11" s="1"/>
  <c r="S1304" i="11"/>
  <c r="T1304" i="11" s="1"/>
  <c r="S1317" i="11"/>
  <c r="T1317" i="11" s="1"/>
  <c r="S1330" i="11"/>
  <c r="T1330" i="11" s="1"/>
  <c r="S1343" i="11"/>
  <c r="T1343" i="11" s="1"/>
  <c r="S1356" i="11"/>
  <c r="T1356" i="11" s="1"/>
  <c r="S1370" i="11"/>
  <c r="T1370" i="11" s="1"/>
  <c r="S1383" i="11"/>
  <c r="T1383" i="11" s="1"/>
  <c r="S1396" i="11"/>
  <c r="T1396" i="11" s="1"/>
  <c r="S1409" i="11"/>
  <c r="T1409" i="11" s="1"/>
  <c r="S1422" i="11"/>
  <c r="T1422" i="11" s="1"/>
  <c r="S1435" i="11"/>
  <c r="T1435" i="11" s="1"/>
  <c r="S1448" i="11"/>
  <c r="T1448" i="11" s="1"/>
  <c r="S1461" i="11"/>
  <c r="T1461" i="11" s="1"/>
  <c r="S1474" i="11"/>
  <c r="T1474" i="11" s="1"/>
  <c r="S1487" i="11"/>
  <c r="T1487" i="11" s="1"/>
  <c r="S1500" i="11"/>
  <c r="T1500" i="11" s="1"/>
  <c r="S1514" i="11"/>
  <c r="T1514" i="11" s="1"/>
  <c r="S1527" i="11"/>
  <c r="T1527" i="11" s="1"/>
  <c r="S1540" i="11"/>
  <c r="T1540" i="11" s="1"/>
  <c r="S1553" i="11"/>
  <c r="T1553" i="11" s="1"/>
  <c r="S1566" i="11"/>
  <c r="T1566" i="11" s="1"/>
  <c r="S1579" i="11"/>
  <c r="T1579" i="11" s="1"/>
  <c r="S1592" i="11"/>
  <c r="T1592" i="11" s="1"/>
  <c r="S1605" i="11"/>
  <c r="T1605" i="11" s="1"/>
  <c r="S1618" i="11"/>
  <c r="T1618" i="11" s="1"/>
  <c r="S1631" i="11"/>
  <c r="T1631" i="11" s="1"/>
  <c r="S1644" i="11"/>
  <c r="T1644" i="11" s="1"/>
  <c r="S1658" i="11"/>
  <c r="T1658" i="11" s="1"/>
  <c r="S1671" i="11"/>
  <c r="T1671" i="11" s="1"/>
  <c r="S1684" i="11"/>
  <c r="T1684" i="11" s="1"/>
  <c r="S1697" i="11"/>
  <c r="T1697" i="11" s="1"/>
  <c r="S1710" i="11"/>
  <c r="T1710" i="11" s="1"/>
  <c r="S1723" i="11"/>
  <c r="T1723" i="11" s="1"/>
  <c r="S1736" i="11"/>
  <c r="T1736" i="11" s="1"/>
  <c r="S1749" i="11"/>
  <c r="T1749" i="11" s="1"/>
  <c r="S1762" i="11"/>
  <c r="T1762" i="11" s="1"/>
  <c r="S1775" i="11"/>
  <c r="T1775" i="11" s="1"/>
  <c r="S1788" i="11"/>
  <c r="T1788" i="11" s="1"/>
  <c r="S1802" i="11"/>
  <c r="T1802" i="11" s="1"/>
  <c r="S1815" i="11"/>
  <c r="T1815" i="11" s="1"/>
  <c r="S1828" i="11"/>
  <c r="T1828" i="11" s="1"/>
  <c r="S1841" i="11"/>
  <c r="T1841" i="11" s="1"/>
  <c r="S1854" i="11"/>
  <c r="T1854" i="11" s="1"/>
  <c r="S1867" i="11"/>
  <c r="T1867" i="11" s="1"/>
  <c r="S1880" i="11"/>
  <c r="T1880" i="11" s="1"/>
  <c r="S1893" i="11"/>
  <c r="T1893" i="11" s="1"/>
  <c r="S1906" i="11"/>
  <c r="T1906" i="11" s="1"/>
  <c r="S1919" i="11"/>
  <c r="T1919" i="11" s="1"/>
  <c r="S1920" i="11"/>
  <c r="T1920" i="11" s="1"/>
  <c r="S1905" i="11"/>
  <c r="T1905" i="11" s="1"/>
  <c r="S1891" i="11"/>
  <c r="T1891" i="11" s="1"/>
  <c r="S1877" i="11"/>
  <c r="T1877" i="11" s="1"/>
  <c r="S1863" i="11"/>
  <c r="T1863" i="11" s="1"/>
  <c r="S1848" i="11"/>
  <c r="T1848" i="11" s="1"/>
  <c r="S1834" i="11"/>
  <c r="T1834" i="11" s="1"/>
  <c r="S1820" i="11"/>
  <c r="T1820" i="11" s="1"/>
  <c r="S1806" i="11"/>
  <c r="T1806" i="11" s="1"/>
  <c r="S1792" i="11"/>
  <c r="T1792" i="11" s="1"/>
  <c r="S1778" i="11"/>
  <c r="T1778" i="11" s="1"/>
  <c r="S1763" i="11"/>
  <c r="T1763" i="11" s="1"/>
  <c r="S1748" i="11"/>
  <c r="T1748" i="11" s="1"/>
  <c r="S1734" i="11"/>
  <c r="T1734" i="11" s="1"/>
  <c r="S1720" i="11"/>
  <c r="T1720" i="11" s="1"/>
  <c r="S1706" i="11"/>
  <c r="T1706" i="11" s="1"/>
  <c r="S1691" i="11"/>
  <c r="T1691" i="11" s="1"/>
  <c r="S1677" i="11"/>
  <c r="T1677" i="11" s="1"/>
  <c r="S1663" i="11"/>
  <c r="T1663" i="11" s="1"/>
  <c r="S1649" i="11"/>
  <c r="T1649" i="11" s="1"/>
  <c r="S1635" i="11"/>
  <c r="T1635" i="11" s="1"/>
  <c r="S1620" i="11"/>
  <c r="T1620" i="11" s="1"/>
  <c r="S1606" i="11"/>
  <c r="T1606" i="11" s="1"/>
  <c r="S1591" i="11"/>
  <c r="T1591" i="11" s="1"/>
  <c r="S1577" i="11"/>
  <c r="T1577" i="11" s="1"/>
  <c r="S1563" i="11"/>
  <c r="T1563" i="11" s="1"/>
  <c r="S1548" i="11"/>
  <c r="T1548" i="11" s="1"/>
  <c r="S1533" i="11"/>
  <c r="T1533" i="11" s="1"/>
  <c r="S1518" i="11"/>
  <c r="T1518" i="11" s="1"/>
  <c r="S1503" i="11"/>
  <c r="T1503" i="11" s="1"/>
  <c r="S1485" i="11"/>
  <c r="T1485" i="11" s="1"/>
  <c r="S1470" i="11"/>
  <c r="T1470" i="11" s="1"/>
  <c r="S1455" i="11"/>
  <c r="T1455" i="11" s="1"/>
  <c r="S1439" i="11"/>
  <c r="T1439" i="11" s="1"/>
  <c r="S1424" i="11"/>
  <c r="T1424" i="11" s="1"/>
  <c r="S1407" i="11"/>
  <c r="T1407" i="11" s="1"/>
  <c r="S1391" i="11"/>
  <c r="T1391" i="11" s="1"/>
  <c r="S1376" i="11"/>
  <c r="T1376" i="11" s="1"/>
  <c r="S1361" i="11"/>
  <c r="T1361" i="11" s="1"/>
  <c r="S1346" i="11"/>
  <c r="T1346" i="11" s="1"/>
  <c r="S1328" i="11"/>
  <c r="T1328" i="11" s="1"/>
  <c r="S1313" i="11"/>
  <c r="T1313" i="11" s="1"/>
  <c r="S1298" i="11"/>
  <c r="T1298" i="11" s="1"/>
  <c r="S1282" i="11"/>
  <c r="T1282" i="11" s="1"/>
  <c r="S1267" i="11"/>
  <c r="T1267" i="11" s="1"/>
  <c r="S1248" i="11"/>
  <c r="T1248" i="11" s="1"/>
  <c r="S1232" i="11"/>
  <c r="T1232" i="11" s="1"/>
  <c r="S1215" i="11"/>
  <c r="T1215" i="11" s="1"/>
  <c r="S1198" i="11"/>
  <c r="T1198" i="11" s="1"/>
  <c r="S1182" i="11"/>
  <c r="T1182" i="11" s="1"/>
  <c r="S1162" i="11"/>
  <c r="T1162" i="11" s="1"/>
  <c r="S1146" i="11"/>
  <c r="T1146" i="11" s="1"/>
  <c r="S1130" i="11"/>
  <c r="T1130" i="11" s="1"/>
  <c r="S1112" i="11"/>
  <c r="T1112" i="11" s="1"/>
  <c r="S1096" i="11"/>
  <c r="T1096" i="11" s="1"/>
  <c r="S1077" i="11"/>
  <c r="T1077" i="11" s="1"/>
  <c r="S1060" i="11"/>
  <c r="T1060" i="11" s="1"/>
  <c r="S1043" i="11"/>
  <c r="T1043" i="11" s="1"/>
  <c r="S1027" i="11"/>
  <c r="T1027" i="11" s="1"/>
  <c r="S1011" i="11"/>
  <c r="T1011" i="11" s="1"/>
  <c r="S991" i="11"/>
  <c r="T991" i="11" s="1"/>
  <c r="S975" i="11"/>
  <c r="T975" i="11" s="1"/>
  <c r="S958" i="11"/>
  <c r="T958" i="11" s="1"/>
  <c r="S941" i="11"/>
  <c r="T941" i="11" s="1"/>
  <c r="S924" i="11"/>
  <c r="T924" i="11" s="1"/>
  <c r="S906" i="11"/>
  <c r="T906" i="11" s="1"/>
  <c r="S888" i="11"/>
  <c r="T888" i="11" s="1"/>
  <c r="S872" i="11"/>
  <c r="T872" i="11" s="1"/>
  <c r="S856" i="11"/>
  <c r="T856" i="11" s="1"/>
  <c r="S839" i="11"/>
  <c r="T839" i="11" s="1"/>
  <c r="S820" i="11"/>
  <c r="T820" i="11" s="1"/>
  <c r="S803" i="11"/>
  <c r="T803" i="11" s="1"/>
  <c r="S787" i="11"/>
  <c r="T787" i="11" s="1"/>
  <c r="S770" i="11"/>
  <c r="T770" i="11" s="1"/>
  <c r="S753" i="11"/>
  <c r="T753" i="11" s="1"/>
  <c r="S735" i="11"/>
  <c r="T735" i="11" s="1"/>
  <c r="S717" i="11"/>
  <c r="T717" i="11" s="1"/>
  <c r="S701" i="11"/>
  <c r="T701" i="11" s="1"/>
  <c r="S684" i="11"/>
  <c r="T684" i="11" s="1"/>
  <c r="S667" i="11"/>
  <c r="T667" i="11" s="1"/>
  <c r="S648" i="11"/>
  <c r="T648" i="11" s="1"/>
  <c r="S632" i="11"/>
  <c r="T632" i="11" s="1"/>
  <c r="S615" i="11"/>
  <c r="T615" i="11" s="1"/>
  <c r="S598" i="11"/>
  <c r="T598" i="11" s="1"/>
  <c r="S582" i="11"/>
  <c r="T582" i="11" s="1"/>
  <c r="S562" i="11"/>
  <c r="T562" i="11" s="1"/>
  <c r="S546" i="11"/>
  <c r="T546" i="11" s="1"/>
  <c r="S530" i="11"/>
  <c r="T530" i="11" s="1"/>
  <c r="S513" i="11"/>
  <c r="T513" i="11" s="1"/>
  <c r="S496" i="11"/>
  <c r="T496" i="11" s="1"/>
  <c r="S477" i="11"/>
  <c r="T477" i="11" s="1"/>
  <c r="S461" i="11"/>
  <c r="T461" i="11" s="1"/>
  <c r="S443" i="11"/>
  <c r="T443" i="11" s="1"/>
  <c r="S427" i="11"/>
  <c r="T427" i="11" s="1"/>
  <c r="S411" i="11"/>
  <c r="T411" i="11" s="1"/>
  <c r="S391" i="11"/>
  <c r="T391" i="11" s="1"/>
  <c r="S375" i="11"/>
  <c r="T375" i="11" s="1"/>
  <c r="S358" i="11"/>
  <c r="T358" i="11" s="1"/>
  <c r="S342" i="11"/>
  <c r="T342" i="11" s="1"/>
  <c r="S324" i="11"/>
  <c r="T324" i="11" s="1"/>
  <c r="S306" i="11"/>
  <c r="T306" i="11" s="1"/>
  <c r="S290" i="11"/>
  <c r="T290" i="11" s="1"/>
  <c r="S272" i="11"/>
  <c r="T272" i="11" s="1"/>
  <c r="S255" i="11"/>
  <c r="T255" i="11" s="1"/>
  <c r="S236" i="11"/>
  <c r="T236" i="11" s="1"/>
  <c r="S214" i="11"/>
  <c r="T214" i="11" s="1"/>
  <c r="S197" i="11"/>
  <c r="T197" i="11" s="1"/>
  <c r="S178" i="11"/>
  <c r="T178" i="11" s="1"/>
  <c r="S160" i="11"/>
  <c r="T160" i="11" s="1"/>
  <c r="S141" i="11"/>
  <c r="T141" i="11" s="1"/>
  <c r="S120" i="11"/>
  <c r="T120" i="11" s="1"/>
  <c r="S102" i="11"/>
  <c r="T102" i="11" s="1"/>
  <c r="S83" i="11"/>
  <c r="T83" i="11" s="1"/>
  <c r="S66" i="11"/>
  <c r="T66" i="11" s="1"/>
  <c r="S47" i="11"/>
  <c r="T47" i="11" s="1"/>
  <c r="S27" i="11"/>
  <c r="T27" i="11" s="1"/>
  <c r="S8" i="11"/>
  <c r="T8" i="11" s="1"/>
  <c r="S1921" i="11"/>
  <c r="T1921" i="11" s="1"/>
  <c r="S1909" i="11"/>
  <c r="T1909" i="11" s="1"/>
  <c r="S1897" i="11"/>
  <c r="T1897" i="11" s="1"/>
  <c r="S1885" i="11"/>
  <c r="T1885" i="11" s="1"/>
  <c r="S1873" i="11"/>
  <c r="T1873" i="11" s="1"/>
  <c r="S1861" i="11"/>
  <c r="T1861" i="11" s="1"/>
  <c r="S1849" i="11"/>
  <c r="T1849" i="11" s="1"/>
  <c r="S1837" i="11"/>
  <c r="T1837" i="11" s="1"/>
  <c r="S1825" i="11"/>
  <c r="T1825" i="11" s="1"/>
  <c r="S1813" i="11"/>
  <c r="T1813" i="11" s="1"/>
  <c r="S1801" i="11"/>
  <c r="T1801" i="11" s="1"/>
  <c r="S1789" i="11"/>
  <c r="T1789" i="11" s="1"/>
  <c r="S1777" i="11"/>
  <c r="T1777" i="11" s="1"/>
  <c r="S1765" i="11"/>
  <c r="T1765" i="11" s="1"/>
  <c r="S1753" i="11"/>
  <c r="T1753" i="11" s="1"/>
  <c r="S1741" i="11"/>
  <c r="T1741" i="11" s="1"/>
  <c r="S1729" i="11"/>
  <c r="T1729" i="11" s="1"/>
  <c r="S1717" i="11"/>
  <c r="T1717" i="11" s="1"/>
  <c r="S1705" i="11"/>
  <c r="T1705" i="11" s="1"/>
  <c r="S1693" i="11"/>
  <c r="T1693" i="11" s="1"/>
  <c r="S1681" i="11"/>
  <c r="T1681" i="11" s="1"/>
  <c r="S1669" i="11"/>
  <c r="T1669" i="11" s="1"/>
  <c r="S1657" i="11"/>
  <c r="T1657" i="11" s="1"/>
  <c r="S1645" i="11"/>
  <c r="T1645" i="11" s="1"/>
  <c r="S1633" i="11"/>
  <c r="T1633" i="11" s="1"/>
  <c r="S1621" i="11"/>
  <c r="T1621" i="11" s="1"/>
  <c r="S1609" i="11"/>
  <c r="T1609" i="11" s="1"/>
  <c r="S1597" i="11"/>
  <c r="T1597" i="11" s="1"/>
  <c r="S1585" i="11"/>
  <c r="T1585" i="11" s="1"/>
  <c r="S1573" i="11"/>
  <c r="T1573" i="11" s="1"/>
  <c r="S1561" i="11"/>
  <c r="T1561" i="11" s="1"/>
  <c r="S1549" i="11"/>
  <c r="T1549" i="11" s="1"/>
  <c r="S1537" i="11"/>
  <c r="T1537" i="11" s="1"/>
  <c r="S1525" i="11"/>
  <c r="T1525" i="11" s="1"/>
  <c r="S1513" i="11"/>
  <c r="T1513" i="11" s="1"/>
  <c r="S1501" i="11"/>
  <c r="T1501" i="11" s="1"/>
  <c r="S1489" i="11"/>
  <c r="T1489" i="11" s="1"/>
  <c r="S1477" i="11"/>
  <c r="T1477" i="11" s="1"/>
  <c r="S1465" i="11"/>
  <c r="T1465" i="11" s="1"/>
  <c r="S1453" i="11"/>
  <c r="T1453" i="11" s="1"/>
  <c r="S1441" i="11"/>
  <c r="T1441" i="11" s="1"/>
  <c r="S1429" i="11"/>
  <c r="T1429" i="11" s="1"/>
  <c r="S1417" i="11"/>
  <c r="T1417" i="11" s="1"/>
  <c r="S1405" i="11"/>
  <c r="T1405" i="11" s="1"/>
  <c r="S1393" i="11"/>
  <c r="T1393" i="11" s="1"/>
  <c r="S1381" i="11"/>
  <c r="T1381" i="11" s="1"/>
  <c r="S1369" i="11"/>
  <c r="T1369" i="11" s="1"/>
  <c r="S1357" i="11"/>
  <c r="T1357" i="11" s="1"/>
  <c r="S1345" i="11"/>
  <c r="T1345" i="11" s="1"/>
  <c r="S1333" i="11"/>
  <c r="T1333" i="11" s="1"/>
  <c r="S1321" i="11"/>
  <c r="T1321" i="11" s="1"/>
  <c r="S1309" i="11"/>
  <c r="T1309" i="11" s="1"/>
  <c r="S1297" i="11"/>
  <c r="T1297" i="11" s="1"/>
  <c r="S1285" i="11"/>
  <c r="T1285" i="11" s="1"/>
  <c r="S1273" i="11"/>
  <c r="T1273" i="11" s="1"/>
  <c r="S1261" i="11"/>
  <c r="T1261" i="11" s="1"/>
  <c r="S1249" i="11"/>
  <c r="T1249" i="11" s="1"/>
  <c r="S1237" i="11"/>
  <c r="T1237" i="11" s="1"/>
  <c r="S1225" i="11"/>
  <c r="T1225" i="11" s="1"/>
  <c r="S1213" i="11"/>
  <c r="T1213" i="11" s="1"/>
  <c r="S1201" i="11"/>
  <c r="T1201" i="11" s="1"/>
  <c r="S1189" i="11"/>
  <c r="T1189" i="11" s="1"/>
  <c r="S1177" i="11"/>
  <c r="T1177" i="11" s="1"/>
  <c r="S1165" i="11"/>
  <c r="T1165" i="11" s="1"/>
  <c r="S1153" i="11"/>
  <c r="T1153" i="11" s="1"/>
  <c r="S1141" i="11"/>
  <c r="T1141" i="11" s="1"/>
  <c r="S1129" i="11"/>
  <c r="T1129" i="11" s="1"/>
  <c r="S1117" i="11"/>
  <c r="T1117" i="11" s="1"/>
  <c r="S1105" i="11"/>
  <c r="T1105" i="11" s="1"/>
  <c r="S1093" i="11"/>
  <c r="T1093" i="11" s="1"/>
  <c r="S1081" i="11"/>
  <c r="T1081" i="11" s="1"/>
  <c r="S1069" i="11"/>
  <c r="T1069" i="11" s="1"/>
  <c r="S1057" i="11"/>
  <c r="T1057" i="11" s="1"/>
  <c r="S1045" i="11"/>
  <c r="T1045" i="11" s="1"/>
  <c r="S1033" i="11"/>
  <c r="T1033" i="11" s="1"/>
  <c r="S1021" i="11"/>
  <c r="T1021" i="11" s="1"/>
  <c r="S1009" i="11"/>
  <c r="T1009" i="11" s="1"/>
  <c r="S997" i="11"/>
  <c r="T997" i="11" s="1"/>
  <c r="S985" i="11"/>
  <c r="T985" i="11" s="1"/>
  <c r="S973" i="11"/>
  <c r="T973" i="11" s="1"/>
  <c r="S961" i="11"/>
  <c r="T961" i="11" s="1"/>
  <c r="S949" i="11"/>
  <c r="T949" i="11" s="1"/>
  <c r="S937" i="11"/>
  <c r="T937" i="11" s="1"/>
  <c r="S925" i="11"/>
  <c r="T925" i="11" s="1"/>
  <c r="S913" i="11"/>
  <c r="T913" i="11" s="1"/>
  <c r="S901" i="11"/>
  <c r="T901" i="11" s="1"/>
  <c r="S889" i="11"/>
  <c r="T889" i="11" s="1"/>
  <c r="S877" i="11"/>
  <c r="T877" i="11" s="1"/>
  <c r="S865" i="11"/>
  <c r="T865" i="11" s="1"/>
  <c r="S853" i="11"/>
  <c r="T853" i="11" s="1"/>
  <c r="S841" i="11"/>
  <c r="T841" i="11" s="1"/>
  <c r="S829" i="11"/>
  <c r="T829" i="11" s="1"/>
  <c r="S817" i="11"/>
  <c r="T817" i="11" s="1"/>
  <c r="S805" i="11"/>
  <c r="T805" i="11" s="1"/>
  <c r="S793" i="11"/>
  <c r="T793" i="11" s="1"/>
  <c r="S781" i="11"/>
  <c r="T781" i="11" s="1"/>
  <c r="S769" i="11"/>
  <c r="T769" i="11" s="1"/>
  <c r="S757" i="11"/>
  <c r="T757" i="11" s="1"/>
  <c r="S745" i="11"/>
  <c r="T745" i="11" s="1"/>
  <c r="S733" i="11"/>
  <c r="T733" i="11" s="1"/>
  <c r="S721" i="11"/>
  <c r="T721" i="11" s="1"/>
  <c r="S709" i="11"/>
  <c r="T709" i="11" s="1"/>
  <c r="S697" i="11"/>
  <c r="T697" i="11" s="1"/>
  <c r="S685" i="11"/>
  <c r="T685" i="11" s="1"/>
  <c r="S673" i="11"/>
  <c r="T673" i="11" s="1"/>
  <c r="S661" i="11"/>
  <c r="T661" i="11" s="1"/>
  <c r="S649" i="11"/>
  <c r="T649" i="11" s="1"/>
  <c r="S637" i="11"/>
  <c r="T637" i="11" s="1"/>
  <c r="S625" i="11"/>
  <c r="T625" i="11" s="1"/>
  <c r="S613" i="11"/>
  <c r="T613" i="11" s="1"/>
  <c r="S601" i="11"/>
  <c r="T601" i="11" s="1"/>
  <c r="S589" i="11"/>
  <c r="T589" i="11" s="1"/>
  <c r="S577" i="11"/>
  <c r="T577" i="11" s="1"/>
  <c r="S565" i="11"/>
  <c r="T565" i="11" s="1"/>
  <c r="S553" i="11"/>
  <c r="T553" i="11" s="1"/>
  <c r="S541" i="11"/>
  <c r="T541" i="11" s="1"/>
  <c r="S529" i="11"/>
  <c r="T529" i="11" s="1"/>
  <c r="S517" i="11"/>
  <c r="T517" i="11" s="1"/>
  <c r="S505" i="11"/>
  <c r="T505" i="11" s="1"/>
  <c r="S493" i="11"/>
  <c r="T493" i="11" s="1"/>
  <c r="S481" i="11"/>
  <c r="T481" i="11" s="1"/>
  <c r="S469" i="11"/>
  <c r="T469" i="11" s="1"/>
  <c r="S457" i="11"/>
  <c r="T457" i="11" s="1"/>
  <c r="S445" i="11"/>
  <c r="T445" i="11" s="1"/>
  <c r="S433" i="11"/>
  <c r="T433" i="11" s="1"/>
  <c r="S421" i="11"/>
  <c r="T421" i="11" s="1"/>
  <c r="S409" i="11"/>
  <c r="T409" i="11" s="1"/>
  <c r="S397" i="11"/>
  <c r="T397" i="11" s="1"/>
  <c r="S385" i="11"/>
  <c r="T385" i="11" s="1"/>
  <c r="S373" i="11"/>
  <c r="T373" i="11" s="1"/>
  <c r="S361" i="11"/>
  <c r="T361" i="11" s="1"/>
  <c r="S349" i="11"/>
  <c r="T349" i="11" s="1"/>
  <c r="S337" i="11"/>
  <c r="T337" i="11" s="1"/>
  <c r="S325" i="11"/>
  <c r="T325" i="11" s="1"/>
  <c r="S313" i="11"/>
  <c r="T313" i="11" s="1"/>
  <c r="S301" i="11"/>
  <c r="T301" i="11" s="1"/>
  <c r="S289" i="11"/>
  <c r="T289" i="11" s="1"/>
  <c r="S277" i="11"/>
  <c r="T277" i="11" s="1"/>
  <c r="S265" i="11"/>
  <c r="T265" i="11" s="1"/>
  <c r="S253" i="11"/>
  <c r="T253" i="11" s="1"/>
  <c r="S241" i="11"/>
  <c r="T241" i="11" s="1"/>
  <c r="S229" i="11"/>
  <c r="T229" i="11" s="1"/>
  <c r="S217" i="11"/>
  <c r="T217" i="11" s="1"/>
  <c r="S205" i="11"/>
  <c r="T205" i="11" s="1"/>
  <c r="S193" i="11"/>
  <c r="T193" i="11" s="1"/>
  <c r="S181" i="11"/>
  <c r="T181" i="11" s="1"/>
  <c r="S169" i="11"/>
  <c r="T169" i="11" s="1"/>
  <c r="S157" i="11"/>
  <c r="T157" i="11" s="1"/>
  <c r="S145" i="11"/>
  <c r="T145" i="11" s="1"/>
  <c r="S133" i="11"/>
  <c r="T133" i="11" s="1"/>
  <c r="S121" i="11"/>
  <c r="T121" i="11" s="1"/>
  <c r="S109" i="11"/>
  <c r="T109" i="11" s="1"/>
  <c r="S97" i="11"/>
  <c r="T97" i="11" s="1"/>
  <c r="S85" i="11"/>
  <c r="T85" i="11" s="1"/>
  <c r="S73" i="11"/>
  <c r="T73" i="11" s="1"/>
  <c r="S61" i="11"/>
  <c r="T61" i="11" s="1"/>
  <c r="S49" i="11"/>
  <c r="T49" i="11" s="1"/>
  <c r="S37" i="11"/>
  <c r="T37" i="11" s="1"/>
  <c r="S25" i="11"/>
  <c r="T25" i="11" s="1"/>
  <c r="S13" i="11"/>
  <c r="T13" i="11" s="1"/>
  <c r="S266" i="11"/>
  <c r="T266" i="11" s="1"/>
  <c r="S254" i="11"/>
  <c r="T254" i="11" s="1"/>
  <c r="S242" i="11"/>
  <c r="T242" i="11" s="1"/>
  <c r="S230" i="11"/>
  <c r="T230" i="11" s="1"/>
  <c r="S218" i="11"/>
  <c r="T218" i="11" s="1"/>
  <c r="S206" i="11"/>
  <c r="T206" i="11" s="1"/>
  <c r="S194" i="11"/>
  <c r="T194" i="11" s="1"/>
  <c r="S182" i="11"/>
  <c r="T182" i="11" s="1"/>
  <c r="S170" i="11"/>
  <c r="T170" i="11" s="1"/>
  <c r="S158" i="11"/>
  <c r="T158" i="11" s="1"/>
  <c r="S146" i="11"/>
  <c r="T146" i="11" s="1"/>
  <c r="S134" i="11"/>
  <c r="T134" i="11" s="1"/>
  <c r="S122" i="11"/>
  <c r="T122" i="11" s="1"/>
  <c r="S110" i="11"/>
  <c r="T110" i="11" s="1"/>
  <c r="S98" i="11"/>
  <c r="T98" i="11" s="1"/>
  <c r="S86" i="11"/>
  <c r="T86" i="11" s="1"/>
  <c r="S74" i="11"/>
  <c r="T74" i="11" s="1"/>
  <c r="S62" i="11"/>
  <c r="T62" i="11" s="1"/>
  <c r="S50" i="11"/>
  <c r="T50" i="11" s="1"/>
  <c r="S38" i="11"/>
  <c r="T38" i="11" s="1"/>
  <c r="S26" i="11"/>
  <c r="T26" i="11" s="1"/>
  <c r="U2" i="12" l="1"/>
  <c r="V2" i="12" s="1"/>
  <c r="W2" i="12" s="1"/>
  <c r="K10" i="11"/>
  <c r="K11" i="11" s="1"/>
  <c r="X2" i="12"/>
  <c r="O2" i="12" a="1"/>
  <c r="U2" i="11"/>
  <c r="V2" i="11" s="1"/>
  <c r="W2" i="11" s="1"/>
  <c r="X2" i="11"/>
  <c r="K12" i="11" l="1"/>
  <c r="L2" i="11" a="1"/>
  <c r="L12" i="11" s="1"/>
  <c r="O12" i="12"/>
  <c r="O10" i="12"/>
  <c r="O4" i="12"/>
  <c r="O11" i="12"/>
  <c r="O3" i="12"/>
  <c r="O6" i="12"/>
  <c r="O8" i="12"/>
  <c r="O2" i="12"/>
  <c r="O5" i="12"/>
  <c r="O7" i="12"/>
  <c r="O9" i="12"/>
  <c r="L9" i="11" l="1"/>
  <c r="L4" i="11"/>
  <c r="L10" i="11"/>
  <c r="L5" i="11"/>
  <c r="L11" i="11"/>
  <c r="L7" i="11"/>
  <c r="L8" i="11"/>
  <c r="L2" i="11"/>
  <c r="L3" i="11"/>
  <c r="L6" i="11"/>
</calcChain>
</file>

<file path=xl/sharedStrings.xml><?xml version="1.0" encoding="utf-8"?>
<sst xmlns="http://schemas.openxmlformats.org/spreadsheetml/2006/main" count="40331" uniqueCount="1287">
  <si>
    <t>Хлориды Витал (№ В 14.01.) (200 мл)</t>
  </si>
  <si>
    <t>17.11.</t>
  </si>
  <si>
    <t>Каолин "Ренам" Р-4 (5 мл)</t>
  </si>
  <si>
    <t>17.13.</t>
  </si>
  <si>
    <t>Кальций хлористый Р-9 "Ренам" 0,025 М (5 мл)</t>
  </si>
  <si>
    <t>15.37.</t>
  </si>
  <si>
    <t xml:space="preserve">Креатинкиназа CK-NAC - Витал 01\11 (№ 028.011) </t>
  </si>
  <si>
    <t>15.63.</t>
  </si>
  <si>
    <t>Триглицериды-22 Витал (200 опр.)</t>
  </si>
  <si>
    <t>15.67.</t>
  </si>
  <si>
    <t>Фосфор Витал (200 опр.)</t>
  </si>
  <si>
    <t>Холестерин общий "Витал"(400 опред) (№4010)</t>
  </si>
  <si>
    <t>Альбумин (Плазбумин 20) 20%-50 мл</t>
  </si>
  <si>
    <t>ООО Прометей</t>
  </si>
  <si>
    <t>Калия-магния аспарагинат (Аспаркам, Панангин)  10 мл  № 5</t>
  </si>
  <si>
    <t>Гедеон Рихтер</t>
  </si>
  <si>
    <t>Натрия хлорид/калия хлорид/натрия ацетат (Ацесоль) 200 мл</t>
  </si>
  <si>
    <t>Натрия хлорид/натрия ацетат (Дисоль) 200 мл</t>
  </si>
  <si>
    <t>Декстроза (Глюкоза) 10%-250 мл (пластиковые контейнеры с двумя портами)</t>
  </si>
  <si>
    <t>Медполимер, Россия</t>
  </si>
  <si>
    <t>Альбумин (Альбумин) 10%- 100 мл</t>
  </si>
  <si>
    <t>Микроген, Россия</t>
  </si>
  <si>
    <t>Ацетилсалициловая кислота (Ацетилсалициловая кислота) 0,5 № 10</t>
  </si>
  <si>
    <t>ООО Промкапитал</t>
  </si>
  <si>
    <t>Обновление</t>
  </si>
  <si>
    <t>Диклофенак-натрий (Ортофен, Диклофенак, Диклонак, Дикло Ф) 2,5%-3 мл № 5</t>
  </si>
  <si>
    <t>Индусфарма</t>
  </si>
  <si>
    <t>Лидокаин (Лидокаин) 2%-2 мл № 10</t>
  </si>
  <si>
    <t>Мосхимфарм</t>
  </si>
  <si>
    <t>Лидокаин (Лидокаин) 10%-2 мл № 10</t>
  </si>
  <si>
    <t>Парацетамол (Парацетамол)  0,5 № 10</t>
  </si>
  <si>
    <t>Пропофол (Пропофол, Рекофол) 1%-20 мл № 5</t>
  </si>
  <si>
    <t>Б. Браун</t>
  </si>
  <si>
    <t>Пирацетам (Пирацетам) 20%-5 мл № 10</t>
  </si>
  <si>
    <t>Органика</t>
  </si>
  <si>
    <t>Феназепам (Феназепам) 1 мг № 50</t>
  </si>
  <si>
    <t>Фармакон</t>
  </si>
  <si>
    <t>Циннаризин (Циннаризин) 25 мг № 50</t>
  </si>
  <si>
    <t>Росмедпрепараты</t>
  </si>
  <si>
    <t>Пентоксифиллин (Пентоксифиллин)  2%-5 мл № 10</t>
  </si>
  <si>
    <t>Борисовский ЗМП</t>
  </si>
  <si>
    <t>Фуросемид (Фуросемид) 1%-2 мл № 10</t>
  </si>
  <si>
    <t>Этамзилат (Этамзилат) 12,5%-2 мл № 10</t>
  </si>
  <si>
    <t>Дифенгидрамин (Димедрол) 1%-1 мл № 10</t>
  </si>
  <si>
    <t>Пиридоксин (Пиридоксин) 5%-1 мл № 10</t>
  </si>
  <si>
    <t>Верофарм</t>
  </si>
  <si>
    <t>Фамотидин (Квамател) 20 мг № 5 д/ин</t>
  </si>
  <si>
    <t>Тиамина хлорид (Тиамина хлорид) 5%-1 мл № 10</t>
  </si>
  <si>
    <t>Уголь активированный 0,25 № 10</t>
  </si>
  <si>
    <t>Медисорб</t>
  </si>
  <si>
    <t>Хлоропирамин (Супрастин, Субрестин) 2%-1 мл № 5</t>
  </si>
  <si>
    <t>Эгис</t>
  </si>
  <si>
    <t>Декстроза (Глюкоза) 40%-10 мл № 10</t>
  </si>
  <si>
    <t>Декстроза (Глюкоза) 20%-500 мл (пластиковые контейнеры с двумя портами)</t>
  </si>
  <si>
    <t>Медполимер</t>
  </si>
  <si>
    <t>Калия хлорид (Калия хлорид) 4%-10 мл № 10</t>
  </si>
  <si>
    <t>Магния сульфат (Магния сульфат) 25%- 10 мл № 10</t>
  </si>
  <si>
    <t>Натрия хлорид (Натрия хлорид) 0,9%-10 мл № 10</t>
  </si>
  <si>
    <t>Дальхимфарм</t>
  </si>
  <si>
    <t>Гентамицин (Гентамицин) 4%-2 мл № 10</t>
  </si>
  <si>
    <t>Метронидазол (Трихопол, Метрогил)  500 мг-100 мл</t>
  </si>
  <si>
    <t>Синтез</t>
  </si>
  <si>
    <t>Перекиси водорода раствор концентрированный 12 кг.</t>
  </si>
  <si>
    <t>Прохим</t>
  </si>
  <si>
    <t>Перекиси водорода раствор 3%-100 мл</t>
  </si>
  <si>
    <t>самарамедпром</t>
  </si>
  <si>
    <t>Сульфацетамид (Сульфацил натрий) 20%-5 мл</t>
  </si>
  <si>
    <t>славянская аптека</t>
  </si>
  <si>
    <t>Винпоцетин (Кавинтон) 5 мг № 50</t>
  </si>
  <si>
    <t>Омепразол (Омез, Лосек)  20 мг № 30</t>
  </si>
  <si>
    <t>Дк. Реддис</t>
  </si>
  <si>
    <t>Фенилэфрин (Мезатон) 1%-1 мл № 10</t>
  </si>
  <si>
    <t>ГНЦЛС</t>
  </si>
  <si>
    <t>Натрия тиосульфат (Натрия тиосульфат) 30%-10 мл № 10</t>
  </si>
  <si>
    <t>Кальция хлорид (Кальция хлорид) 10%-10 мл № 10</t>
  </si>
  <si>
    <t>Норсульфазол 0,75 г/Стрептоцид 0,75 г/Тимол/ Эвкалиптовое масло 0,015 г/Мяты перечной масло 0,015 г/Спирт этиловый/Глицерин (Ингалипт) аэр., 30 мл</t>
  </si>
  <si>
    <t>Алтайвитамины</t>
  </si>
  <si>
    <t>Хлоргексидин (Хлоргексидин) 0,05%-  100 мл</t>
  </si>
  <si>
    <t>Росбио</t>
  </si>
  <si>
    <t>Бахилы одноразовые низкие полиэтиленовые</t>
  </si>
  <si>
    <t>Калия-магния аспарагинат (Аспаркам, Панангин)  табл. п/о № 50</t>
  </si>
  <si>
    <t>Алкилдиметилбензиламмония хлорид (смесь 2 ЧАС) ("Самаровка") 5 л.</t>
  </si>
  <si>
    <t>Прогестерон (Прогестерон) 1%-1 мл № 10</t>
  </si>
  <si>
    <t>Бензалкония хлорид 2%/ПАВ неионогенные 24% (Бланизол) 1 л.</t>
  </si>
  <si>
    <t>Лизоформ</t>
  </si>
  <si>
    <t>Клиндезин СОФТ 1 л</t>
  </si>
  <si>
    <t>Хлорамфеникол (Левомицетина сукцинат натрия) 1,0</t>
  </si>
  <si>
    <t>Клиндезин ОКСИ 3,8 л</t>
  </si>
  <si>
    <t>Натрия хлорид/калия хлорид/натрия гидрокарбонат (Трисоль) 200 мл</t>
  </si>
  <si>
    <t>Эском</t>
  </si>
  <si>
    <t>Эритромицин (Эритромицин) 0,25 № 20</t>
  </si>
  <si>
    <t>Анекаин ( Маркаин спинал) 0,5%-4 мл  №5</t>
  </si>
  <si>
    <t>ООО Ремедиос</t>
  </si>
  <si>
    <t>AstraZeneca</t>
  </si>
  <si>
    <t>Кеторолак (Кеторол) 3%-1 мл № 10</t>
  </si>
  <si>
    <t>Dr. Reddy"s</t>
  </si>
  <si>
    <t>Лидокаин (Лидокаин) 10%-5 мл 38,0 (аэрозоль для местного применения)</t>
  </si>
  <si>
    <t>Egis</t>
  </si>
  <si>
    <t xml:space="preserve">Вальпроевая кислота (Депакин-хроно) 0,5 № 30 </t>
  </si>
  <si>
    <t>Sanofi</t>
  </si>
  <si>
    <t>Галоперидол (Галоперидол) 5 мг-1 мл № 10</t>
  </si>
  <si>
    <t>Брынцалов ЗАО</t>
  </si>
  <si>
    <t>Дроперидол (Дроперидол) 0,25%-2 мл № 5</t>
  </si>
  <si>
    <t>Московский Эндо</t>
  </si>
  <si>
    <t>Неостигмин (Прозерин) 0,05%-1 мл № 10</t>
  </si>
  <si>
    <t>Толперизон (Мидокалм) 150 мг № 30</t>
  </si>
  <si>
    <t>Gedeon R/Гедеон Рус</t>
  </si>
  <si>
    <t>Толперизон (Мидокалм) 100 мг-1 мл № 5</t>
  </si>
  <si>
    <t>Gedeon Richter</t>
  </si>
  <si>
    <t>Бетаксолол (Локрен) 20мг №28</t>
  </si>
  <si>
    <t>Sanofi/Synthelabo</t>
  </si>
  <si>
    <t>Гидрохлоротиазид (Гипотиазид)  100 мг № 20</t>
  </si>
  <si>
    <t>Chinoin</t>
  </si>
  <si>
    <t>Лизиноприл (Диротон) 2,5 мг № 28</t>
  </si>
  <si>
    <t>Метопрлола сукцинат (Беталок-ЗОК) 100 мг №30</t>
  </si>
  <si>
    <t>Нитроглицерин (Нитроглицерин, Нитрокор)  0,5 мг № 40</t>
  </si>
  <si>
    <t>Озон ООО</t>
  </si>
  <si>
    <t>Нитроглицерин (Нитроспрей) 1%-10 мл (аэрозоль 200 доз)</t>
  </si>
  <si>
    <t>Фармстандарт-Октябрь г.Са</t>
  </si>
  <si>
    <t>Нифедипин (Кордафлекс-ретард) 20 мг № 100</t>
  </si>
  <si>
    <t>Соталол (Гилукор, Сотагексал) 80 мг № 20</t>
  </si>
  <si>
    <t>Hexal Pharma Gm</t>
  </si>
  <si>
    <t>Спиронолактон (Альдактон, Верошпирон) 100 мг № 30</t>
  </si>
  <si>
    <t>Кумадин (Варфарин) 2,5 мг № 100</t>
  </si>
  <si>
    <t>Nycomed</t>
  </si>
  <si>
    <t>Фозиноприл (Моноприл) 20 мг № 28</t>
  </si>
  <si>
    <t>Bristol Myers S</t>
  </si>
  <si>
    <t>Фуросемид (Фуросемид) 40 мг № 50</t>
  </si>
  <si>
    <t>Фармасинтез</t>
  </si>
  <si>
    <t>Эпинефрин (Адреналин) 0,1%-1 мл № 5</t>
  </si>
  <si>
    <t>Апротинин (Ингипрол, Гордокс) 100000 ЕД № 25</t>
  </si>
  <si>
    <t xml:space="preserve">Железа сульфат (Сорбифер-дурулес)  320 мг № 50 </t>
  </si>
  <si>
    <t>Беклометазон (Беклазон эко) аэрозоль д/инг. 200 доз по 100 мкг/доза 1уп.</t>
  </si>
  <si>
    <t>IVAX/Norton</t>
  </si>
  <si>
    <t>Будесонид (Пульмикорт) сусп. д/инг. доз. 500мкг/мл/2мл</t>
  </si>
  <si>
    <t>Ипратропия бромид (Атровент) аэр. д/инг. (1ИД-20 мкг) 300 доз-15 мл</t>
  </si>
  <si>
    <t>Boehringer Inge</t>
  </si>
  <si>
    <t>Фенотерол+Ипратропиум бромид (Беродуал)  раствор д/инг. фл. 20 мл</t>
  </si>
  <si>
    <t>Формотерол+Будесонид (Симбикорт турбухалер) пор. д/инг. 60 доз по 4,5 мкг + 160 мкг/доза</t>
  </si>
  <si>
    <t>Преднизолон (Преднизолон) 5 мг № 100</t>
  </si>
  <si>
    <t>Северная звезда</t>
  </si>
  <si>
    <t xml:space="preserve"> Норфлоксацин(нолицин, норилет) 0,4 №20</t>
  </si>
  <si>
    <t>Цефалексин (Цефалексин) 250 мг № 30</t>
  </si>
  <si>
    <t>Сти-мед-сорб/Лек С</t>
  </si>
  <si>
    <t>Диклофенак-натрий (Дикло-Ф, Наклоф) 0,1%-5 мл (гл. капли)</t>
  </si>
  <si>
    <t>Promed Exports</t>
  </si>
  <si>
    <t>Лидокаин (Лидокаин) 2%-1,3 мл № 5 (гл. капли)</t>
  </si>
  <si>
    <t>Нимесулид (Найз, Нимесил)  0,1 № 20</t>
  </si>
  <si>
    <t>Амлодипин (Нормодипин, Амловас, Кардилопин) 10 мг № 30</t>
  </si>
  <si>
    <t>Канонфарма</t>
  </si>
  <si>
    <t>Гидрохлоротиазид (Гипотиазид)  25 мг № 20</t>
  </si>
  <si>
    <t>Доксазозин (Камирен) 1 мг № 30</t>
  </si>
  <si>
    <t>Krka</t>
  </si>
  <si>
    <t>Изосорбида динитрат (Кардикет-ретард) 40 мг № 50</t>
  </si>
  <si>
    <t>Schwarz Pharma</t>
  </si>
  <si>
    <t>Карведилол (Таллитон, Кориол) 12,5 мг №28</t>
  </si>
  <si>
    <t>Бетаметазона фосфат/дипропионат (Дипроспан) 2/5 мг-1 мл № 5</t>
  </si>
  <si>
    <t>Schering-plough</t>
  </si>
  <si>
    <t>Фамотидин (квамател) 20 мг № 28</t>
  </si>
  <si>
    <t>Тимолол (Тимолол, Окумол, Окумед, Окупрес Е) 0,25%-10 мл</t>
  </si>
  <si>
    <t>Wave</t>
  </si>
  <si>
    <t>Тимолол (Тимолол, Окумол, Окумед, Окупрес Е)  0,5%-10 мл</t>
  </si>
  <si>
    <t>Тропикамид (Мидриацил) 0,5%-15 мл во флаконах</t>
  </si>
  <si>
    <t>Alcon</t>
  </si>
  <si>
    <t>Фенотерол (Беротек H) 100 мкг/ИД-200 доз</t>
  </si>
  <si>
    <t>Фенотерол+Ипратропиум бромид (Беродуал) аэрозоль д/инг. 200 доз 50 мкг фенотерола+21 мкг ипратропия бромида</t>
  </si>
  <si>
    <t>Флутиказон (Фликсоназе) спрей назальный доз. 50 мкг/доза</t>
  </si>
  <si>
    <t>GlaxoSmithKline</t>
  </si>
  <si>
    <t>Бетаксолол (Бетоптик) 0,5% - 5 мл</t>
  </si>
  <si>
    <t>Каптоприл (Каптоприл)  25 мг № 30</t>
  </si>
  <si>
    <t>Акрихин</t>
  </si>
  <si>
    <t>Метопрлола сукцинат (Беталок-ЗОК) 25 мг № 14</t>
  </si>
  <si>
    <t>Атропина сульфат (Атропина сульфат) 1%-5 мл (гл. капли во флаконах) № 5</t>
  </si>
  <si>
    <t>Декспантенол (Пантенол) аэрозоль 130,0</t>
  </si>
  <si>
    <t>Ankerpharm Gmbh</t>
  </si>
  <si>
    <t>Ретинол+Витамин Е+Менадион+Бетакаротен (Аекол), 100 мл, флаконы</t>
  </si>
  <si>
    <t>Марбиофарм г.Йошкар-Ола</t>
  </si>
  <si>
    <t>Хлоропирамин (Супрастин, Субрестин) 25 мг № 20</t>
  </si>
  <si>
    <t>Беклометазон (Альдецин, Бекотид) аэрозоль д/инг. 200 доз по 50 мкг/доза</t>
  </si>
  <si>
    <t>Салбутамол (Сальгим) 0,1%-10 мл № 10 (р-р для ингаляций)</t>
  </si>
  <si>
    <t>Пульмомед</t>
  </si>
  <si>
    <t>Гидрокортизон (Гидрокортизон) 2,5%-5 мл (сусп.)</t>
  </si>
  <si>
    <t>Дексаметазон 0,5 мг/Фрамицетин 5 мг/Грамицидин 0,05 мг/мл (Софрадекс капли гл.) 5 мл</t>
  </si>
  <si>
    <t>Aventis/Hoechst</t>
  </si>
  <si>
    <t>Клобетазол (Дермовейт)  0,05%-25,0 (мазь)</t>
  </si>
  <si>
    <t>GlaxoWell./Polfa</t>
  </si>
  <si>
    <t>Бетаметазон/Гентамицин (Целестодерм В с гарамицином) 30,0 (мазь)</t>
  </si>
  <si>
    <t>Ацикловир (Зовиракс) 3%-4,5 (мазь глазная)</t>
  </si>
  <si>
    <t>Тобрамицин (Тобрекс) 0,3%-5 мл (Глазные капли)</t>
  </si>
  <si>
    <t>Гипроксиметилцеллюлоза/Декстран 40 (Слеза натуральная (Дуасорб) 15 мл</t>
  </si>
  <si>
    <t>Пилокарпин (Пилокарпин) 1%-5 мл № 5</t>
  </si>
  <si>
    <t>Ферейн - Брынцалов А</t>
  </si>
  <si>
    <t>Пилокарпин/Тимолол (Фотил) 5 мл (гл. капли)</t>
  </si>
  <si>
    <t>Santen/ Leiras</t>
  </si>
  <si>
    <t>Десмопрессин (Минирин) 0,2 мг № 30</t>
  </si>
  <si>
    <t>Ferring</t>
  </si>
  <si>
    <t>Амидотризоат натрия (Урографин)  76%-20 мл № 10</t>
  </si>
  <si>
    <t>Shering Ag/Berpimed S.A.</t>
  </si>
  <si>
    <t>Амиодарон (Кордарон) 5%-3 мл № 6</t>
  </si>
  <si>
    <t>Флуметазон/Клиохинол (Лоринден С) 15,0 (мазь)</t>
  </si>
  <si>
    <t>Polfa/ PF Jelfa SA</t>
  </si>
  <si>
    <t xml:space="preserve">Дексаметазон 4 мг\1 мл №25 </t>
  </si>
  <si>
    <t>Левофлоксацин (Таваник) 0,5 № 5</t>
  </si>
  <si>
    <t>Вальпроевая кислота (депакин) сироп флакон 150мл</t>
  </si>
  <si>
    <t>Диактоэдрический смектит (смекта) 3,0 №30 пак</t>
  </si>
  <si>
    <t>Beaufour-ipsen</t>
  </si>
  <si>
    <t>Эссенциале 250 мг 5 ампул-5мл</t>
  </si>
  <si>
    <t>Aventis/Rhone-poulenc</t>
  </si>
  <si>
    <t>Амоксициллин/Клавуланат ( Амоксиклав) пор. д/и 0,6 № 5</t>
  </si>
  <si>
    <t>Lek</t>
  </si>
  <si>
    <t>Темпалгин, таб. 0,5</t>
  </si>
  <si>
    <t>Pharmachim/Sopharma</t>
  </si>
  <si>
    <t>Дибазол, амп. 1% 1,0 мл</t>
  </si>
  <si>
    <t>Бисакодил (Бисакодил) 10 мг № 10 (супп. Рект.)</t>
  </si>
  <si>
    <t>Magistra C And C</t>
  </si>
  <si>
    <t>Фамотидин (квамател) 40 мг № 14</t>
  </si>
  <si>
    <t>Тербинафин (Ламизил, Тербизил, Экзифин) 1%-15,0 крем</t>
  </si>
  <si>
    <t>Пипекурония бромид (Ардуан) 4 мг № 25  с растворителем</t>
  </si>
  <si>
    <t>Динопрост (Энзапрост Ф) 0,5%-1 мл № 5</t>
  </si>
  <si>
    <t>Этинилэстрадиол (Этинилэстрадиол, Микрофоллин) 50 мкг № 10</t>
  </si>
  <si>
    <t>Амоксициллина/клавуланат 1,2 г пор. в/в №5</t>
  </si>
  <si>
    <t>Имипенем/Циластатин (Тиенам) порошок для приготовления раствора по 0,5 во флаконах</t>
  </si>
  <si>
    <t>Merck Sharp And Dohme</t>
  </si>
  <si>
    <t>Амидотризоат натрия (Урографин)  60%-20 мл № 10</t>
  </si>
  <si>
    <t>Shering Ag</t>
  </si>
  <si>
    <t>15.13.</t>
  </si>
  <si>
    <t>Альфа-амилаза в моче,сыворотке крови "Human"(50 опред) (№12018)</t>
  </si>
  <si>
    <t>ООО Технохим</t>
  </si>
  <si>
    <t>Herbos Diagnostika</t>
  </si>
  <si>
    <t>15.30.</t>
  </si>
  <si>
    <t>Железо "Биокон" (100 опред) (№4550)</t>
  </si>
  <si>
    <t>15.35.</t>
  </si>
  <si>
    <t>Креатинин "Биокон" (200 тестов) (№448)</t>
  </si>
  <si>
    <t>15.38.</t>
  </si>
  <si>
    <t>Креатинкиназа CK-Nac Diasis (№10160021) (125 мл)</t>
  </si>
  <si>
    <t>Германия,  Diasis</t>
  </si>
  <si>
    <t>15.51.</t>
  </si>
  <si>
    <t>Мочевая кислота "Human" (100 тестов) (№ 10691)</t>
  </si>
  <si>
    <t>15.64.</t>
  </si>
  <si>
    <t>Триглицериды "Human" (400 опред) (№10724)</t>
  </si>
  <si>
    <t>15.69.</t>
  </si>
  <si>
    <t>Холестерин общий "Биокон"(400 опред) (№4010)</t>
  </si>
  <si>
    <t>15.79.</t>
  </si>
  <si>
    <t>Щелочная фосфотаза в сыворотке крови "Human" (400 опред) (№12027)</t>
  </si>
  <si>
    <t>16.1.</t>
  </si>
  <si>
    <t>Chronolab N  (20х50) (№101-0083)</t>
  </si>
  <si>
    <t>16.2.</t>
  </si>
  <si>
    <t>Chronolab P (20х50) (№101-0084)</t>
  </si>
  <si>
    <t>19.11.</t>
  </si>
  <si>
    <t>Краситель раствор по Майн-Грюнвальду (Фиксатор) "Абрис+"</t>
  </si>
  <si>
    <t>Россия, Абрис+</t>
  </si>
  <si>
    <t>19.20.</t>
  </si>
  <si>
    <t>Контейнер транспортный на 2 стекла "Гем"</t>
  </si>
  <si>
    <t>Гем</t>
  </si>
  <si>
    <t>19.57.</t>
  </si>
  <si>
    <t>Штатив 50 мест для 1,5\2 мл пробирок ПП с крышкой "Гем" (№ М-50)</t>
  </si>
  <si>
    <t>Россия, Минимед</t>
  </si>
  <si>
    <t>7.1.</t>
  </si>
  <si>
    <t>Диагностические тест-полоски Stix,  модель Multistix 10SG (100 шт)</t>
  </si>
  <si>
    <t>15.39.</t>
  </si>
  <si>
    <t>Креатинкиназа в сыворотке крови "Cormay" (100 опред) (№1-219)</t>
  </si>
  <si>
    <t>15.45.</t>
  </si>
  <si>
    <t>Лактатдегидрогеназа "Diasis" (100 опред) (№104-20-022)</t>
  </si>
  <si>
    <t>15.66.</t>
  </si>
  <si>
    <t>Фосфор "Биокон" (150 опред) (№1914)</t>
  </si>
  <si>
    <t>17.9.</t>
  </si>
  <si>
    <t>Плазма нормальная "Ренам" КМ-2 (100 опр.)</t>
  </si>
  <si>
    <t>Россия, Ренам</t>
  </si>
  <si>
    <t>19.15.</t>
  </si>
  <si>
    <t>Кювета для окраски 25 стекол с крышкой-сумкой без штатива</t>
  </si>
  <si>
    <t>19.23.</t>
  </si>
  <si>
    <t>Карандаши по стеклу</t>
  </si>
  <si>
    <t>кор.</t>
  </si>
  <si>
    <t>19.24.</t>
  </si>
  <si>
    <t>Маркер для лабораторного стекла водосмываемый черный</t>
  </si>
  <si>
    <t>19.26.</t>
  </si>
  <si>
    <t>Набор калибровочных растворов на гемоглобин "Ренам"</t>
  </si>
  <si>
    <t>19.29.</t>
  </si>
  <si>
    <t>Наконечник для однокан.пипеток 1000-5000 мкл (500 шт.)</t>
  </si>
  <si>
    <t>Термо Электрон, Финляндия</t>
  </si>
  <si>
    <t>19.7.</t>
  </si>
  <si>
    <t>Движок для растяжки мазков по предметному стеклу (твердый)</t>
  </si>
  <si>
    <t>19.8.</t>
  </si>
  <si>
    <t>Диахим-Гемциан (без калибратора) "Абрис+" (600 опр.)</t>
  </si>
  <si>
    <t>2.1.</t>
  </si>
  <si>
    <t>BO-4199-54 TIVTPAC (4x145 опр)</t>
  </si>
  <si>
    <t>Россия, реамед</t>
  </si>
  <si>
    <t>2.2.</t>
  </si>
  <si>
    <t>Бумага перфорированная А-4</t>
  </si>
  <si>
    <t>1.5.</t>
  </si>
  <si>
    <t>Сборная трубка насоса УС-001В1 (Т462)</t>
  </si>
  <si>
    <t>Япония,  Nihon kohden</t>
  </si>
  <si>
    <t>1.6.</t>
  </si>
  <si>
    <t>Комплект сборного фильтра гемоглобина УS-0024 (Т 802)</t>
  </si>
  <si>
    <t>1.7.</t>
  </si>
  <si>
    <t>Бумага для принтера рулоночная с перфорацией</t>
  </si>
  <si>
    <t>11.1.</t>
  </si>
  <si>
    <t>Калибровочный раствор (8х50) (866623)</t>
  </si>
  <si>
    <t>11.2.</t>
  </si>
  <si>
    <t>Мембрана керамическая (GOD)</t>
  </si>
  <si>
    <t>11.3.</t>
  </si>
  <si>
    <t>Кюветы для образцов 2мл (866629) (1000 шт)</t>
  </si>
  <si>
    <t>11.4.</t>
  </si>
  <si>
    <t>Концентрат системного раствора (500 мл) (866621С)</t>
  </si>
  <si>
    <t>11.6.</t>
  </si>
  <si>
    <t>Контрольная проба (уровни 1 и 2) (600005)</t>
  </si>
  <si>
    <t>15.55.</t>
  </si>
  <si>
    <t>Магний-1 "Витал"</t>
  </si>
  <si>
    <t>15.71.</t>
  </si>
  <si>
    <t>Холестерин ЛПВП Витал (100 опр.)</t>
  </si>
  <si>
    <t>19.56.</t>
  </si>
  <si>
    <t>Штатив для пробирок пластмассовый на 10 гнезд</t>
  </si>
  <si>
    <t>4.1.</t>
  </si>
  <si>
    <t>Контрольная кровь 3 DN Normal (Diagon) 2,5 ml</t>
  </si>
  <si>
    <t>6.1.</t>
  </si>
  <si>
    <t>Тест полоски  GLU,PRO,URO,BIL,pH,KET,NIT,LEU,кровь (100 шт)</t>
  </si>
  <si>
    <t>Япония, Arkrei</t>
  </si>
  <si>
    <t>6.3.</t>
  </si>
  <si>
    <t>Бумага для термопринтера 57 мм</t>
  </si>
  <si>
    <t>рулон</t>
  </si>
  <si>
    <t>8.1.</t>
  </si>
  <si>
    <t>Щелочной моющий раствор,500 мл</t>
  </si>
  <si>
    <t>8.2.</t>
  </si>
  <si>
    <t>Кислотный моющий раствор 500 мл</t>
  </si>
  <si>
    <t xml:space="preserve">Креатинкиназа в сыворотке крови "Витал" (100 опред) (№1-219) </t>
  </si>
  <si>
    <t>салфетки гематологические ООО "Медланор"</t>
  </si>
  <si>
    <t>бумага для принтера 57 мм</t>
  </si>
  <si>
    <t>целиклон анти А1 Медиклон 10 мл с капельницей</t>
  </si>
  <si>
    <t>общий белок в сыворотке крови и моче Фирма "Ольвекс" 006-001-катал.номер</t>
  </si>
  <si>
    <t>мочевина Фирма "БИОКОН" катал.номер 4901</t>
  </si>
  <si>
    <t>Группа Медтехнологий</t>
  </si>
  <si>
    <t>креатинин Фирма "БИОКОН" катал номер 448</t>
  </si>
  <si>
    <t>Мочевая кислота Фирма "Human" катал.номер 10691</t>
  </si>
  <si>
    <t>Аланинаминотрансфераза (АСТ) Фирма "Вектор - Бест" катал.номер В-8051</t>
  </si>
  <si>
    <t>МВ-кретинкиназа в сыворотке крови Фирма "DIASIS" катал.номер 116819910021</t>
  </si>
  <si>
    <t xml:space="preserve"> щелочная фосфотаза в сыворотке крови Фирма "Human" катал.номер 12027</t>
  </si>
  <si>
    <t>электролиты K/Na/Cl (800 мл Фирма "МEDIKA" катал.номер 2121</t>
  </si>
  <si>
    <t>СРБ (с-реактивный белок) 100 опр. Фирма ОЛВЕКС</t>
  </si>
  <si>
    <t>РФ (ревматоидный фактор) Фирма ОЛВЕКС</t>
  </si>
  <si>
    <t>АсЛо Фирма ОЛВЕКС</t>
  </si>
  <si>
    <t>7.3.</t>
  </si>
  <si>
    <t>Анализатор мочи "doc VREIDER" (100 шт.)</t>
  </si>
  <si>
    <t>упак.</t>
  </si>
  <si>
    <t>Вестмедикал</t>
  </si>
  <si>
    <t>Хелпи - тест</t>
  </si>
  <si>
    <t>АХД-2000 специаль 1 л</t>
  </si>
  <si>
    <t>ООО Хеппи Дей</t>
  </si>
  <si>
    <t>Экобриз антисептик, Полисепт</t>
  </si>
  <si>
    <t>Нонсид, 5 л.</t>
  </si>
  <si>
    <t>Фармос, Финляндия</t>
  </si>
  <si>
    <t>Аэродезин 2000, 1 л</t>
  </si>
  <si>
    <t>Мелисептол Рапид, Би Браун</t>
  </si>
  <si>
    <t>Нонсид, 1.250 л</t>
  </si>
  <si>
    <t>Оллсепт С, 1.250 л</t>
  </si>
  <si>
    <t>Диасептик 1 л в диспенсопаке, Интерсен Плюс Россия</t>
  </si>
  <si>
    <t>Олсепт С, 5 л</t>
  </si>
  <si>
    <t>Диасептик, Интерсен Плюс Россия</t>
  </si>
  <si>
    <t>Эригид форте 5 л</t>
  </si>
  <si>
    <t>Эринокс 5 л</t>
  </si>
  <si>
    <t>Изосепт 5 л</t>
  </si>
  <si>
    <t>Лот</t>
  </si>
  <si>
    <t>Код</t>
  </si>
  <si>
    <t>Международное некоммерческое наименование (патентованное наименование) форма выпуска</t>
  </si>
  <si>
    <t>Единицы измерения</t>
  </si>
  <si>
    <t>Количество</t>
  </si>
  <si>
    <t>Поставщик</t>
  </si>
  <si>
    <t>Цена</t>
  </si>
  <si>
    <t>Производитель</t>
  </si>
  <si>
    <t>Сумма</t>
  </si>
  <si>
    <t>ЛПУ</t>
  </si>
  <si>
    <t>Диклофенак-натрий (Диклоген ретард, Диклоран, Диклофенак ретард)  0,1 № 20</t>
  </si>
  <si>
    <t>уп.</t>
  </si>
  <si>
    <t>ГУП Карелфарм</t>
  </si>
  <si>
    <t>Ипка/Индия</t>
  </si>
  <si>
    <t>БСМП</t>
  </si>
  <si>
    <t>Метамизол (Анальгин) 50%-2 мл № 10</t>
  </si>
  <si>
    <t>Россия</t>
  </si>
  <si>
    <t>Метамизол /фенпивириний /питофенон (Бралангин, Ревалгин, Небалган)   5 мл № 5</t>
  </si>
  <si>
    <t>шрея/Индия</t>
  </si>
  <si>
    <t>Прокаин (Новокаин) 0,5%-5 мл № 10</t>
  </si>
  <si>
    <t>Прокаин (Новокаин) 2%-2 мл № 10</t>
  </si>
  <si>
    <t>Амитриптилин (Амитриптилин, Амизол) 25 мг № 50</t>
  </si>
  <si>
    <t>Вальпроевая кислота (Ацедипрол, Конвульсофин, Конвулекс) 0,3 № 100</t>
  </si>
  <si>
    <t>Герот/Австрия</t>
  </si>
  <si>
    <t>Винпоцетин (Кавинтон-форте) 10 мг № 30</t>
  </si>
  <si>
    <t>Г. Рихтер/Венгрия</t>
  </si>
  <si>
    <t>Пирацетам (Пирацетам)  0,4 № 60</t>
  </si>
  <si>
    <t>Аторвастатин (Тулип, Атомакс) 20 мг № 30</t>
  </si>
  <si>
    <t>Макиз-Фарма/РФ</t>
  </si>
  <si>
    <t>Верапамил (Верапамил)  0,25%-2 мл № 10</t>
  </si>
  <si>
    <t>Эббот/Германия</t>
  </si>
  <si>
    <t>Изосорбида мононитрат (Оликард 40 ретард, Пектрол)  40 мг № 30</t>
  </si>
  <si>
    <t>Словения/KRKA</t>
  </si>
  <si>
    <t>Лизиноприл (Диротон) 20 мг № 28</t>
  </si>
  <si>
    <t>Гедеон Рихтер/Венгрия</t>
  </si>
  <si>
    <t>Маннит (Маннитол) 15%-400 мл</t>
  </si>
  <si>
    <t>Метопролол (Эгилок, Метокард) 50 мг № 60</t>
  </si>
  <si>
    <t>Эгис/Венгрия</t>
  </si>
  <si>
    <t>Метопрлола сукцинат (Беталок-ЗОК) 50 мг №30</t>
  </si>
  <si>
    <t>астра Зенека/Швеция</t>
  </si>
  <si>
    <t>Надропарин (Фраксипарин) 2850 МЕ-0,3 мл № 10</t>
  </si>
  <si>
    <t>ГлаксоВэлком/Великобритания</t>
  </si>
  <si>
    <t>Нифедипин (Кордафлекс) 10 мг № 50</t>
  </si>
  <si>
    <t>Пропафенон (Пропанорм) 0,15 № 50</t>
  </si>
  <si>
    <t>Пентоксифиллин (Арбифлекс 400, Агапурин ретард) 400 мг № 20</t>
  </si>
  <si>
    <t>Зентиша/Чехия</t>
  </si>
  <si>
    <t>Пропранолол (Анаприлин) 40 мг № 50</t>
  </si>
  <si>
    <t xml:space="preserve">Эналаприлат (Энап) раствор д/и 1,25 мг 1 мл №5 </t>
  </si>
  <si>
    <t>Амброксол (Амброксол, Амброгексал, Лазолван ) 30 мг № 20</t>
  </si>
  <si>
    <t>Амброксол (Амброгексал, Лазолван ) 0,75%-50 мл</t>
  </si>
  <si>
    <t>Гексал/гГермания</t>
  </si>
  <si>
    <t>Бактисубтил № 20</t>
  </si>
  <si>
    <t>Бисакодил (Бисакодил) 5 мг № 30</t>
  </si>
  <si>
    <t>Домперидон (Домперидон, Мотилак) 10 мг № 30</t>
  </si>
  <si>
    <t>Железа полиизомальтозат (Феррум-лек) 100 мг- 2 мл № 50</t>
  </si>
  <si>
    <t>Лек/Словения</t>
  </si>
  <si>
    <t>Метоклопрамид (Перинорм, Метоклопрамид)  0,5%-2 мл № 10</t>
  </si>
  <si>
    <t>Омепразол(Лосек) 40 мг д/ин фл. №5</t>
  </si>
  <si>
    <t>Астра Зенека/Швеция</t>
  </si>
  <si>
    <t>Урсодезоксихолат (Урсосан, Урсофальк) 250 мг № 50</t>
  </si>
  <si>
    <t>Промед</t>
  </si>
  <si>
    <t>Фолиевая кислота (Фолиевая кислота) 1 мг № 50</t>
  </si>
  <si>
    <t>Цианокобаламин (Цианокобаламин) 500 мкг-1 мл № 10</t>
  </si>
  <si>
    <t>Аминофиллин (Эуфиллин) 2,4%-10 мл № 10</t>
  </si>
  <si>
    <t>Беклометазон (Беклазон эко, Беклоджет) аэрозоль д/инг. 200 доз по 250 мкг/доза 1уп.</t>
  </si>
  <si>
    <t>Чейзи/Франция</t>
  </si>
  <si>
    <t>Будесонид (Пульмикорт) сусп. д/инг. доз. 250мкг/мл/2мл</t>
  </si>
  <si>
    <t>Ипратропия бромид (Атровент) 0,025%-20 мл</t>
  </si>
  <si>
    <t>Берингер/Германия</t>
  </si>
  <si>
    <t>Салбутамол (Сальбутамол, Саламол Эко, Вентолин) аэрозоль д/инг. 200 доз по 100 мкг/доза</t>
  </si>
  <si>
    <t>гаксоВелком/Польша</t>
  </si>
  <si>
    <t>Теофиллин (Теопэк, Теотард, Теодур, Теостат) табл. По 300 мг № 50</t>
  </si>
  <si>
    <t>Окситоцин (Окситоцин) 5МЕ-1 мл в ампулах № 10</t>
  </si>
  <si>
    <t>Глибенкламид (Манинил)  1,75 мг № 120</t>
  </si>
  <si>
    <t>Б. Хеми/Германия</t>
  </si>
  <si>
    <t>Глибенкламид (Манинил) 3,5 мг № 120</t>
  </si>
  <si>
    <t>Гликлазид  (Диабетон МВ) 30мг № 60</t>
  </si>
  <si>
    <t>Сервье/Франция</t>
  </si>
  <si>
    <t>Метформин (Формин, Сиофор 850) 850 мг № 60</t>
  </si>
  <si>
    <t>Ацикловир (Ацикловир, Ацигерпин) 0,4 № 20</t>
  </si>
  <si>
    <t>Бензилбензоат (Бензилбензоат) 20%-25,0 (мазь)</t>
  </si>
  <si>
    <t>Бетадин 1000 мл (раствор)</t>
  </si>
  <si>
    <t>фл.</t>
  </si>
  <si>
    <t>Бриллиантовая зелень 1%-10 мл</t>
  </si>
  <si>
    <t>Диоксидин (Диоксидин) 1% - 5 мл</t>
  </si>
  <si>
    <t>Доксициклин (Доксициклин) 0,1 № 10</t>
  </si>
  <si>
    <t>Иод (Иода раствор спиртовой) 5%-10 мл</t>
  </si>
  <si>
    <t>Калия перманганат (Калия перманганат) 3,0</t>
  </si>
  <si>
    <t>Камфорный спирт 40 мл</t>
  </si>
  <si>
    <t>Левофлоксацин (Таваник) 0,5-100 мл</t>
  </si>
  <si>
    <t>Aventis Pharma/Германия</t>
  </si>
  <si>
    <t>Линкомицин (Линкомицин) 30%-1 мл № 10</t>
  </si>
  <si>
    <t>Меропенем (Меронем) 1,0 № 10</t>
  </si>
  <si>
    <t>Sumitomo /Япогния</t>
  </si>
  <si>
    <t>Метронидазол (Трихопол, Клион) 250 мг № 10</t>
  </si>
  <si>
    <t>Мидекамицин (Макропен) 0,4 № 16</t>
  </si>
  <si>
    <t>Слолвения/KRKA</t>
  </si>
  <si>
    <t>Пефлоксацин (абактал) 80 мг/1мл 5мл №10</t>
  </si>
  <si>
    <t>уп</t>
  </si>
  <si>
    <t>Спирт этиловый 70% 19,01 кг</t>
  </si>
  <si>
    <t>Спирт этиловый 95%  17,41 кг</t>
  </si>
  <si>
    <t>Хлорамфеникол/Анестезин/Масло облепихи (Олазоль) аэр., 80,0</t>
  </si>
  <si>
    <t>Хлорамфеникол/Метилурацил (Левомеколь мазь) 100 г</t>
  </si>
  <si>
    <t>Цинка гиалуронат (Куриозин) 20,5 мг-10 мл</t>
  </si>
  <si>
    <t>Кеторолак (Кеторол, Кетанов)  10 мг № 20</t>
  </si>
  <si>
    <t>д. Реддис/Индия</t>
  </si>
  <si>
    <t>ГП 1</t>
  </si>
  <si>
    <t>Винпоцетин (Кавинтон)  0,5%-2 мл № 10</t>
  </si>
  <si>
    <t>Тизанидин (Сирдалуд) 4 мг № 30</t>
  </si>
  <si>
    <t>Новартис/Швейцария</t>
  </si>
  <si>
    <t>Амиодарон (Кордарон) 0,2 № 30</t>
  </si>
  <si>
    <t>Бетагестина дигидрохлорид (Бетасерк) 8 мг № 30</t>
  </si>
  <si>
    <t>Солвей/Нидерланды</t>
  </si>
  <si>
    <t>Лизиноприл (Диротон) 10 мг № 28</t>
  </si>
  <si>
    <t>Нафазолин (Нафтизин) 0,05%, 10 мл</t>
  </si>
  <si>
    <t>Ацетилцистеин ( Флуимуцил, АЦЦ ) 600мг №20</t>
  </si>
  <si>
    <t>Симвастатин (Симгал, Вазилип, Симло) 20мг № 14</t>
  </si>
  <si>
    <t>Эмоксипин (Эмоксипин) 1%-5 мл  (гл. капли)</t>
  </si>
  <si>
    <t>Азитромицин (Зитролид, Хемомицин)  0,25 № 6</t>
  </si>
  <si>
    <t>Амоксициллин (Амоксициллин, Хиконцил)  0,5 № 20</t>
  </si>
  <si>
    <t>Амоксициллина/клавуланат 0,625 №15</t>
  </si>
  <si>
    <t>Кларитромицин (Фромилид) 0,25 № 14</t>
  </si>
  <si>
    <t>Спирамицин (Ровамицин)  3 млн. МЕ № 10</t>
  </si>
  <si>
    <t>Авентис/Франция</t>
  </si>
  <si>
    <t>Спирт этиловый 70% 100 мл (0,0884 гр)</t>
  </si>
  <si>
    <t>Спирт этиловый 95%  100 мл (0,0811 гр)</t>
  </si>
  <si>
    <t>Флуконазол (Дифлазон, Микосист, Микофлюкан)50мг № 7</t>
  </si>
  <si>
    <t>Хлорамфеникол (Левомицетина раствор) 0,25%-10 мл (глазные капли)</t>
  </si>
  <si>
    <t>Ципрофлоксацин (Ципринол, Ципролет)  0,25 № 10</t>
  </si>
  <si>
    <t>Ципрофлоксацин (Ципролет) 0,3%-5 мл (глазные капли)</t>
  </si>
  <si>
    <t>Д. Реддис/Индия</t>
  </si>
  <si>
    <t>ГП 2</t>
  </si>
  <si>
    <t>Зопиклон (Пиклодорм, Зипиклон, Сомнол) 7,5 мг № 10</t>
  </si>
  <si>
    <t>гриндек/Латвия</t>
  </si>
  <si>
    <t>Бисопролол (Конкор) 2,5 мг № 30</t>
  </si>
  <si>
    <t>Никомед/Гремания</t>
  </si>
  <si>
    <t>Дигоксин (Дигоксин) 0,25 мг № 30</t>
  </si>
  <si>
    <t>Изосорбида мононитрат (МоноМак, Моночинкве) 40 мг № 50</t>
  </si>
  <si>
    <t>Берлин Хеми/Германия</t>
  </si>
  <si>
    <t>Атропина сульфат (Атропина сульфат) 0,1%-1 мл № 10</t>
  </si>
  <si>
    <t>Дротаверин (Дроверин) 2%-2 мл  № 10</t>
  </si>
  <si>
    <t>Изотретиноин (Ретиноевая мазь) 0,05%-10,0</t>
  </si>
  <si>
    <t>Метоклопрамид (Метоклопрамид) 10 мг № 50</t>
  </si>
  <si>
    <t>Панкреатин (Пензитал, Мезим-форте) № 30</t>
  </si>
  <si>
    <t>Таурин (Тауфон) 4%-1 мл № 10</t>
  </si>
  <si>
    <t>Эмоксипин (Эмоксипин) 1%-1 мл № 5</t>
  </si>
  <si>
    <t>Гидрокортизон (Гидрокортизоновая гл. мазь) 0,5%-10,0</t>
  </si>
  <si>
    <t>Польфа/Польша</t>
  </si>
  <si>
    <t>Флуметазон/Салицилат (Лоринден А) 15,0 (мазь)</t>
  </si>
  <si>
    <t>Флуоцинолон (Синафлан) 0,025%-15,0 (мазь)</t>
  </si>
  <si>
    <t>Гентамицин (Гентамицина сульфата раствор) 0,3%-5 мл (глазные капли)</t>
  </si>
  <si>
    <t>Йод 0,1 г/Калия иодид 0,3 г/Спирт поливиниловый (Иодинол) водный р-р, 100 мл</t>
  </si>
  <si>
    <t>Клотримазол (Клотримазол) 1%-20,0 (крем, мазь)</t>
  </si>
  <si>
    <t>Румыния</t>
  </si>
  <si>
    <t>Левамизол (Левамизол, Декарис) 0,15 № 1</t>
  </si>
  <si>
    <t>Сульфадиазин серебра (Дермазин крем) 1%</t>
  </si>
  <si>
    <t>Тетрациклин (Тетрациклиновая мазь глазная) 10 тыс. ЕД/1,0-10,0</t>
  </si>
  <si>
    <t>Хлорофиллипт (Хлорофиллипт) р-р спиртовой 1%, 100 мл</t>
  </si>
  <si>
    <t>Хлорофиллипт (Хлорофиллипт) р-р масляный для наружного применения 2%, 20 мл</t>
  </si>
  <si>
    <t>Эритромицин (Эритромициновая мазь глазная) 10 тыс. ЕД/1,0-10,0</t>
  </si>
  <si>
    <t>Бинт нестерильный 7х14</t>
  </si>
  <si>
    <t xml:space="preserve"> шт.</t>
  </si>
  <si>
    <t>Клеенка подкладная с покрытием ПВХ 1,4х25 м</t>
  </si>
  <si>
    <t>рул.</t>
  </si>
  <si>
    <t>Виталфарм/РФ</t>
  </si>
  <si>
    <t>Лейкопластырь бакт.2.5*7.2</t>
  </si>
  <si>
    <t>шт.</t>
  </si>
  <si>
    <t>Трамадол (Трамолин, Трамал, Трамадол)  5%-2 мл № 5</t>
  </si>
  <si>
    <t>ГП 3</t>
  </si>
  <si>
    <t>Мяты перечной масло+ Фенобарбитал+ Этилбромизовалерианат (Корвалол) 50 мл</t>
  </si>
  <si>
    <t>Пентоксифиллин  (Пентоксифиллин) 100 мг № 60</t>
  </si>
  <si>
    <t>Кромогликат (Кромогексал) 2%-10 мл (гл. капли)</t>
  </si>
  <si>
    <t>Таурин (Тауфон) 4%-10 мл (гл. капли)</t>
  </si>
  <si>
    <t>Гидрокортизон (Гидрокортизоновая мазь)  1%-10,0</t>
  </si>
  <si>
    <t>Дексаметазон (Дексаметазон) 0,1%-10 мл</t>
  </si>
  <si>
    <t>Левотироксин (L-тироксин, Эутирокс) 100 мкг № 100</t>
  </si>
  <si>
    <t>ДП-2Т 1 кг</t>
  </si>
  <si>
    <t>Линимент бальзамический 40,0</t>
  </si>
  <si>
    <t>Нистатин (Нистатиновая мазь) 100 тыс ЕД/1,0-30,0</t>
  </si>
  <si>
    <t>Полиадениловая к-та/Полиуридиловая к-та (Полудан) 100 ЕД № 10</t>
  </si>
  <si>
    <t>Салициловая к-та (Салициловая мазь) 2%-25,0</t>
  </si>
  <si>
    <t>Фукорцин 25 мл</t>
  </si>
  <si>
    <t>Цинка оксид (Цинковая мазь 10%) 25,0</t>
  </si>
  <si>
    <t>Цинка оксид (Цинковая паста) 25,0</t>
  </si>
  <si>
    <t>Вата глазная 100,0</t>
  </si>
  <si>
    <t>Гигровата/РФ</t>
  </si>
  <si>
    <t>Марля 10 м (фасовка) плотность не менее 32г/м2</t>
  </si>
  <si>
    <t>Шприц одноразовый 20 мл с импортной иглой</t>
  </si>
  <si>
    <t>ГП 4</t>
  </si>
  <si>
    <t>Нафазолин (Нафтизин) 0,1%, 10 мл</t>
  </si>
  <si>
    <t>Гексопреналин (Гинипрал) 0,5 мг № 20</t>
  </si>
  <si>
    <t>Никомед/Германия</t>
  </si>
  <si>
    <t>Дидрогестерон (Дюфастон) таблетки 10 мг № 20</t>
  </si>
  <si>
    <t>солвей/Нидерланды</t>
  </si>
  <si>
    <t>Глютаровый альдегид 9,5%/ Глюксаль 7,5%/ЧАС (Лизоформин-3000) 1 л.</t>
  </si>
  <si>
    <t>Лизоформ/Германия</t>
  </si>
  <si>
    <t>Спирт этиловый 70% 8,85 кг</t>
  </si>
  <si>
    <t>Спирт этиловый 95% 8,11 кг</t>
  </si>
  <si>
    <t>Перчатки смотровые (длина 24,5 см; AQL 1,5) стерильные L</t>
  </si>
  <si>
    <t xml:space="preserve"> пара</t>
  </si>
  <si>
    <t>Русмедупак/РФ/Малазия</t>
  </si>
  <si>
    <t>Перчатки смотровые (длина 24,5 см; AQL 1,5) стерильные M</t>
  </si>
  <si>
    <t>Перчатки смотровые (длина 24,5 см; AQL 1,5) стерильные S</t>
  </si>
  <si>
    <t>ГП 5</t>
  </si>
  <si>
    <t>Менадион (Викасол) 1%-1 мл № 10</t>
  </si>
  <si>
    <t>Никотиновая кислота (Никотиновая кислота) 1%-1 мл № 10</t>
  </si>
  <si>
    <t xml:space="preserve">Ваготил 36%-50,0 </t>
  </si>
  <si>
    <t>фл</t>
  </si>
  <si>
    <t>Назол спрей наз. 0,05%-30,0</t>
  </si>
  <si>
    <t>Сагмен/Сша</t>
  </si>
  <si>
    <t>Бициллин-5 1,5 млн. ЕД</t>
  </si>
  <si>
    <t>Клеенка подкладная резинотканевая 0,8х45 м</t>
  </si>
  <si>
    <t>бинт марлевый стерильный 5х10</t>
  </si>
  <si>
    <t>бинт марлевый стерильный 7х14</t>
  </si>
  <si>
    <t>вата стерильная 25,0</t>
  </si>
  <si>
    <t>салфетки марлевые стерильные 16х14 №10</t>
  </si>
  <si>
    <t>салфетки марлевые стерильные 45х29 №5</t>
  </si>
  <si>
    <t>Динитроген оксид (Азота закись), баллон (6,2 кг)</t>
  </si>
  <si>
    <t>ГСП</t>
  </si>
  <si>
    <t>Тиопентал-натрий (Тиопентал-натрий) 1,0 №50</t>
  </si>
  <si>
    <t>Диазепам (Сибазон) 5 мг № 20</t>
  </si>
  <si>
    <t>Бутадионовая мазь 5%</t>
  </si>
  <si>
    <t>Гепариновая мазь</t>
  </si>
  <si>
    <t>Метрогил дента стоматологический гель д/десен профессиональный 50 г</t>
  </si>
  <si>
    <t>Индия</t>
  </si>
  <si>
    <t>«Холисал», гель</t>
  </si>
  <si>
    <t>ДГБ</t>
  </si>
  <si>
    <t>Парацетамол суппозит. рект. (цефекон) 0,25 №10</t>
  </si>
  <si>
    <t>Парацетамол суппозит.рект. (цефекон) 0,05 №10</t>
  </si>
  <si>
    <t>Парацетамол суппозит. рект. (цефекон) 0,1 №10</t>
  </si>
  <si>
    <t>Эналаприл (энам) 2,5мг №20</t>
  </si>
  <si>
    <t>Д. реддис/Индия</t>
  </si>
  <si>
    <t>Бифидумбактерин поршок для приема внутрь по 5 доз во флаконах № 10</t>
  </si>
  <si>
    <t>Мукалтин таб.50мг №10</t>
  </si>
  <si>
    <t>Тинидазол 500 мг № 4 таб</t>
  </si>
  <si>
    <t>Преднизолон (Преднизолон) р-р для инъекций 25 мг-1 мл в ампулах № 50</t>
  </si>
  <si>
    <t>Амоксициллин (Амоксициллин, Хиконцил)  0,25 № 20</t>
  </si>
  <si>
    <t>Халат хирургический одноразовый нестер., рукав на резинке, плотность не менее 42г/м2</t>
  </si>
  <si>
    <t>Китай</t>
  </si>
  <si>
    <t>Индометацин (Индометацин) 25 мг № 30</t>
  </si>
  <si>
    <t>ДП 1</t>
  </si>
  <si>
    <t>Лактобактерин поршок для приема внутрь по 5 доз во флаконах № 10</t>
  </si>
  <si>
    <t>Эргокальциферол (Эргокальциферол)  0,125%-15 мл</t>
  </si>
  <si>
    <t>Недокромил (Тайлед) 2 мг/ИД 112 доз</t>
  </si>
  <si>
    <t>Rhone-Poulenc Rorer/Франция</t>
  </si>
  <si>
    <t>Бензилпенициллин (Бензилпенициллина натриевая соль) 1000000 ЕД</t>
  </si>
  <si>
    <t>ДП 2</t>
  </si>
  <si>
    <t>Интерферон альфа (Виферон) 500 тыс. МЕ № 10</t>
  </si>
  <si>
    <t>Салициловая к-та (Салициловой кислоты раствор спиртовой) 2%-40 мл</t>
  </si>
  <si>
    <t>Халат хирургический одноразовый нестер., рукав на резинке, плотность не менее 25г/м2</t>
  </si>
  <si>
    <t>ДСП</t>
  </si>
  <si>
    <t>Диклофенак-натрий (Ортофен, Диклофенак, Диклонак, Дикло Ф) 25 мг № 30</t>
  </si>
  <si>
    <t>ДСУ</t>
  </si>
  <si>
    <t>Диклофенак-натрий (Диклофенак, Диклоген) 1%-30,0 (мазь, гель)</t>
  </si>
  <si>
    <t>Цитрамон, таб. 0,5</t>
  </si>
  <si>
    <t>Тиоридазин (Тиоридазин, Тиорил) 10 мг № 60</t>
  </si>
  <si>
    <t>польфа/Польша</t>
  </si>
  <si>
    <t>Хлорпротиксен (Хлорпротиксен) 15 мг № 30</t>
  </si>
  <si>
    <t>Лечива/Чехия</t>
  </si>
  <si>
    <t>Атенолол (Атенолол) 0,05 № 30</t>
  </si>
  <si>
    <t>Дибазол, таб.</t>
  </si>
  <si>
    <t>Аскорбиновая кислота, драже 50 мг № 200</t>
  </si>
  <si>
    <t>Аскорутин, драже</t>
  </si>
  <si>
    <t>Ундевит, драже</t>
  </si>
  <si>
    <t>Амоксициллин/Клавуланат ( Амоксиклав) 0,375 № 15</t>
  </si>
  <si>
    <t>Ацикловир (Ацикловир, Ацигерпин)  0,2 № 20</t>
  </si>
  <si>
    <t>Ихтаммол (Ихтиоловая мазь) 10%-25,0</t>
  </si>
  <si>
    <t>Ко-тримоксазол (Бикотрим, Ко-тримоксазол, Брифесептол) 400/80 мг № 20</t>
  </si>
  <si>
    <t>Нитрофурал (Фурацилина таблетки для наружного употребления) 0,02 № 10</t>
  </si>
  <si>
    <t>Диклофенак-натрий (Ортофен, Диклофенак) 50 мг № 10 (суппозит.)</t>
  </si>
  <si>
    <t>РД</t>
  </si>
  <si>
    <t>Суксаметоний (Дитилин) 2%-5 мл № 10</t>
  </si>
  <si>
    <t>Клонидин (Клофелин) 0,01%-1 мл № 10</t>
  </si>
  <si>
    <t>Бромокриптин (Бромокриптин, Бромэргон) 2,5 мг № 30</t>
  </si>
  <si>
    <t>Гексопреналин (Гинипрал)  0,0005%-2 мл № 5</t>
  </si>
  <si>
    <t>Клотримазол (Клотримазол, Клотримафарм) 100 мг № 6 (табл. ваг.)</t>
  </si>
  <si>
    <t>Нистатин (Нистатин) 500 тыс. ЕД № 20</t>
  </si>
  <si>
    <t>Флуконазол (Дифлазон, Микосист) 150 мг № 1</t>
  </si>
  <si>
    <t>Рубашка для рожениц плотность не менее 25г/м2</t>
  </si>
  <si>
    <t>Восстановитель 15 л</t>
  </si>
  <si>
    <t>ЗАО Гарант</t>
  </si>
  <si>
    <t>Випс-Мед Россия</t>
  </si>
  <si>
    <t>Проявитель 15 л</t>
  </si>
  <si>
    <t>Фиксаж 15 л</t>
  </si>
  <si>
    <t>Лейкопластырь 2х500</t>
  </si>
  <si>
    <t>боб.</t>
  </si>
  <si>
    <t>SFM Hospital Products GmbH Германия</t>
  </si>
  <si>
    <t>Лейкопластырь 3х500</t>
  </si>
  <si>
    <t>Системы ПР с метал. шипом</t>
  </si>
  <si>
    <t>компл.</t>
  </si>
  <si>
    <t>Рентгеновская пленка "Ретина"13х18-100 шт.</t>
  </si>
  <si>
    <t>RETINA - FCW Германия.</t>
  </si>
  <si>
    <t>Рентгеновская пленка "Ретина"18х24-100 шт.</t>
  </si>
  <si>
    <t>Рентгеновская пленка "Ретина"24х30-100 шт.</t>
  </si>
  <si>
    <t>Рентгеновская пленка "Ретина"30х40-100 шт.</t>
  </si>
  <si>
    <t>Рентгеновская пленка "Ретина" 35х35-100 шт.</t>
  </si>
  <si>
    <t>Флюорографическая пленка "Ретина"  70х30,5</t>
  </si>
  <si>
    <t>Перчатки DERMAGRIP EXAMINATION POWDER FREE см. нест. XS</t>
  </si>
  <si>
    <t>Перчатки аналог DERMAGRIP EXAMINATION POWDER FREE см. нест. XS, производства SFM Hospital Products GmbH Германия</t>
  </si>
  <si>
    <t>Перчатки DERMAGRIP EXAMINATION POWDER FREE см. нест. S</t>
  </si>
  <si>
    <t>Перчатки аналог DERMAGRIP EXAMINATION POWDER FREE см. нест. S, производства SFM Hospital Products GmbH Германия</t>
  </si>
  <si>
    <t>Дентальная пленка "Кодак" 3х4-100 шт.</t>
  </si>
  <si>
    <t>Кодак США, Франция</t>
  </si>
  <si>
    <t>Лейкопластырь 1х500</t>
  </si>
  <si>
    <t>Перчатки смотровые (длина 24,5 см; AQL 1,5) нестерильные M</t>
  </si>
  <si>
    <t>Перчатки смотровые (длина 24,5 см; AQL 1,5) нестерильные S</t>
  </si>
  <si>
    <t>Шприц одноразовый инсулиновый (100 МЕ/мл) 1 мл с импортной иглой</t>
  </si>
  <si>
    <t>Рентгеновская пленка "Ретина"15х40-100 шт.</t>
  </si>
  <si>
    <t>Перчатки анатомические повышенной прочности 8,0-9,0</t>
  </si>
  <si>
    <t>пара</t>
  </si>
  <si>
    <t>Перчатки хирургические (длина 28,5-32 см; неанатомической формы; AQL 1,5) нестерильные, 8</t>
  </si>
  <si>
    <t>Перчатки хирургические (длина 28,5-32 см; неанатомической формы; AQL 1,5) нестерильные, 7</t>
  </si>
  <si>
    <t>Рентгеновская  пленка "Кодак" 12.7х30.5 -100 шт.</t>
  </si>
  <si>
    <t>Проявитель «Кодак» 4*1 л</t>
  </si>
  <si>
    <t>Фиксаж «кодак» 4*1 л</t>
  </si>
  <si>
    <t>Перчатки "Дерма грип" повышенного риска (размерный ряд  S,M,L)</t>
  </si>
  <si>
    <t>Перчатки аналог "Дерма грип" повышенного риска (размерный ряд S,M,L) производства SFM Hospital Products GmbH Германия</t>
  </si>
  <si>
    <t>Рентгеновская пленка "Агфа"30х40-100 шт.</t>
  </si>
  <si>
    <t>AGFA,Бельгия</t>
  </si>
  <si>
    <t>Перчатки хирургические (длина 28,5-32 см; неанатомической формы; AQL 1,5) нестерильные, 6</t>
  </si>
  <si>
    <t>Рентгеновская пленка "Агфа"18х24-100 шт.</t>
  </si>
  <si>
    <t>Шприц одноразовый 1 мл с импортной иглой</t>
  </si>
  <si>
    <t>Марля ( плотность не менее 32г/м2)</t>
  </si>
  <si>
    <t>м</t>
  </si>
  <si>
    <t>ОАО "Медтехторг"</t>
  </si>
  <si>
    <t>Россия, Навтекс</t>
  </si>
  <si>
    <t>Шприц одноразовый 5 мл с импортной иглой</t>
  </si>
  <si>
    <t>Россия, Стерин</t>
  </si>
  <si>
    <t>Шприц одноразовый 10 мл с импортной иглой</t>
  </si>
  <si>
    <t>19.41.</t>
  </si>
  <si>
    <t>Тест-полоски "Урибел" №100</t>
  </si>
  <si>
    <t>упак</t>
  </si>
  <si>
    <t>Россия, Биосенсор</t>
  </si>
  <si>
    <t>19.42.</t>
  </si>
  <si>
    <t>Тест-полоски "Уриглюк" №100</t>
  </si>
  <si>
    <t>19.45.</t>
  </si>
  <si>
    <t>Тест-полоски "Урополиан-1 №100</t>
  </si>
  <si>
    <t>19.52.</t>
  </si>
  <si>
    <t>Цоликлон анти-Д-супер Медиклон 10 мл с капельницей</t>
  </si>
  <si>
    <t>флак.</t>
  </si>
  <si>
    <t>Россия, Медиклон</t>
  </si>
  <si>
    <t>5.2.</t>
  </si>
  <si>
    <t>Пробирки 200 мкл с ЭДТА Microvett(100 шт\упак.) (№ 20.1288)</t>
  </si>
  <si>
    <t>Поставщик  А/О «Юнимед»</t>
  </si>
  <si>
    <t>7.2.</t>
  </si>
  <si>
    <t>Термобумага ТМ-57</t>
  </si>
  <si>
    <t>рул</t>
  </si>
  <si>
    <t>Бриллиант конц. 1 л</t>
  </si>
  <si>
    <t>Россия, Гигиена Мед</t>
  </si>
  <si>
    <t>Салфетка медицинская ламинированная 70х70 стерильная</t>
  </si>
  <si>
    <t>Россия, Евродей</t>
  </si>
  <si>
    <t>Шприц одноразовый 2 мл с импортной иглой</t>
  </si>
  <si>
    <t>14.4.</t>
  </si>
  <si>
    <t>Держатели многоразовые к пробиркам Vacuet</t>
  </si>
  <si>
    <t>5.4.</t>
  </si>
  <si>
    <t>Салфетки проспиртованные "TEHNO" (45х45 мм) КНР (150 шт)</t>
  </si>
  <si>
    <t>Бриллиант 5 л.</t>
  </si>
  <si>
    <t>ПАВ/Эфиры жидких кислот (Ваза-Софт) 1 л.</t>
  </si>
  <si>
    <t>Лизоформ Германия</t>
  </si>
  <si>
    <t>Шприц одноразовый 1 мл с иглой 0,5х16 (для туберкулина)</t>
  </si>
  <si>
    <t>Россия, ЦСКБ Прогресс</t>
  </si>
  <si>
    <t>1.1.</t>
  </si>
  <si>
    <t>Дилюэнт дифф. (Diaton-NK-Diff-Diluent) 20 л (1921)</t>
  </si>
  <si>
    <t>кан.</t>
  </si>
  <si>
    <t>1.2.</t>
  </si>
  <si>
    <t>Лизирующий раствор Dialyse-NK-Diff-Diluent-5 л.(19202)</t>
  </si>
  <si>
    <t>1.3.</t>
  </si>
  <si>
    <t>Промывающий  раствор Deaterg-NK 5 л.(19102)</t>
  </si>
  <si>
    <t>1.4.</t>
  </si>
  <si>
    <t>Очищающий раствор (хлорированный) Diaclean-NK-Diff 1 л (19213)</t>
  </si>
  <si>
    <t>13.1.</t>
  </si>
  <si>
    <t>Электрод на калий</t>
  </si>
  <si>
    <t>13.2.</t>
  </si>
  <si>
    <t>Электрод на натрий</t>
  </si>
  <si>
    <t>13.3.</t>
  </si>
  <si>
    <t>Электрод вспомогательный</t>
  </si>
  <si>
    <t>5.1.</t>
  </si>
  <si>
    <t>Пробирки с ЭДТА  на 200 мкл "Diagon" (100 шт)</t>
  </si>
  <si>
    <t>клеенка пластикат</t>
  </si>
  <si>
    <t>Россия, Химпласт</t>
  </si>
  <si>
    <t>фильтр для стерилизационных коробок 3л-</t>
  </si>
  <si>
    <t>Россия, «Ока-Медик»</t>
  </si>
  <si>
    <t xml:space="preserve">фильтр для стерилизационных коробок 6л, </t>
  </si>
  <si>
    <t>фильтр для стерилизационных коробок  9 л</t>
  </si>
  <si>
    <t>фильтр для стерилизационных коробок  12л</t>
  </si>
  <si>
    <t>5.3.</t>
  </si>
  <si>
    <t>Микрокапилляр 20 мкл с ЭДТА (№ 19.447)</t>
  </si>
  <si>
    <t>Хлоргексидин (Хлоргексидин) 20%- 1000м л</t>
  </si>
  <si>
    <t>Россия, Дезиндустрия</t>
  </si>
  <si>
    <t>Тест-полоски "Урискан" глюкоза №100</t>
  </si>
  <si>
    <t xml:space="preserve">Корея, Diagnostik </t>
  </si>
  <si>
    <t>Перчатки хирургические (длина 28,5-32 см; неанатомической формы; AQL 1,5) стерильные, 8</t>
  </si>
  <si>
    <t>ООО  "Аконит"</t>
  </si>
  <si>
    <t>Таиланд, SEMPERIT</t>
  </si>
  <si>
    <t>Перчатки хирургические (длина 28,5-32 см; неанатомической формы; AQL 1,5) стерильные, 7</t>
  </si>
  <si>
    <t>Прокладка впитывающая 70х70 стерильная (объем 0,9-1 литр)</t>
  </si>
  <si>
    <t>Россия, Мастерица</t>
  </si>
  <si>
    <t>Азапирам</t>
  </si>
  <si>
    <t>Россия, Карат</t>
  </si>
  <si>
    <t>Бумага для диагностической аппаратуры 50 мм. х 30 м. вт. 19 В</t>
  </si>
  <si>
    <t>Россия, Регистрон</t>
  </si>
  <si>
    <t>Бумага для диагностической аппаратуры 57 мм. х 30 м. вт. 12 Н, б/р</t>
  </si>
  <si>
    <t>Бумага для диагностической аппаратуры 210 мм. х 30 м. вт. 19 В</t>
  </si>
  <si>
    <t>Зеркало влагалищное по Куско прозрачное одноразовое S, М</t>
  </si>
  <si>
    <t>Китай, WKMAF</t>
  </si>
  <si>
    <t>Игла одноразовая 1,2х40</t>
  </si>
  <si>
    <t>Германия, SFM или КДМ, 
или Испания, Бектон Дикинсон</t>
  </si>
  <si>
    <t>Лезвие стерильное Парагон № 22</t>
  </si>
  <si>
    <t>Великобритания,
Swann-Morton</t>
  </si>
  <si>
    <t>Лезвие стерильное Парагон № 23</t>
  </si>
  <si>
    <t>Ложка Фолькмана одноразовая</t>
  </si>
  <si>
    <t>Беларусь, Юнона</t>
  </si>
  <si>
    <t>Катетер уретральный полимерный одноразовый типа Нелатон № 18 (мужской)</t>
  </si>
  <si>
    <t>Дания, Уномедикал</t>
  </si>
  <si>
    <t>Катетер уретральный полимерный одноразовый типа Нелатон № 18 (женский)</t>
  </si>
  <si>
    <t>Цитощетка для взятия отпечатка одноразовая Citobrush+</t>
  </si>
  <si>
    <t>Китай, JSMM</t>
  </si>
  <si>
    <t>Губка гемостатическая 9х9 № 1</t>
  </si>
  <si>
    <t>Россия, Белкозин</t>
  </si>
  <si>
    <t>Крафт-пакеты (конверты) 90х300</t>
  </si>
  <si>
    <t>Россия, КЭБФ</t>
  </si>
  <si>
    <t>Крафт-пакеты (конверты) 110х250</t>
  </si>
  <si>
    <t>Крафт-пакеты (конверты) 170х300</t>
  </si>
  <si>
    <t>Кружка Эсмарха 1,75 л.(одноразовая )</t>
  </si>
  <si>
    <t>Мешки для отходов 500х600, объем 30 литров, грузоподъемность 16 кг</t>
  </si>
  <si>
    <t>Россия, ПБОЮЛ Шварц</t>
  </si>
  <si>
    <t>Мочеприемник педиатрический 100 мл</t>
  </si>
  <si>
    <t>Палочка-тампон дерево/хлопок (бол. Ватка 200х10 мм)</t>
  </si>
  <si>
    <t>Китай, NFTZTMI</t>
  </si>
  <si>
    <t>Скальпель Парагон № 10</t>
  </si>
  <si>
    <t>Скальпель Парагон № 23</t>
  </si>
  <si>
    <t>Скальпель Парагон № 24</t>
  </si>
  <si>
    <t>Соединитель-2 шт.(угловой переходник) к аппаратам РО-6,РО-9</t>
  </si>
  <si>
    <t>Великобритания,
Интерседжикал</t>
  </si>
  <si>
    <t>Термоиндикатор ИС-180 (1000 тестов)</t>
  </si>
  <si>
    <t>Россия, Винар</t>
  </si>
  <si>
    <t>Термоиндикатор ИС-132  (1000 тестов)</t>
  </si>
  <si>
    <t>Термоиндикатор ИС-120  (1000 тестов)</t>
  </si>
  <si>
    <t>ЭКГ электрод, кнопочный (упаковка 60 шт)</t>
  </si>
  <si>
    <t>Великобритания,
Уномедикал</t>
  </si>
  <si>
    <t>Бинт гипсовый 3х10</t>
  </si>
  <si>
    <t>Россия, Сириус</t>
  </si>
  <si>
    <t>Бинт гипсовый 3х20</t>
  </si>
  <si>
    <t>Вата гигиеническая весовая</t>
  </si>
  <si>
    <t>кг</t>
  </si>
  <si>
    <t>Россия, Гигровата</t>
  </si>
  <si>
    <t>Перчатки хирургические (длина 28,5-32 см; неанатомической формы; AQL 1,5) стерильные, 6</t>
  </si>
  <si>
    <t>Бумага для диагностической аппаратуры 110 мм. х 25 м. вт. 12 В, Н, б/р</t>
  </si>
  <si>
    <t>Бумага для диагностической аппаратуры  Schiller АТ-1   90х90х400</t>
  </si>
  <si>
    <t>пачка</t>
  </si>
  <si>
    <t>Бумага для диагностической аппаратуры  Schiller АТ-2   210х280х215</t>
  </si>
  <si>
    <t>Бумага для видеопринтера Sony UPP 110S      110х20</t>
  </si>
  <si>
    <t>Япония, Sony</t>
  </si>
  <si>
    <t>Бумага для видеопринтера Mitsubishi   K61B   110x21</t>
  </si>
  <si>
    <t xml:space="preserve">Япония, Mitsubishi </t>
  </si>
  <si>
    <t>Игла одноразовая 0,8х40</t>
  </si>
  <si>
    <t>Лезвие стерильное Парагон № 11</t>
  </si>
  <si>
    <t>Лезвие стерильное Парагон № 15</t>
  </si>
  <si>
    <t>Лезвие стерильное Парагон № 24</t>
  </si>
  <si>
    <t>Катетер мочеточниковый №3-7, длина 795 мм лев/прав</t>
  </si>
  <si>
    <t>Россия,
Медполимер</t>
  </si>
  <si>
    <t>Катетер мужской наружный (d  35 мм) при недержании мочи у пожилых людей</t>
  </si>
  <si>
    <t>Катетеры Фолея с силиконовым покрытием 2-х входовой стандартный 30 мл СН14</t>
  </si>
  <si>
    <t>Катетеры Фолея с силиконовым покрытием 2-х входовой стандартный 30 мл СН18</t>
  </si>
  <si>
    <t>Катетеры Фолея с силиконовым покрытием 2-х входовой стандартный 30 мл СН 08</t>
  </si>
  <si>
    <t>Катетеры Фолея с силиконовым покрытием 2-х входовой стандартный 30 мл СН 22</t>
  </si>
  <si>
    <t>Катетер уретральный полимерный одноразовый типа Нелатон № 14 (мужской)</t>
  </si>
  <si>
    <t>Катетер уретральный полимерный одноразовый типа Нелатон № 14 (женский)</t>
  </si>
  <si>
    <t>Крафт-пакеты (конверты) 250х360</t>
  </si>
  <si>
    <t>Крафт-пакеты (конверты) 300х340</t>
  </si>
  <si>
    <t>Крафт-пакеты (конверты) 330х480</t>
  </si>
  <si>
    <t>Мешки для отходов 500х600, объем 30 литров, грузоподъемность 16 кг ,в комплекте с зажимом и этикеткой</t>
  </si>
  <si>
    <t>Мешки для отходов 600х1000, объем 110 литров, грузоподъемность 40 кг,в комплекте с зажимом и этикеткой</t>
  </si>
  <si>
    <t>Наконечник для кружки Эсмарха взрослый стерильный</t>
  </si>
  <si>
    <t>Россия, ТЗМОИ</t>
  </si>
  <si>
    <t>Скальпель - держатель Парагон серебрянно-никелиевая. № 3</t>
  </si>
  <si>
    <t>Скальпель - держатель Парагон нерж.серебрянно-никелиевая. № 4</t>
  </si>
  <si>
    <t>Термоиндикатор ИС-132  (1000 тестов) 4класса Стеритест П</t>
  </si>
  <si>
    <t>Термоиндикатор ИС-180 (1000 тестов) 4класса Стеритест П</t>
  </si>
  <si>
    <t>Катетер Пеццера № 22</t>
  </si>
  <si>
    <t>Россия, АЗРИ</t>
  </si>
  <si>
    <t>Катетер Пеццера № 24</t>
  </si>
  <si>
    <t>Катетер Пеццера № 26</t>
  </si>
  <si>
    <t>Шпатель Эйра одноразовый стерильный</t>
  </si>
  <si>
    <t>Россия,
Центрмед</t>
  </si>
  <si>
    <t>Бахилы одноразовые высокие из нетканного материала</t>
  </si>
  <si>
    <t>Россия, Гекса</t>
  </si>
  <si>
    <t>Колпаки одноразовые (плотность не менее 25мг/м2)</t>
  </si>
  <si>
    <t>Китай, XSDPPC</t>
  </si>
  <si>
    <t>Простыня нестерильная 140х200 плотность не менее 25г/м2</t>
  </si>
  <si>
    <t>Катетеры Фолея с силиконовым покрытием 2-х входовой стандартный 30 мл СН 16</t>
  </si>
  <si>
    <t>Катетеры Фолея с силиконовым покрытием 2-х входовой стандартный 30 мл СН 20</t>
  </si>
  <si>
    <t>Катетеры Фолея с силиконовым покрытием 2-х входовой стандартный 30 мл СН 10</t>
  </si>
  <si>
    <t>Катетеры Фолея с силиконовым покрытием 2-х входовой стандартный 30 мл СН 12</t>
  </si>
  <si>
    <t>Набор белья для хирургических операций стандартный стерильный (плотность не менее 25 г/м2)</t>
  </si>
  <si>
    <t>Стетофонендоскоп Раппапорт KaWe</t>
  </si>
  <si>
    <t>Китай, Апексмед</t>
  </si>
  <si>
    <t>цервекс браш (однор)</t>
  </si>
  <si>
    <t>Нидерланды, 
Апексмед</t>
  </si>
  <si>
    <t>шпатель деревянный</t>
  </si>
  <si>
    <t>Китай, NGIT</t>
  </si>
  <si>
    <t>Губка гемостатическая 5*5 № 1</t>
  </si>
  <si>
    <t>Перчатки медицинские смотровые латексные «Аурелия» с микротекстурой (размерный ряд XS,S,L)</t>
  </si>
  <si>
    <t>Малайзия, WRP</t>
  </si>
  <si>
    <t>Перчатки медицинские диагностические латексные "Самперед" текстурированые(размерный ряд XS,S,L)</t>
  </si>
  <si>
    <t>перчатки хирургические стерильные латексные (размерный ряд 6, 7,8,9)</t>
  </si>
  <si>
    <t>Малайзия, SFM</t>
  </si>
  <si>
    <t>Воздуховод Размер 4 (10) Цвет красный</t>
  </si>
  <si>
    <t xml:space="preserve">Катетеры для пункции периферических вен   (имп.) 22G </t>
  </si>
  <si>
    <t>Индия, 
Истерн Медикит Лтд</t>
  </si>
  <si>
    <t>Катетеры для пункции периферических вен   (имп.) 24G</t>
  </si>
  <si>
    <t xml:space="preserve">Трубка эндотрахеальная без манжеты, типа Мэрфи р-р 2,5 </t>
  </si>
  <si>
    <t>Малайзия,
Уномедикал</t>
  </si>
  <si>
    <t xml:space="preserve">Трубка эндотрахеальная без манжеты, типа Мэрфи р-р 3,0 </t>
  </si>
  <si>
    <t xml:space="preserve">Трубка эндотрахеальная без манжеты, типа Мэрфи р-р 3,5 </t>
  </si>
  <si>
    <t xml:space="preserve">Трубка эндотрахеальная без манжеты, типа Мэрфи р-р 4,0 </t>
  </si>
  <si>
    <t>Трубка эндотрахеальная без манжеты, типа Мэрфи р-р  5,0</t>
  </si>
  <si>
    <t>Системы ПР с пластиковым шипом</t>
  </si>
  <si>
    <t>Германия,
Vogt Medikal</t>
  </si>
  <si>
    <t>Бумага для диагностической аппаратуры 110 мм. х 30 м. вт. 12 В, Н, б/р</t>
  </si>
  <si>
    <t>Бумага для диагностической аппаратуры 145 мм. х 30 м. вт. 16 В</t>
  </si>
  <si>
    <t>Бахилы одноразовые низкие из нетканного материала</t>
  </si>
  <si>
    <t>Простыня для касерева сечения с круглым отверстием, липким элементом для огранич. опер. поля и карманом для сбора жидкости  стерильная, 250x140</t>
  </si>
  <si>
    <t>Системы ПК с метал. шипом</t>
  </si>
  <si>
    <t>Германия, SFM</t>
  </si>
  <si>
    <t>Зажим пуповины для новорожденных</t>
  </si>
  <si>
    <t>Катетер аспирационный для реанимации В/К СН 08/60 см</t>
  </si>
  <si>
    <t>Катетер аспирационный для реанимации В/К СН 10/60 см</t>
  </si>
  <si>
    <t>Катетер аспирационный для реанимации В/К СН 12/60 см</t>
  </si>
  <si>
    <t xml:space="preserve">Катетеры для пункции периферических вен (имп.) 18 G </t>
  </si>
  <si>
    <t>Катетеры для пункции периферических вен  (имп.) 20 G</t>
  </si>
  <si>
    <t>Набор для эпидуральной анестезии (катетер, игла, шприц потери сопротивления)</t>
  </si>
  <si>
    <t>Германия, Б.Браун</t>
  </si>
  <si>
    <t>Трубка эндотрахеальная с манжетой Эндософт плюс, типа Мэрфи р-р 7,0 мм</t>
  </si>
  <si>
    <t>Трубка эндотрахеальная с манжетой Эндософт плюс, типа Мэрфи р-р 7,5 мм</t>
  </si>
  <si>
    <t>Фиксаторы для периферич.кат. Niko-Fix</t>
  </si>
  <si>
    <t xml:space="preserve">Фиксаторы для эндотрахеальных трубок </t>
  </si>
  <si>
    <t>15.6.</t>
  </si>
  <si>
    <t>АЛТ "Вектор-Бест" (200 опред.) (№В-8051)</t>
  </si>
  <si>
    <t>наб</t>
  </si>
  <si>
    <t>ООО "Аналитика СПб"</t>
  </si>
  <si>
    <t>Вектор-Бест, Россия</t>
  </si>
  <si>
    <t>15.9.</t>
  </si>
  <si>
    <t>АСТ "Вектор-Бест" (200 опред.) (№В-8052)</t>
  </si>
  <si>
    <t>18.1.</t>
  </si>
  <si>
    <t>ТТГ - ИФА Бест х-3962 "Вектор Бест"</t>
  </si>
  <si>
    <t>наб.</t>
  </si>
  <si>
    <t>18.3.</t>
  </si>
  <si>
    <t>Т-4 свободный-ИФА- Бест х-3962 "Вектор Бест"</t>
  </si>
  <si>
    <t>18.5.</t>
  </si>
  <si>
    <t>ТГ-ИФА-Бест х-3966 "Вектор Бест"</t>
  </si>
  <si>
    <t>18.9.</t>
  </si>
  <si>
    <t>ПСА-общий-ИФА-Бест Т-8458 "Вектор Бест"</t>
  </si>
  <si>
    <t>19.27.</t>
  </si>
  <si>
    <t>Наконечник для одноканальных автом.пипеток 0,5-200 мкл (500 шт.)</t>
  </si>
  <si>
    <t>Sarstedt, Германия</t>
  </si>
  <si>
    <t>18.10.</t>
  </si>
  <si>
    <t>ПСА-общий-ИФА ооо "Хема Медика"</t>
  </si>
  <si>
    <t>Хема-Медика, Россия</t>
  </si>
  <si>
    <t>18.2.</t>
  </si>
  <si>
    <t>ТТГ - ИФА ооо "Хема Медика"</t>
  </si>
  <si>
    <t>18.4.</t>
  </si>
  <si>
    <t>Т-4 свободный-ИФА-ооо "Хема Медика"</t>
  </si>
  <si>
    <t>18.8.</t>
  </si>
  <si>
    <t>Анти ТПО-ИФА ооо "Хема Медика"</t>
  </si>
  <si>
    <t>15.23.</t>
  </si>
  <si>
    <t>Глюкоза в капил.крови,сыворотке,моче,СМЖ(Вектор-Бест)(100 опр)(№8039)</t>
  </si>
  <si>
    <t>16.3.</t>
  </si>
  <si>
    <t>Humatrol N (№ 13511)</t>
  </si>
  <si>
    <t>Human, Германия</t>
  </si>
  <si>
    <t>16.4.</t>
  </si>
  <si>
    <t>Humatrol P (№ 13512)</t>
  </si>
  <si>
    <t>ПСА-свободный ИФА   "Хема медика"</t>
  </si>
  <si>
    <t>пролактин  ИФА "Хема Медика"</t>
  </si>
  <si>
    <t>аспартатаминотрансфераза (АЛТ) Фирма "Вектор -Бест" катал.номер В-8052</t>
  </si>
  <si>
    <t>19.40.</t>
  </si>
  <si>
    <t>Тест-полоски Акку Чек Актив глюкоза (№50)</t>
  </si>
  <si>
    <t>Roche</t>
  </si>
  <si>
    <t>Перчатки хирургические (длина 28,5-32 см; анатомической формы - правая, левая; текстурированная рабочая поверхность; AQL 1,0) стерильные, 8</t>
  </si>
  <si>
    <t>ООО "Медком СПб"</t>
  </si>
  <si>
    <t>Medi Grip</t>
  </si>
  <si>
    <t>Перчатки хирургические (длина 28,5-32 см; анатомической формы - правая, левая; текстурированная рабочая поверхность; AQL 1,0) стерильные, 7</t>
  </si>
  <si>
    <t xml:space="preserve">Medi Grip </t>
  </si>
  <si>
    <t>Перчатки хирургические (длина 28,5-32 см; анатомической формы - правая, левая; текстурированная рабочая поверхность; AQL 1,0) стерильные, 6</t>
  </si>
  <si>
    <t>фартуки полиэтиленовые одн. №20</t>
  </si>
  <si>
    <t>Перчатки хирургические для глубоких полостей с удлиненной крагой стерильные, 7</t>
  </si>
  <si>
    <t>Цефтриаксон (Стерицеф, Цефтриабол,  Цефаксон) 1,0 внутривенный</t>
  </si>
  <si>
    <t>ООО АБОЛмед</t>
  </si>
  <si>
    <t>АБОЛмед</t>
  </si>
  <si>
    <t>Цефтриаксон (Стерицеф, Цефтриабол,  Цефаксон) 1,0 внутримышечный</t>
  </si>
  <si>
    <t>Цефазолин (Золин, Нацеф) 1,0 внутримышечный</t>
  </si>
  <si>
    <t>Цефотаксим (Талцеф) 1,0 внутримышечный</t>
  </si>
  <si>
    <t>Цефазолин (Золин, Нацеф) 1,0 внутривенный</t>
  </si>
  <si>
    <t>Цефуроксим (Цефурабол, Аксетин, Цефуксим)  750 мг №100</t>
  </si>
  <si>
    <t>Цефотаксим  (Талцеф)  1,0 внутривенный</t>
  </si>
  <si>
    <t>15.17.</t>
  </si>
  <si>
    <t>Белок в моче (количественный) Агат 660 опр.</t>
  </si>
  <si>
    <t>ООО Абрис+</t>
  </si>
  <si>
    <t>Россия Агат-Мед</t>
  </si>
  <si>
    <t>15.50.</t>
  </si>
  <si>
    <t>Мочевина "Биокон"(400 тестов) (№4901)</t>
  </si>
  <si>
    <t>Германия</t>
  </si>
  <si>
    <t>15.58.</t>
  </si>
  <si>
    <t>СРБ экспресс-латекс Л "Абрис+" (№ 301.1.250 Л)</t>
  </si>
  <si>
    <t>Россия НПФ АБРИС+</t>
  </si>
  <si>
    <t>15.60.</t>
  </si>
  <si>
    <t>Тимоловая проба в сыворотке "Экосервис" (100 тестов)</t>
  </si>
  <si>
    <t>Холестерин ЛПВП (прямой) Diasis №60032414) (125 мл)</t>
  </si>
  <si>
    <t>Россия Диакон</t>
  </si>
  <si>
    <t>15.72.</t>
  </si>
  <si>
    <t>Холестерин ЛПНП (прямой) Diasis (125 мл)</t>
  </si>
  <si>
    <t>17.2.</t>
  </si>
  <si>
    <t>Тромбопластин (сухой) "Ренам" 20 опред</t>
  </si>
  <si>
    <t>Россия НПО Ренам</t>
  </si>
  <si>
    <t>17.8.</t>
  </si>
  <si>
    <t>Плазма нормальная "Ренам" КМ-1 (100 опр.)</t>
  </si>
  <si>
    <t>19.12.</t>
  </si>
  <si>
    <t>Краситель раствор по Романовскому "Классик" "Абри+"</t>
  </si>
  <si>
    <t>19.13.</t>
  </si>
  <si>
    <t>Краситель по Цилю-Нильсену "Абрис+" (100 опр)</t>
  </si>
  <si>
    <t>Россия НИЦФ</t>
  </si>
  <si>
    <t>19.18.</t>
  </si>
  <si>
    <t>Кювета для ФЭКа 10 мм</t>
  </si>
  <si>
    <t>Россия Энергомашснаб</t>
  </si>
  <si>
    <t>19.19.</t>
  </si>
  <si>
    <t>Кювета для ФЭКа 5 мм</t>
  </si>
  <si>
    <t>19.2.</t>
  </si>
  <si>
    <t>Пипетка к СОЭ-метру</t>
  </si>
  <si>
    <t>Россия Химлаборприбор</t>
  </si>
  <si>
    <t>19.30.</t>
  </si>
  <si>
    <t>Стекла для камеры Горяева покровные (10 шт)</t>
  </si>
  <si>
    <t>Россия Стекломед</t>
  </si>
  <si>
    <t>19.5.</t>
  </si>
  <si>
    <t>Гемоглобин гемоглобинцианидным методом "Абрис+"</t>
  </si>
  <si>
    <t>19.50.</t>
  </si>
  <si>
    <t>Цоликлон анти-А Медиклон 10 мл с капельницей</t>
  </si>
  <si>
    <t>Россия Медиклон</t>
  </si>
  <si>
    <t>19.51.</t>
  </si>
  <si>
    <t>Цоликлон анти-В Медиклон 10 мл с капельницей</t>
  </si>
  <si>
    <t>19.54.</t>
  </si>
  <si>
    <t>Штатив для пробирок пластмассовый на 40 гнезд</t>
  </si>
  <si>
    <t>Россия
Полимерные изделия</t>
  </si>
  <si>
    <t>19.6.</t>
  </si>
  <si>
    <t>Гемоконт</t>
  </si>
  <si>
    <t>Россия Медлакор</t>
  </si>
  <si>
    <t>19.9.</t>
  </si>
  <si>
    <t>Краситель для ретикулоцитов "Абрис+" (50 мл)</t>
  </si>
  <si>
    <t>пакеты д/утилизации мед.отходов кл.Б 0,6*8 (желтые)</t>
  </si>
  <si>
    <t>Россия Юнипласт</t>
  </si>
  <si>
    <t>14.2.</t>
  </si>
  <si>
    <t>Пробирки  Vacuet с цитратом 3,8% на 9 мл (50 шт)</t>
  </si>
  <si>
    <t>комп</t>
  </si>
  <si>
    <t>Австрия</t>
  </si>
  <si>
    <t>14.3.</t>
  </si>
  <si>
    <t>Пробирки Vacuet 9 мл  (50 шт)</t>
  </si>
  <si>
    <t>15.14.</t>
  </si>
  <si>
    <t>АСО экспресс-латекс "Абрис+" (303.1.250)</t>
  </si>
  <si>
    <t>15.24.</t>
  </si>
  <si>
    <t>Глюкоза (фотоглюкоза)"Импакт 5 наборов в упаковке</t>
  </si>
  <si>
    <t>Россия Импакт</t>
  </si>
  <si>
    <t>15.25.</t>
  </si>
  <si>
    <t>Гликозилированный гемоглобин "Лахема" (50 мл)</t>
  </si>
  <si>
    <t>Чехия</t>
  </si>
  <si>
    <t>15.32.</t>
  </si>
  <si>
    <t>Железосвязывающая способность "Биокон"(100 опред)(№23659)</t>
  </si>
  <si>
    <t>15.54.</t>
  </si>
  <si>
    <t>Медь "Лахема" (30 опред) (№ 22140605)</t>
  </si>
  <si>
    <t>15.59.</t>
  </si>
  <si>
    <t>СРБ экспресс-латекс "Абрисс+" (№ 301.1.250)</t>
  </si>
  <si>
    <t>15.73.</t>
  </si>
  <si>
    <t>Холестерин в альфа-липопротеидах (250 опред) (№410)"Биокон"</t>
  </si>
  <si>
    <t>15.74.</t>
  </si>
  <si>
    <t>ХС-ЛПНП "Биокон" (250 опред) (№ 413)</t>
  </si>
  <si>
    <t>16.6.</t>
  </si>
  <si>
    <t>Bio-Cal E мультикалибратор"Биокон" (10 х 3 мл) (№1430)</t>
  </si>
  <si>
    <t>17.1.</t>
  </si>
  <si>
    <t>Цитрат натрия 38% 3-замещ."Ренам" Р-10 (10 мл)</t>
  </si>
  <si>
    <t>17.10.</t>
  </si>
  <si>
    <t>Плазма нормальная "Ренам" КМ-3 (100 опр)</t>
  </si>
  <si>
    <t>17.12.</t>
  </si>
  <si>
    <t>Эрилид "Ренам" (код Р-9)</t>
  </si>
  <si>
    <t>17.3.</t>
  </si>
  <si>
    <t>Тромбопластин-кальциевая смесь (венозная кровь)20 опред."Ренам"</t>
  </si>
  <si>
    <t>17.5.</t>
  </si>
  <si>
    <t>Ренампластин с МИЧ 1,1-1,2 (200 опр.)</t>
  </si>
  <si>
    <t>19.14.</t>
  </si>
  <si>
    <t>Краситель по Граму "Абрис+" (100 опр)</t>
  </si>
  <si>
    <t>19.28.</t>
  </si>
  <si>
    <t>Наконечник для одноканальных автом. пипеток 200-1000 мкл (1000 шт.)</t>
  </si>
  <si>
    <t>Россия Термоэлектрон</t>
  </si>
  <si>
    <t>19.3.</t>
  </si>
  <si>
    <t>Буфер рН 6,8-7,2 для окраски мазков "Абрис+"</t>
  </si>
  <si>
    <t>15.12.</t>
  </si>
  <si>
    <t>Альфа-амилаза "Абрис+" (№314.1.100)</t>
  </si>
  <si>
    <t>15.4.</t>
  </si>
  <si>
    <t>АЛТ UV-кинетика "Абрис" (№ 312.1.100)</t>
  </si>
  <si>
    <t>15.48.</t>
  </si>
  <si>
    <t>Мочевина UV-ПК "Абрис+" (321.2.250)</t>
  </si>
  <si>
    <t>15.57.</t>
  </si>
  <si>
    <t>РФ экспресс-латекс "Абрис+" (№ 302.1.250)</t>
  </si>
  <si>
    <t>15.78.</t>
  </si>
  <si>
    <t>Щелочная фосфотаза кинетика "Абрис+" (325.1.250)</t>
  </si>
  <si>
    <t>15.8.</t>
  </si>
  <si>
    <t>АСТ UV-кинетика "Абрис" (№313.1.100)</t>
  </si>
  <si>
    <t>16.5.</t>
  </si>
  <si>
    <t>Bio-Cal  "Биокон" (20флак) (№1420)</t>
  </si>
  <si>
    <t>19.16.</t>
  </si>
  <si>
    <t>Камера Горяева</t>
  </si>
  <si>
    <t>Россия Линза</t>
  </si>
  <si>
    <t>19.17.</t>
  </si>
  <si>
    <t>Камера Фукса-Розенталя</t>
  </si>
  <si>
    <t>19.55.</t>
  </si>
  <si>
    <t>Штатив для пробирок пластмассовый на 20 гнезд</t>
  </si>
  <si>
    <t>8.5.</t>
  </si>
  <si>
    <t>Чашечки для образцов (1000 шт)</t>
  </si>
  <si>
    <t>Япония</t>
  </si>
  <si>
    <t>Крем для рук 125,0</t>
  </si>
  <si>
    <t>Россия Петроспирт</t>
  </si>
  <si>
    <t>10.1.</t>
  </si>
  <si>
    <t>Пакет с растворами (K\Na\Cl) (800 мл)</t>
  </si>
  <si>
    <t>пак.</t>
  </si>
  <si>
    <t>США</t>
  </si>
  <si>
    <t>пакеты д/утилизации мед.отходов кл.А 0,6*8 (белые)</t>
  </si>
  <si>
    <t>19.39.</t>
  </si>
  <si>
    <t>Стакан стеклянный на 50 мл</t>
  </si>
  <si>
    <t>15.68.</t>
  </si>
  <si>
    <t>Холестерин "Абрис+) (№ 305.1.500) (500 мл)</t>
  </si>
  <si>
    <t>Декстроза (Глюкоза) 5%-250 мл (пластиковые контейнеры с двумя портами)</t>
  </si>
  <si>
    <t>ООО Б.Браун</t>
  </si>
  <si>
    <t>Б.Браун</t>
  </si>
  <si>
    <t>Натрия хлорид (Натрия хлорид) 0,9%-250 мл (пластиковые контейнеры с двумя портами)</t>
  </si>
  <si>
    <t>Натрия хлорид (Натрия хлорид)  0,9%-500 мл (пластиковые контейнеры с двумя портами)</t>
  </si>
  <si>
    <t>Гидроксиэтилкрахмал-пентастарч  (Гемохес, Рефортан, Инфукол ГЭК) 6%-500 мл</t>
  </si>
  <si>
    <t>Декстроза (Глюкоза) 5%-500 мл (пластиковые контейнеры с двумя портами)</t>
  </si>
  <si>
    <t>Карбамазепин (Карбамазепин)  0,2 № 50</t>
  </si>
  <si>
    <t>ООО Ленмединформ</t>
  </si>
  <si>
    <t>Алси Фарма, Россия</t>
  </si>
  <si>
    <t>Ацетазоламид (Диакарб) 250 мг № 24</t>
  </si>
  <si>
    <t>Польфарма, Польша</t>
  </si>
  <si>
    <t>Гепарин (Гепарин) 5000 ЕД-5 мл № 5 (флаконы)</t>
  </si>
  <si>
    <t>Брынцалов</t>
  </si>
  <si>
    <t>Дофамин (Дофамин) 4%-5 мл № 10</t>
  </si>
  <si>
    <t>Молсидомин (Корвамин, Сиднофарм) 2 мг № 30</t>
  </si>
  <si>
    <t>Софарма, Болгария</t>
  </si>
  <si>
    <t>Спиронолактон (Спиронолактон, Альдактон, Верошпирон) 25 мг № 20</t>
  </si>
  <si>
    <t>Синтез, Россия</t>
  </si>
  <si>
    <t>Аллопуринол (Аллопуринол)  0,1 № 50</t>
  </si>
  <si>
    <t>Фармакон, Россия</t>
  </si>
  <si>
    <t>Дротаверин (Дротаверин ) 40 мг № 20</t>
  </si>
  <si>
    <t>Алси Фарма</t>
  </si>
  <si>
    <t>Лоперамид (Имодифарм, Суперилоп, Лоперамид) 2 мг № 20</t>
  </si>
  <si>
    <t>Озон, Россия</t>
  </si>
  <si>
    <t>Метилпреднизолон (Солу-Медрол, Метипред)  250 мг</t>
  </si>
  <si>
    <t>Орион, Финляндия</t>
  </si>
  <si>
    <t>Декстран 70 (Полиглюкин) 6%-200 мл</t>
  </si>
  <si>
    <t>Биохимик, Россия</t>
  </si>
  <si>
    <t>Декстран 40 (Реополиглюкин) 10%-200 мл</t>
  </si>
  <si>
    <t>Эском, Россия</t>
  </si>
  <si>
    <t>Амикацин (Амикацин) 500 мг</t>
  </si>
  <si>
    <t>Ампициллин (Ампициллин) 0,5</t>
  </si>
  <si>
    <t>Биосинтез</t>
  </si>
  <si>
    <t>Бетадин 10%-20 (мазь)</t>
  </si>
  <si>
    <t>Эгис, Венгрия</t>
  </si>
  <si>
    <t>Оксациллин (Оксациллин) 0,5</t>
  </si>
  <si>
    <t>Биохимик</t>
  </si>
  <si>
    <t>Спарфлоксацин (спарфло) 0,2 № 6</t>
  </si>
  <si>
    <t>Др. Реддис</t>
  </si>
  <si>
    <t>Амлодипин (Нормодипин, Амловас, Кардилопин) 5 мг № 30</t>
  </si>
  <si>
    <t>Индапамид (Индапамид, Индап) 2,5 мг № 30</t>
  </si>
  <si>
    <t>Вертекс, Россия</t>
  </si>
  <si>
    <t>Лактулоза (Дюфалак, Нормазе) 200 мл</t>
  </si>
  <si>
    <t>Молтени</t>
  </si>
  <si>
    <t>Бария сульфат (Бария сульфат) порошок в пакетах для приготовления взвеси 100,0</t>
  </si>
  <si>
    <t>Випс-Мед, Россия</t>
  </si>
  <si>
    <t>Эналаприл (Энам, Эднит)  10 мг № 20</t>
  </si>
  <si>
    <t>Эналаприл (Энам,Эднит) 20мг № 20</t>
  </si>
  <si>
    <t>Лоратадин (Кларидол, Кларифер, Лоратадин) 10 мг № 10</t>
  </si>
  <si>
    <t>Мазипредон  (Преднизолон) 30 мг-1 мл № 3 (Гедеон Рихтер)</t>
  </si>
  <si>
    <t>Ацикловир (Ацикловир) 5%-5,0 (мазь, крем)</t>
  </si>
  <si>
    <t>Ципрофлоксацин (Ципринол,  Ципролет)  0,2% 100 мл</t>
  </si>
  <si>
    <t>Бинт нестерильный 5х10</t>
  </si>
  <si>
    <t>Ника, Россия</t>
  </si>
  <si>
    <t>Вата хирургическая 250 г</t>
  </si>
  <si>
    <t>ВФ Забота, Россия</t>
  </si>
  <si>
    <t>Гель для УЗИ 1 л</t>
  </si>
  <si>
    <t>Десмо, Россия</t>
  </si>
  <si>
    <t>Маска одноразовая двуслойная</t>
  </si>
  <si>
    <t>Салфетка нестерильная 50х70 однораз., плотность не менее 25 г/м2</t>
  </si>
  <si>
    <t>Медтехника ГООИ, Россия</t>
  </si>
  <si>
    <t>15.44.</t>
  </si>
  <si>
    <t>Кальций общий "Ольвекс" (100 опред) (№18001)</t>
  </si>
  <si>
    <t>Ольвекс, Россия</t>
  </si>
  <si>
    <t>15.56.</t>
  </si>
  <si>
    <t>РФ латексный "Ольвекс" (200 опред)</t>
  </si>
  <si>
    <t>19.22.</t>
  </si>
  <si>
    <t>Контроль-БМ+-набор контр.р-ров мочи(белок,глюкоза,рН)Медлакор8х12мл</t>
  </si>
  <si>
    <t>Медлакор, Россия</t>
  </si>
  <si>
    <t>19.25.</t>
  </si>
  <si>
    <t>Масло иммерсионное (терпеновое) (100 мл.)</t>
  </si>
  <si>
    <t>Синтакон, Россия</t>
  </si>
  <si>
    <t>19.31.</t>
  </si>
  <si>
    <t>Стекла покровные 18х18 (100 шт.)</t>
  </si>
  <si>
    <t>Минимед, Россия</t>
  </si>
  <si>
    <t>19.47.</t>
  </si>
  <si>
    <t>Урометр</t>
  </si>
  <si>
    <t>19.48.</t>
  </si>
  <si>
    <t>Цилиндры мерные на 100 мл</t>
  </si>
  <si>
    <t>19.49.</t>
  </si>
  <si>
    <t>Цилиндры мерные на 50 мл</t>
  </si>
  <si>
    <t>Верапамил (Лекоптин, Изоптин SR 240) 240 мг № 30</t>
  </si>
  <si>
    <t>Эббот, США</t>
  </si>
  <si>
    <t>Маска одноразовая трехслойная</t>
  </si>
  <si>
    <t>Скарификаторы одноразовые</t>
  </si>
  <si>
    <t>Коммед, Россия</t>
  </si>
  <si>
    <t>15.21.4.</t>
  </si>
  <si>
    <t>Буфер для электрофореза белков "Ольвекс" (№ 150.301) (1 литр)</t>
  </si>
  <si>
    <t>19.34.</t>
  </si>
  <si>
    <t>Пробирки химические ПХ-14</t>
  </si>
  <si>
    <t>19.35.</t>
  </si>
  <si>
    <t>Пробирки центрифужные градуированные</t>
  </si>
  <si>
    <t>19.36.</t>
  </si>
  <si>
    <t>Пробирки центрифужные неградуированные</t>
  </si>
  <si>
    <t>4.2.</t>
  </si>
  <si>
    <t>Контрольная проба Liguichek TM Hematology-16 Control Normal</t>
  </si>
  <si>
    <t>Байер, Германия</t>
  </si>
  <si>
    <t>Шапочка сестринская на резинке</t>
  </si>
  <si>
    <t xml:space="preserve">Шприц Жане одноразовый стерильный 150 мл </t>
  </si>
  <si>
    <t>МиМ, Россия</t>
  </si>
  <si>
    <t>Термометр медицинский</t>
  </si>
  <si>
    <t>19.33.</t>
  </si>
  <si>
    <t>Стекла предметные</t>
  </si>
  <si>
    <t>19.37.</t>
  </si>
  <si>
    <t>Палочка стеклянная (диам. 4,5 мм)</t>
  </si>
  <si>
    <t>19.38.</t>
  </si>
  <si>
    <t>Стакан стеклянный на 100 мл</t>
  </si>
  <si>
    <t>Интерферон альфа (Виферон) 150 тыс. МЕ № 10</t>
  </si>
  <si>
    <t>Феррон, Россия</t>
  </si>
  <si>
    <t>19.21.</t>
  </si>
  <si>
    <t>Контроль-Ново "Вектор Бест"</t>
  </si>
  <si>
    <t>Вектор Бест, Россия</t>
  </si>
  <si>
    <t>19.32.</t>
  </si>
  <si>
    <t>Стекла покровные 24х24 (100 шт.)</t>
  </si>
  <si>
    <t>Ранитидин (Ранитидин) 150 мг № 20</t>
  </si>
  <si>
    <t>Аминокапроновая кислота (Аминокапроновая кислота) 5%-100 мл</t>
  </si>
  <si>
    <t>Декстран 40 (Реополиглюкин) 10%-400 мл</t>
  </si>
  <si>
    <t>Красфарма, Россия</t>
  </si>
  <si>
    <t>Аламинол 1 л</t>
  </si>
  <si>
    <t>ООО МедСтомТорг</t>
  </si>
  <si>
    <t>Велтосепт 1 л</t>
  </si>
  <si>
    <t>Сайдекс 5 л</t>
  </si>
  <si>
    <t>Финляндия</t>
  </si>
  <si>
    <t>Бианол 1 л</t>
  </si>
  <si>
    <t>Велтолен 1 л</t>
  </si>
  <si>
    <t>Сайдекс ОПА 5,0</t>
  </si>
  <si>
    <t>Жавелион 1 кг</t>
  </si>
  <si>
    <t>Франция</t>
  </si>
  <si>
    <t>Септанест 1:1000 уп 50 карпул</t>
  </si>
  <si>
    <t>Франция, Septodont</t>
  </si>
  <si>
    <t>Скандонест 3% уп 50 карпул</t>
  </si>
  <si>
    <t>Ультракаин DS уп 10 ампул</t>
  </si>
  <si>
    <t>Аventis, Германия</t>
  </si>
  <si>
    <t>Деконекс 50ФФ 1 л</t>
  </si>
  <si>
    <t>Швейцария</t>
  </si>
  <si>
    <t>Деконекс денталь ББ 1 л</t>
  </si>
  <si>
    <t>Оратол ультра</t>
  </si>
  <si>
    <t>12.1.</t>
  </si>
  <si>
    <t xml:space="preserve">Системный гемолизирующий раствор "ДДС" 1х1л </t>
  </si>
  <si>
    <t>ООО Октава</t>
  </si>
  <si>
    <t>12.2.</t>
  </si>
  <si>
    <t>Сенсор глюкозы и лактата на 1000 тестов</t>
  </si>
  <si>
    <t>шт</t>
  </si>
  <si>
    <t>12.4.</t>
  </si>
  <si>
    <t>Калибровочный раствор глюкозы и лактата "ДДС"1х100мл</t>
  </si>
  <si>
    <t>флак</t>
  </si>
  <si>
    <t>12.5.</t>
  </si>
  <si>
    <t>Контрольный раствор глюкозы и лактата "ДДС"</t>
  </si>
  <si>
    <t>12.7.</t>
  </si>
  <si>
    <t>Пробирка типа "Эппендорф"  1,5 мл  с крышечкой</t>
  </si>
  <si>
    <t>№ 1000, Италия</t>
  </si>
  <si>
    <t>15.22.</t>
  </si>
  <si>
    <t>Глюкоза в крови и моче Vital (№ В05.12)</t>
  </si>
  <si>
    <t>12.3.</t>
  </si>
  <si>
    <t>Набор глюкоза и лактат SUPER GL "DDC"</t>
  </si>
  <si>
    <t>12.6.</t>
  </si>
  <si>
    <t>Пробирка типа "Эппендорф" с 1 мл стерильного раствора 100 шт\упак</t>
  </si>
  <si>
    <t>15.18.</t>
  </si>
  <si>
    <t>Белок общий "Витал" (1000 опр.)</t>
  </si>
  <si>
    <t>15.19.</t>
  </si>
  <si>
    <t>Билирубин Витал (В 03.03.) (250 мл)</t>
  </si>
  <si>
    <t>15.21.2</t>
  </si>
  <si>
    <t>Пленка ацетатцеллюлозная Владипор 57мм х 140 мм №50</t>
  </si>
  <si>
    <t>15.40.</t>
  </si>
  <si>
    <t>Кальций "Витал" (№ В 18.01) (200 мл)</t>
  </si>
  <si>
    <t>15.52.</t>
  </si>
  <si>
    <t>Мочевая кслота (уриказный метод) "Витал" (100 опред.)</t>
  </si>
  <si>
    <t>15.75.</t>
  </si>
  <si>
    <t>еее</t>
  </si>
  <si>
    <t>Названия строк</t>
  </si>
  <si>
    <t>(пусто)</t>
  </si>
  <si>
    <t>Общий итог</t>
  </si>
  <si>
    <t>Значения</t>
  </si>
  <si>
    <t>Названия столбцов</t>
  </si>
  <si>
    <t>Сумма по полю Сумма</t>
  </si>
  <si>
    <t>Всего товаров</t>
  </si>
  <si>
    <t>Диапозоны</t>
  </si>
  <si>
    <t>Частота</t>
  </si>
  <si>
    <t>СРЗНАч</t>
  </si>
  <si>
    <t>Медиана</t>
  </si>
  <si>
    <t>Мода</t>
  </si>
  <si>
    <t>Отклонение</t>
  </si>
  <si>
    <t>отклонение в 2</t>
  </si>
  <si>
    <t>Сумма U</t>
  </si>
  <si>
    <t>Кол-во</t>
  </si>
  <si>
    <t>Делим на n-1</t>
  </si>
  <si>
    <t>корень</t>
  </si>
  <si>
    <t>Среднеквадратическое отклоенение</t>
  </si>
  <si>
    <t>Макс</t>
  </si>
  <si>
    <t>Мин</t>
  </si>
  <si>
    <t>СрЗнач</t>
  </si>
  <si>
    <t>Сумма по полю Количество</t>
  </si>
  <si>
    <t>Количество по полю название</t>
  </si>
  <si>
    <t>Среднее по полю Цена</t>
  </si>
  <si>
    <t>Какие поставщики предлагают наибольшее количество наименований товаров?</t>
  </si>
  <si>
    <t>Количество по полю имя</t>
  </si>
  <si>
    <t>Россия?</t>
  </si>
  <si>
    <t>МАКС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</si>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</sst>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 applyProtection="1">
      <alignment vertical="center" wrapText="1"/>
      <protection hidden="1"/>
    </xf>
    <xf numFmtId="0" fontId="2" fillId="0" borderId="1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0" borderId="2" xfId="0" applyFont="1" applyFill="1" applyBorder="1" applyAlignment="1">
      <alignment vertical="center" wrapText="1"/>
    </xf>
    <xf numFmtId="0" fontId="3" fillId="2" borderId="0" xfId="1"/>
    <xf numFmtId="0" fontId="3" fillId="2" borderId="0" xfId="1" applyAlignment="1">
      <alignment vertical="center" wrapText="1"/>
    </xf>
    <xf numFmtId="0" fontId="3" fillId="2" borderId="3" xfId="1" applyBorder="1" applyAlignment="1">
      <alignment vertical="center" wrapText="1"/>
    </xf>
    <xf numFmtId="0" fontId="3" fillId="2" borderId="3" xfId="1" applyBorder="1" applyAlignment="1">
      <alignment horizontal="center" vertical="center" wrapText="1"/>
    </xf>
    <xf numFmtId="0" fontId="3" fillId="2" borderId="0" xfId="1" applyAlignment="1">
      <alignment horizontal="center" vertical="center"/>
    </xf>
    <xf numFmtId="0" fontId="3" fillId="2" borderId="0" xfId="1" applyAlignment="1"/>
    <xf numFmtId="0" fontId="3" fillId="2" borderId="0" xfId="1" applyBorder="1" applyAlignment="1"/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[Выгрузка.xlsx]1.3!Сводная таблица1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'1.3'!$B$3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'1.3'!$A$4:$A$83</c:f>
              <c:strCache>
                <c:ptCount val="79"/>
                <c:pt idx="0">
                  <c:v>AstraZeneca</c:v>
                </c:pt>
                <c:pt idx="1">
                  <c:v>Aventis Pharma/Германия</c:v>
                </c:pt>
                <c:pt idx="2">
                  <c:v>Boehringer Inge</c:v>
                </c:pt>
                <c:pt idx="3">
                  <c:v>Bristol Myers S</c:v>
                </c:pt>
                <c:pt idx="4">
                  <c:v>Chinoin</c:v>
                </c:pt>
                <c:pt idx="5">
                  <c:v>Dr. Reddy"s</c:v>
                </c:pt>
                <c:pt idx="6">
                  <c:v>Egis</c:v>
                </c:pt>
                <c:pt idx="7">
                  <c:v>Gedeon R/Гедеон Рус</c:v>
                </c:pt>
                <c:pt idx="8">
                  <c:v>Gedeon Richter</c:v>
                </c:pt>
                <c:pt idx="9">
                  <c:v>Hexal Pharma Gm</c:v>
                </c:pt>
                <c:pt idx="10">
                  <c:v>IVAX/Norton</c:v>
                </c:pt>
                <c:pt idx="11">
                  <c:v>Nycomed</c:v>
                </c:pt>
                <c:pt idx="12">
                  <c:v>Sanofi</c:v>
                </c:pt>
                <c:pt idx="13">
                  <c:v>Sanofi/Synthelabo</c:v>
                </c:pt>
                <c:pt idx="14">
                  <c:v>Sumitomo /Япогния</c:v>
                </c:pt>
                <c:pt idx="15">
                  <c:v>Алси Фарма</c:v>
                </c:pt>
                <c:pt idx="16">
                  <c:v>Алси Фарма, Россия</c:v>
                </c:pt>
                <c:pt idx="17">
                  <c:v>астра Зенека/Швеция</c:v>
                </c:pt>
                <c:pt idx="18">
                  <c:v>Б. Браун</c:v>
                </c:pt>
                <c:pt idx="19">
                  <c:v>Б. Хеми/Германия</c:v>
                </c:pt>
                <c:pt idx="20">
                  <c:v>Байер, Германия</c:v>
                </c:pt>
                <c:pt idx="21">
                  <c:v>Берингер/Германия</c:v>
                </c:pt>
                <c:pt idx="22">
                  <c:v>Биосинтез</c:v>
                </c:pt>
                <c:pt idx="23">
                  <c:v>Биохимик</c:v>
                </c:pt>
                <c:pt idx="24">
                  <c:v>Биохимик, Россия</c:v>
                </c:pt>
                <c:pt idx="25">
                  <c:v>Борисовский ЗМП</c:v>
                </c:pt>
                <c:pt idx="26">
                  <c:v>Брынцалов</c:v>
                </c:pt>
                <c:pt idx="27">
                  <c:v>Брынцалов ЗАО</c:v>
                </c:pt>
                <c:pt idx="28">
                  <c:v>Верофарм</c:v>
                </c:pt>
                <c:pt idx="29">
                  <c:v>Г. Рихтер/Венгрия</c:v>
                </c:pt>
                <c:pt idx="30">
                  <c:v>гаксоВелком/Польша</c:v>
                </c:pt>
                <c:pt idx="31">
                  <c:v>Гедеон Рихтер</c:v>
                </c:pt>
                <c:pt idx="32">
                  <c:v>Гедеон Рихтер/Венгрия</c:v>
                </c:pt>
                <c:pt idx="33">
                  <c:v>Гексал/гГермания</c:v>
                </c:pt>
                <c:pt idx="34">
                  <c:v>Герот/Австрия</c:v>
                </c:pt>
                <c:pt idx="35">
                  <c:v>ГлаксоВэлком/Великобритания</c:v>
                </c:pt>
                <c:pt idx="36">
                  <c:v>Дальхимфарм</c:v>
                </c:pt>
                <c:pt idx="37">
                  <c:v>Др. Реддис</c:v>
                </c:pt>
                <c:pt idx="38">
                  <c:v>еее</c:v>
                </c:pt>
                <c:pt idx="39">
                  <c:v>Зентиша/Чехия</c:v>
                </c:pt>
                <c:pt idx="40">
                  <c:v>Индусфарма</c:v>
                </c:pt>
                <c:pt idx="41">
                  <c:v>Ипка/Индия</c:v>
                </c:pt>
                <c:pt idx="42">
                  <c:v>Лек/Словения</c:v>
                </c:pt>
                <c:pt idx="43">
                  <c:v>Макиз-Фарма/РФ</c:v>
                </c:pt>
                <c:pt idx="44">
                  <c:v>Медисорб</c:v>
                </c:pt>
                <c:pt idx="45">
                  <c:v>Медполимер</c:v>
                </c:pt>
                <c:pt idx="46">
                  <c:v>Московский Эндо</c:v>
                </c:pt>
                <c:pt idx="47">
                  <c:v>Мосхимфарм</c:v>
                </c:pt>
                <c:pt idx="48">
                  <c:v>Обновление</c:v>
                </c:pt>
                <c:pt idx="49">
                  <c:v>Озон ООО</c:v>
                </c:pt>
                <c:pt idx="50">
                  <c:v>Озон, Россия</c:v>
                </c:pt>
                <c:pt idx="51">
                  <c:v>Органика</c:v>
                </c:pt>
                <c:pt idx="52">
                  <c:v>Орион, Финляндия</c:v>
                </c:pt>
                <c:pt idx="53">
                  <c:v>Польфарма, Польша</c:v>
                </c:pt>
                <c:pt idx="54">
                  <c:v>Промед</c:v>
                </c:pt>
                <c:pt idx="55">
                  <c:v>Прохим</c:v>
                </c:pt>
                <c:pt idx="56">
                  <c:v>Росмедпрепараты</c:v>
                </c:pt>
                <c:pt idx="57">
                  <c:v>Россия</c:v>
                </c:pt>
                <c:pt idx="58">
                  <c:v>самарамедпром</c:v>
                </c:pt>
                <c:pt idx="59">
                  <c:v>Северная звезда</c:v>
                </c:pt>
                <c:pt idx="60">
                  <c:v>Сервье/Франция</c:v>
                </c:pt>
                <c:pt idx="61">
                  <c:v>Синтез</c:v>
                </c:pt>
                <c:pt idx="62">
                  <c:v>Синтез, Россия</c:v>
                </c:pt>
                <c:pt idx="63">
                  <c:v>славянская аптека</c:v>
                </c:pt>
                <c:pt idx="64">
                  <c:v>Словения/KRKA</c:v>
                </c:pt>
                <c:pt idx="65">
                  <c:v>Слолвения/KRKA</c:v>
                </c:pt>
                <c:pt idx="66">
                  <c:v>Софарма, Болгария</c:v>
                </c:pt>
                <c:pt idx="67">
                  <c:v>Сти-мед-сорб/Лек С</c:v>
                </c:pt>
                <c:pt idx="68">
                  <c:v>Фармакон</c:v>
                </c:pt>
                <c:pt idx="69">
                  <c:v>Фармакон, Россия</c:v>
                </c:pt>
                <c:pt idx="70">
                  <c:v>Фармасинтез</c:v>
                </c:pt>
                <c:pt idx="71">
                  <c:v>Фармстандарт-Октябрь г.Са</c:v>
                </c:pt>
                <c:pt idx="72">
                  <c:v>Чейзи/Франция</c:v>
                </c:pt>
                <c:pt idx="73">
                  <c:v>шрея/Индия</c:v>
                </c:pt>
                <c:pt idx="74">
                  <c:v>Эббот/Германия</c:v>
                </c:pt>
                <c:pt idx="75">
                  <c:v>Эгис</c:v>
                </c:pt>
                <c:pt idx="76">
                  <c:v>Эгис, Венгрия</c:v>
                </c:pt>
                <c:pt idx="77">
                  <c:v>Эгис/Венгрия</c:v>
                </c:pt>
                <c:pt idx="78">
                  <c:v>Эском, Россия</c:v>
                </c:pt>
              </c:strCache>
            </c:strRef>
          </c:cat>
          <c:val>
            <c:numRef>
              <c:f>'1.3'!$B$4:$B$83</c:f>
              <c:numCache>
                <c:formatCode>General</c:formatCode>
                <c:ptCount val="79"/>
                <c:pt idx="0">
                  <c:v>103778.4</c:v>
                </c:pt>
                <c:pt idx="1">
                  <c:v>58392.5</c:v>
                </c:pt>
                <c:pt idx="2">
                  <c:v>36358</c:v>
                </c:pt>
                <c:pt idx="3">
                  <c:v>19989</c:v>
                </c:pt>
                <c:pt idx="4">
                  <c:v>12186</c:v>
                </c:pt>
                <c:pt idx="5">
                  <c:v>129740</c:v>
                </c:pt>
                <c:pt idx="6">
                  <c:v>18380.199999999997</c:v>
                </c:pt>
                <c:pt idx="7">
                  <c:v>20020</c:v>
                </c:pt>
                <c:pt idx="8">
                  <c:v>28789</c:v>
                </c:pt>
                <c:pt idx="9">
                  <c:v>2890</c:v>
                </c:pt>
                <c:pt idx="10">
                  <c:v>5760</c:v>
                </c:pt>
                <c:pt idx="11">
                  <c:v>5824</c:v>
                </c:pt>
                <c:pt idx="12">
                  <c:v>5290</c:v>
                </c:pt>
                <c:pt idx="13">
                  <c:v>7217.4</c:v>
                </c:pt>
                <c:pt idx="14">
                  <c:v>111780</c:v>
                </c:pt>
                <c:pt idx="15">
                  <c:v>934.2</c:v>
                </c:pt>
                <c:pt idx="16">
                  <c:v>170.3</c:v>
                </c:pt>
                <c:pt idx="17">
                  <c:v>49990</c:v>
                </c:pt>
                <c:pt idx="18">
                  <c:v>26790</c:v>
                </c:pt>
                <c:pt idx="19">
                  <c:v>4457</c:v>
                </c:pt>
                <c:pt idx="20">
                  <c:v>21780</c:v>
                </c:pt>
                <c:pt idx="21">
                  <c:v>7660</c:v>
                </c:pt>
                <c:pt idx="22">
                  <c:v>98011.8</c:v>
                </c:pt>
                <c:pt idx="23">
                  <c:v>28838</c:v>
                </c:pt>
                <c:pt idx="24">
                  <c:v>10058</c:v>
                </c:pt>
                <c:pt idx="25">
                  <c:v>22044</c:v>
                </c:pt>
                <c:pt idx="26">
                  <c:v>13637.400000000001</c:v>
                </c:pt>
                <c:pt idx="27">
                  <c:v>1395</c:v>
                </c:pt>
                <c:pt idx="28">
                  <c:v>7545</c:v>
                </c:pt>
                <c:pt idx="29">
                  <c:v>2518.5</c:v>
                </c:pt>
                <c:pt idx="30">
                  <c:v>1323</c:v>
                </c:pt>
                <c:pt idx="31">
                  <c:v>67600</c:v>
                </c:pt>
                <c:pt idx="32">
                  <c:v>104640</c:v>
                </c:pt>
                <c:pt idx="33">
                  <c:v>1530</c:v>
                </c:pt>
                <c:pt idx="34">
                  <c:v>1603</c:v>
                </c:pt>
                <c:pt idx="35">
                  <c:v>82800</c:v>
                </c:pt>
                <c:pt idx="36">
                  <c:v>12260</c:v>
                </c:pt>
                <c:pt idx="37">
                  <c:v>10193</c:v>
                </c:pt>
                <c:pt idx="38">
                  <c:v>7245</c:v>
                </c:pt>
                <c:pt idx="39">
                  <c:v>9700</c:v>
                </c:pt>
                <c:pt idx="40">
                  <c:v>3204</c:v>
                </c:pt>
                <c:pt idx="41">
                  <c:v>13699</c:v>
                </c:pt>
                <c:pt idx="42">
                  <c:v>6180</c:v>
                </c:pt>
                <c:pt idx="43">
                  <c:v>11600</c:v>
                </c:pt>
                <c:pt idx="44">
                  <c:v>2064</c:v>
                </c:pt>
                <c:pt idx="45">
                  <c:v>4270</c:v>
                </c:pt>
                <c:pt idx="46">
                  <c:v>23000</c:v>
                </c:pt>
                <c:pt idx="47">
                  <c:v>65849</c:v>
                </c:pt>
                <c:pt idx="48">
                  <c:v>834</c:v>
                </c:pt>
                <c:pt idx="49">
                  <c:v>1639</c:v>
                </c:pt>
                <c:pt idx="50">
                  <c:v>1608.6</c:v>
                </c:pt>
                <c:pt idx="51">
                  <c:v>10250</c:v>
                </c:pt>
                <c:pt idx="52">
                  <c:v>3705</c:v>
                </c:pt>
                <c:pt idx="53">
                  <c:v>3835.5</c:v>
                </c:pt>
                <c:pt idx="54">
                  <c:v>9480</c:v>
                </c:pt>
                <c:pt idx="55">
                  <c:v>5175</c:v>
                </c:pt>
                <c:pt idx="56">
                  <c:v>1995</c:v>
                </c:pt>
                <c:pt idx="57">
                  <c:v>107517.09999999999</c:v>
                </c:pt>
                <c:pt idx="58">
                  <c:v>374.5</c:v>
                </c:pt>
                <c:pt idx="59">
                  <c:v>1425</c:v>
                </c:pt>
                <c:pt idx="60">
                  <c:v>720.3</c:v>
                </c:pt>
                <c:pt idx="61">
                  <c:v>20400</c:v>
                </c:pt>
                <c:pt idx="62">
                  <c:v>17529.8</c:v>
                </c:pt>
                <c:pt idx="63">
                  <c:v>304</c:v>
                </c:pt>
                <c:pt idx="64">
                  <c:v>60705</c:v>
                </c:pt>
                <c:pt idx="65">
                  <c:v>10198</c:v>
                </c:pt>
                <c:pt idx="66">
                  <c:v>13190.4</c:v>
                </c:pt>
                <c:pt idx="67">
                  <c:v>718</c:v>
                </c:pt>
                <c:pt idx="68">
                  <c:v>3792.4</c:v>
                </c:pt>
                <c:pt idx="69">
                  <c:v>96.3</c:v>
                </c:pt>
                <c:pt idx="70">
                  <c:v>703</c:v>
                </c:pt>
                <c:pt idx="71">
                  <c:v>5664</c:v>
                </c:pt>
                <c:pt idx="72">
                  <c:v>20190</c:v>
                </c:pt>
                <c:pt idx="73">
                  <c:v>24150</c:v>
                </c:pt>
                <c:pt idx="74">
                  <c:v>3276</c:v>
                </c:pt>
                <c:pt idx="75">
                  <c:v>53720</c:v>
                </c:pt>
                <c:pt idx="76">
                  <c:v>2656.8</c:v>
                </c:pt>
                <c:pt idx="77">
                  <c:v>32535.599999999999</c:v>
                </c:pt>
                <c:pt idx="78">
                  <c:v>10189.5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A-4F34-A39E-16C7F5273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6115568"/>
        <c:axId val="1156113488"/>
      </c:barChart>
      <c:catAx>
        <c:axId val="115611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113488"/>
        <c:crosses val="autoZero"/>
        <c:auto val="1"/>
        <c:lblAlgn val="ctr"/>
        <c:lblOffset val="100"/>
        <c:noMultiLvlLbl val="0"/>
      </c:catAx>
      <c:valAx>
        <c:axId val="11561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611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66828517905088"/>
          <c:y val="8.3579134962534177E-2"/>
          <c:w val="0.82850485928435158"/>
          <c:h val="0.681990385547697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'2.1-2.3'!$K$1</c:f>
              <c:strCache>
                <c:ptCount val="1"/>
                <c:pt idx="0">
                  <c:v>Диапозоны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'2.1-2.3'!$K$2:$K$12</c:f>
              <c:numCache>
                <c:formatCode>General</c:formatCode>
                <c:ptCount val="11"/>
                <c:pt idx="0">
                  <c:v>0.21</c:v>
                </c:pt>
                <c:pt idx="1">
                  <c:v>1863</c:v>
                </c:pt>
                <c:pt idx="2">
                  <c:v>3726</c:v>
                </c:pt>
                <c:pt idx="3">
                  <c:v>5589</c:v>
                </c:pt>
                <c:pt idx="4">
                  <c:v>7452</c:v>
                </c:pt>
                <c:pt idx="5">
                  <c:v>9315</c:v>
                </c:pt>
                <c:pt idx="6">
                  <c:v>11178</c:v>
                </c:pt>
                <c:pt idx="7">
                  <c:v>13041</c:v>
                </c:pt>
                <c:pt idx="8">
                  <c:v>14904</c:v>
                </c:pt>
                <c:pt idx="9">
                  <c:v>16767</c:v>
                </c:pt>
                <c:pt idx="10">
                  <c:v>18630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FA-456A-A2F8-7D61FDD06E37}"/>
            </c:ext>
          </c:extLst>
        </c:ser>
        <c:ser>
          <c:idx val="1"/>
          <c:order val="1"/>
          <c:tx>
            <c:strRef>
              <c:f>'2.1-2.3'!$L$1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'2.1-2.3'!$L$2:$L$12</c:f>
              <c:numCache>
                <c:formatCode>General</c:formatCode>
                <c:ptCount val="11"/>
                <c:pt idx="0">
                  <c:v>5</c:v>
                </c:pt>
                <c:pt idx="1">
                  <c:v>1859</c:v>
                </c:pt>
                <c:pt idx="2">
                  <c:v>50</c:v>
                </c:pt>
                <c:pt idx="3">
                  <c:v>8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FA-456A-A2F8-7D61FDD06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7973072"/>
        <c:axId val="787971824"/>
      </c:barChart>
      <c:catAx>
        <c:axId val="7879730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971824"/>
        <c:crosses val="autoZero"/>
        <c:auto val="1"/>
        <c:lblAlgn val="ctr"/>
        <c:lblOffset val="100"/>
        <c:noMultiLvlLbl val="0"/>
      </c:catAx>
      <c:valAx>
        <c:axId val="787971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87973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'2.4-2.6'!$N$1</c:f>
              <c:strCache>
                <c:ptCount val="1"/>
                <c:pt idx="0">
                  <c:v>Диапозоны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'2.4-2.6'!$N$2:$N$12</c:f>
              <c:numCache>
                <c:formatCode>General</c:formatCode>
                <c:ptCount val="11"/>
                <c:pt idx="0">
                  <c:v>1.65</c:v>
                </c:pt>
                <c:pt idx="1">
                  <c:v>149.65</c:v>
                </c:pt>
                <c:pt idx="2">
                  <c:v>297.64999999999998</c:v>
                </c:pt>
                <c:pt idx="3">
                  <c:v>445.65</c:v>
                </c:pt>
                <c:pt idx="4">
                  <c:v>593.65</c:v>
                </c:pt>
                <c:pt idx="5">
                  <c:v>741.65</c:v>
                </c:pt>
                <c:pt idx="6">
                  <c:v>889.65</c:v>
                </c:pt>
                <c:pt idx="7">
                  <c:v>1037.6500000000001</c:v>
                </c:pt>
                <c:pt idx="8">
                  <c:v>1185.6500000000001</c:v>
                </c:pt>
                <c:pt idx="9">
                  <c:v>1333.65</c:v>
                </c:pt>
                <c:pt idx="10">
                  <c:v>1481.65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A-4EA7-B7B3-FA901AE26EA6}"/>
            </c:ext>
          </c:extLst>
        </c:ser>
        <c:ser>
          <c:idx val="1"/>
          <c:order val="1"/>
          <c:tx>
            <c:strRef>
              <c:f>'2.4-2.6'!$O$1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'2.4-2.6'!$O$2:$O$12</c:f>
              <c:numCache>
                <c:formatCode>General</c:formatCode>
                <c:ptCount val="11"/>
                <c:pt idx="0">
                  <c:v>5</c:v>
                </c:pt>
                <c:pt idx="1">
                  <c:v>1159</c:v>
                </c:pt>
                <c:pt idx="2">
                  <c:v>207</c:v>
                </c:pt>
                <c:pt idx="3">
                  <c:v>115</c:v>
                </c:pt>
                <c:pt idx="4">
                  <c:v>94</c:v>
                </c:pt>
                <c:pt idx="5">
                  <c:v>47</c:v>
                </c:pt>
                <c:pt idx="6">
                  <c:v>16</c:v>
                </c:pt>
                <c:pt idx="7">
                  <c:v>33</c:v>
                </c:pt>
                <c:pt idx="8">
                  <c:v>15</c:v>
                </c:pt>
                <c:pt idx="9">
                  <c:v>22</c:v>
                </c:pt>
                <c:pt idx="10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A-4EA7-B7B3-FA901AE26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0116544"/>
        <c:axId val="1133252800"/>
      </c:barChart>
      <c:catAx>
        <c:axId val="790116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252800"/>
        <c:crosses val="autoZero"/>
        <c:auto val="1"/>
        <c:lblAlgn val="ctr"/>
        <c:lblOffset val="100"/>
        <c:noMultiLvlLbl val="0"/>
      </c:catAx>
      <c:valAx>
        <c:axId val="113325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011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2163534</xdr:colOff>
      <xdr:row>2</xdr:row>
      <xdr:rowOff>-1</xdr:rowOff>
    </xdr:from>
    <xdr:to>
      <xdr:col>13</xdr:col>
      <xdr:colOff>217713</xdr:colOff>
      <xdr:row>19</xdr:row>
      <xdr:rowOff>122464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D3705776-C6A1-4B51-A672-6C19FA65F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61631</xdr:colOff>
      <xdr:row>2</xdr:row>
      <xdr:rowOff>17928</xdr:rowOff>
    </xdr:from>
    <xdr:to>
      <xdr:col>18</xdr:col>
      <xdr:colOff>33616</xdr:colOff>
      <xdr:row>12</xdr:row>
      <xdr:rowOff>123264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CC17512-03E1-4D2B-B616-BFB36D31D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89297</xdr:colOff>
      <xdr:row>12</xdr:row>
      <xdr:rowOff>307182</xdr:rowOff>
    </xdr:from>
    <xdr:to>
      <xdr:col>17</xdr:col>
      <xdr:colOff>410765</xdr:colOff>
      <xdr:row>26</xdr:row>
      <xdr:rowOff>97632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78D239C2-FF37-4CE9-9829-9F44E6493F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лександр" refreshedDate="45590.061661574073" createdVersion="3" refreshedVersion="3" minRefreshableVersion="3" recordCount="1929" xr:uid="{00000000-000A-0000-FFFF-FFFF01000000}">
  <cacheSource type="worksheet">
    <worksheetSource ref="A1:J1048576" sheet="Выгрузка"/>
  </cacheSource>
  <cacheFields count="10">
    <cacheField name="Лот" numFmtId="0">
      <sharedItems containsString="0" containsBlank="1" containsNumber="1" containsInteger="1" minValue="1" maxValue="14"/>
    </cacheField>
    <cacheField name="Код" numFmtId="0">
      <sharedItems containsBlank="1" containsMixedTypes="1" containsNumber="1" minValue="1" maxValue="1111"/>
    </cacheField>
    <cacheField name="Международное некоммерческое наименование (патентованное наименование) форма выпуска" numFmtId="0">
      <sharedItems containsBlank="1" count="761">
        <s v="Диклофенак-натрий (Диклоген ретард, Диклоран, Диклофенак ретард)  0,1 № 20"/>
        <s v="Метамизол (Анальгин) 50%-2 мл № 10"/>
        <s v="Метамизол /фенпивириний /питофенон (Бралангин, Ревалгин, Небалган)   5 мл № 5"/>
        <s v="Прокаин (Новокаин) 0,5%-5 мл № 10"/>
        <s v="Прокаин (Новокаин) 2%-2 мл № 10"/>
        <s v="Амитриптилин (Амитриптилин, Амизол) 25 мг № 50"/>
        <s v="Вальпроевая кислота (Ацедипрол, Конвульсофин, Конвулекс) 0,3 № 100"/>
        <s v="Винпоцетин (Кавинтон-форте) 10 мг № 30"/>
        <s v="Пирацетам (Пирацетам)  0,4 № 60"/>
        <s v="Аторвастатин (Тулип, Атомакс) 20 мг № 30"/>
        <s v="Верапамил (Верапамил)  0,25%-2 мл № 10"/>
        <s v="Изосорбида мононитрат (Оликард 40 ретард, Пектрол)  40 мг № 30"/>
        <s v="Лизиноприл (Диротон) 20 мг № 28"/>
        <s v="Маннит (Маннитол) 15%-400 мл"/>
        <s v="Метопролол (Эгилок, Метокард) 50 мг № 60"/>
        <s v="Метопрлола сукцинат (Беталок-ЗОК) 50 мг №30"/>
        <s v="Надропарин (Фраксипарин) 2850 МЕ-0,3 мл № 10"/>
        <s v="Нифедипин (Кордафлекс) 10 мг № 50"/>
        <s v="Пропафенон (Пропанорм) 0,15 № 50"/>
        <s v="Пентоксифиллин (Арбифлекс 400, Агапурин ретард) 400 мг № 20"/>
        <s v="Пропранолол (Анаприлин) 40 мг № 50"/>
        <s v="Эналаприлат (Энап) раствор д/и 1,25 мг 1 мл №5 "/>
        <s v="Амброксол (Амброксол, Амброгексал, Лазолван ) 30 мг № 20"/>
        <s v="Амброксол (Амброгексал, Лазолван ) 0,75%-50 мл"/>
        <s v="Бактисубтил № 20"/>
        <s v="Бисакодил (Бисакодил) 5 мг № 30"/>
        <s v="Домперидон (Домперидон, Мотилак) 10 мг № 30"/>
        <s v="Железа полиизомальтозат (Феррум-лек) 100 мг- 2 мл № 50"/>
        <s v="Метоклопрамид (Перинорм, Метоклопрамид)  0,5%-2 мл № 10"/>
        <s v="Омепразол(Лосек) 40 мг д/ин фл. №5"/>
        <s v="Урсодезоксихолат (Урсосан, Урсофальк) 250 мг № 50"/>
        <s v="Фолиевая кислота (Фолиевая кислота) 1 мг № 50"/>
        <s v="Цианокобаламин (Цианокобаламин) 500 мкг-1 мл № 10"/>
        <s v="Аминофиллин (Эуфиллин) 2,4%-10 мл № 10"/>
        <s v="Беклометазон (Беклазон эко, Беклоджет) аэрозоль д/инг. 200 доз по 250 мкг/доза 1уп."/>
        <s v="Будесонид (Пульмикорт) сусп. д/инг. доз. 250мкг/мл/2мл"/>
        <s v="Ипратропия бромид (Атровент) 0,025%-20 мл"/>
        <s v="Салбутамол (Сальбутамол, Саламол Эко, Вентолин) аэрозоль д/инг. 200 доз по 100 мкг/доза"/>
        <s v="Теофиллин (Теопэк, Теотард, Теодур, Теостат) табл. По 300 мг № 50"/>
        <s v="Окситоцин (Окситоцин) 5МЕ-1 мл в ампулах № 10"/>
        <s v="Глибенкламид (Манинил)  1,75 мг № 120"/>
        <s v="Глибенкламид (Манинил) 3,5 мг № 120"/>
        <s v="Гликлазид  (Диабетон МВ) 30мг № 60"/>
        <s v="Метформин (Формин, Сиофор 850) 850 мг № 60"/>
        <s v="Ацикловир (Ацикловир, Ацигерпин) 0,4 № 20"/>
        <s v="Бензилбензоат (Бензилбензоат) 20%-25,0 (мазь)"/>
        <s v="Бетадин 1000 мл (раствор)"/>
        <s v="Бриллиантовая зелень 1%-10 мл"/>
        <s v="Диоксидин (Диоксидин) 1% - 5 мл"/>
        <s v="Доксициклин (Доксициклин) 0,1 № 10"/>
        <s v="Иод (Иода раствор спиртовой) 5%-10 мл"/>
        <s v="Калия перманганат (Калия перманганат) 3,0"/>
        <s v="Камфорный спирт 40 мл"/>
        <s v="Левофлоксацин (Таваник) 0,5-100 мл"/>
        <s v="Линкомицин (Линкомицин) 30%-1 мл № 10"/>
        <s v="Меропенем (Меронем) 1,0 № 10"/>
        <s v="Метронидазол (Трихопол, Клион) 250 мг № 10"/>
        <s v="Мидекамицин (Макропен) 0,4 № 16"/>
        <s v="Пефлоксацин (абактал) 80 мг/1мл 5мл №10"/>
        <s v="Спирт этиловый 70% 19,01 кг"/>
        <s v="Спирт этиловый 95%  17,41 кг"/>
        <s v="Хлорамфеникол/Анестезин/Масло облепихи (Олазоль) аэр., 80,0"/>
        <s v="Хлорамфеникол/Метилурацил (Левомеколь мазь) 100 г"/>
        <s v="Цинка гиалуронат (Куриозин) 20,5 мг-10 мл"/>
        <s v="Кеторолак (Кеторол, Кетанов)  10 мг № 20"/>
        <s v="Винпоцетин (Кавинтон)  0,5%-2 мл № 10"/>
        <s v="Тизанидин (Сирдалуд) 4 мг № 30"/>
        <s v="Амиодарон (Кордарон) 0,2 № 30"/>
        <s v="Бетагестина дигидрохлорид (Бетасерк) 8 мг № 30"/>
        <s v="Лизиноприл (Диротон) 10 мг № 28"/>
        <s v="Нафазолин (Нафтизин) 0,05%, 10 мл"/>
        <s v="Ацетилцистеин ( Флуимуцил, АЦЦ ) 600мг №20"/>
        <s v="Симвастатин (Симгал, Вазилип, Симло) 20мг № 14"/>
        <s v="Эмоксипин (Эмоксипин) 1%-5 мл  (гл. капли)"/>
        <s v="Азитромицин (Зитролид, Хемомицин)  0,25 № 6"/>
        <s v="Амоксициллин (Амоксициллин, Хиконцил)  0,5 № 20"/>
        <s v="Амоксициллина/клавуланат 0,625 №15"/>
        <s v="Кларитромицин (Фромилид) 0,25 № 14"/>
        <s v="Спирамицин (Ровамицин)  3 млн. МЕ № 10"/>
        <s v="Спирт этиловый 70% 100 мл (0,0884 гр)"/>
        <s v="Спирт этиловый 95%  100 мл (0,0811 гр)"/>
        <s v="Флуконазол (Дифлазон, Микосист, Микофлюкан)50мг № 7"/>
        <s v="Хлорамфеникол (Левомицетина раствор) 0,25%-10 мл (глазные капли)"/>
        <s v="Ципрофлоксацин (Ципринол, Ципролет)  0,25 № 10"/>
        <s v="Ципрофлоксацин (Ципролет) 0,3%-5 мл (глазные капли)"/>
        <s v="Зопиклон (Пиклодорм, Зипиклон, Сомнол) 7,5 мг № 10"/>
        <s v="Бисопролол (Конкор) 2,5 мг № 30"/>
        <s v="Дигоксин (Дигоксин) 0,25 мг № 30"/>
        <s v="Изосорбида мононитрат (МоноМак, Моночинкве) 40 мг № 50"/>
        <s v="Атропина сульфат (Атропина сульфат) 0,1%-1 мл № 10"/>
        <s v="Дротаверин (Дроверин) 2%-2 мл  № 10"/>
        <s v="Изотретиноин (Ретиноевая мазь) 0,05%-10,0"/>
        <s v="Метоклопрамид (Метоклопрамид) 10 мг № 50"/>
        <s v="Панкреатин (Пензитал, Мезим-форте) № 30"/>
        <s v="Таурин (Тауфон) 4%-1 мл № 10"/>
        <s v="Эмоксипин (Эмоксипин) 1%-1 мл № 5"/>
        <s v="Гидрокортизон (Гидрокортизоновая гл. мазь) 0,5%-10,0"/>
        <s v="Флуметазон/Салицилат (Лоринден А) 15,0 (мазь)"/>
        <s v="Флуоцинолон (Синафлан) 0,025%-15,0 (мазь)"/>
        <s v="Гентамицин (Гентамицина сульфата раствор) 0,3%-5 мл (глазные капли)"/>
        <s v="Йод 0,1 г/Калия иодид 0,3 г/Спирт поливиниловый (Иодинол) водный р-р, 100 мл"/>
        <s v="Клотримазол (Клотримазол) 1%-20,0 (крем, мазь)"/>
        <s v="Левамизол (Левамизол, Декарис) 0,15 № 1"/>
        <s v="Сульфадиазин серебра (Дермазин крем) 1%"/>
        <s v="Тетрациклин (Тетрациклиновая мазь глазная) 10 тыс. ЕД/1,0-10,0"/>
        <s v="Хлорофиллипт (Хлорофиллипт) р-р спиртовой 1%, 100 мл"/>
        <s v="Хлорофиллипт (Хлорофиллипт) р-р масляный для наружного применения 2%, 20 мл"/>
        <s v="Эритромицин (Эритромициновая мазь глазная) 10 тыс. ЕД/1,0-10,0"/>
        <s v="Бинт нестерильный 7х14"/>
        <s v="Клеенка подкладная с покрытием ПВХ 1,4х25 м"/>
        <s v="Лейкопластырь бакт.2.5*7.2"/>
        <s v="Трамадол (Трамолин, Трамал, Трамадол)  5%-2 мл № 5"/>
        <s v="Мяты перечной масло+ Фенобарбитал+ Этилбромизовалерианат (Корвалол) 50 мл"/>
        <s v="Пентоксифиллин  (Пентоксифиллин) 100 мг № 60"/>
        <s v="Кромогликат (Кромогексал) 2%-10 мл (гл. капли)"/>
        <s v="Таурин (Тауфон) 4%-10 мл (гл. капли)"/>
        <s v="Гидрокортизон (Гидрокортизоновая мазь)  1%-10,0"/>
        <s v="Дексаметазон (Дексаметазон) 0,1%-10 мл"/>
        <s v="Левотироксин (L-тироксин, Эутирокс) 100 мкг № 100"/>
        <s v="ДП-2Т 1 кг"/>
        <s v="Линимент бальзамический 40,0"/>
        <s v="Нистатин (Нистатиновая мазь) 100 тыс ЕД/1,0-30,0"/>
        <s v="Полиадениловая к-та/Полиуридиловая к-та (Полудан) 100 ЕД № 10"/>
        <s v="Салициловая к-та (Салициловая мазь) 2%-25,0"/>
        <s v="Фукорцин 25 мл"/>
        <s v="Цинка оксид (Цинковая мазь 10%) 25,0"/>
        <s v="Цинка оксид (Цинковая паста) 25,0"/>
        <s v="Вата глазная 100,0"/>
        <s v="Марля 10 м (фасовка) плотность не менее 32г/м2"/>
        <s v="Шприц одноразовый 20 мл с импортной иглой"/>
        <s v="Нафазолин (Нафтизин) 0,1%, 10 мл"/>
        <s v="Гексопреналин (Гинипрал) 0,5 мг № 20"/>
        <s v="Дидрогестерон (Дюфастон) таблетки 10 мг № 20"/>
        <s v="Глютаровый альдегид 9,5%/ Глюксаль 7,5%/ЧАС (Лизоформин-3000) 1 л."/>
        <s v="Спирт этиловый 70% 8,85 кг"/>
        <s v="Спирт этиловый 95% 8,11 кг"/>
        <s v="Перчатки смотровые (длина 24,5 см; AQL 1,5) стерильные L"/>
        <s v="Перчатки смотровые (длина 24,5 см; AQL 1,5) стерильные M"/>
        <s v="Перчатки смотровые (длина 24,5 см; AQL 1,5) стерильные S"/>
        <s v="Менадион (Викасол) 1%-1 мл № 10"/>
        <s v="Никотиновая кислота (Никотиновая кислота) 1%-1 мл № 10"/>
        <s v="Ваготил 36%-50,0 "/>
        <s v="Назол спрей наз. 0,05%-30,0"/>
        <s v="Бициллин-5 1,5 млн. ЕД"/>
        <s v="Клеенка подкладная резинотканевая 0,8х45 м"/>
        <s v="бинт марлевый стерильный 5х10"/>
        <s v="бинт марлевый стерильный 7х14"/>
        <s v="вата стерильная 25,0"/>
        <s v="салфетки марлевые стерильные 16х14 №10"/>
        <s v="салфетки марлевые стерильные 45х29 №5"/>
        <s v="Динитроген оксид (Азота закись), баллон (6,2 кг)"/>
        <s v="Тиопентал-натрий (Тиопентал-натрий) 1,0 №50"/>
        <s v="Диазепам (Сибазон) 5 мг № 20"/>
        <s v="Бутадионовая мазь 5%"/>
        <s v="Гепариновая мазь"/>
        <s v="Метрогил дента стоматологический гель д/десен профессиональный 50 г"/>
        <s v="«Холисал», гель"/>
        <s v="Парацетамол суппозит. рект. (цефекон) 0,25 №10"/>
        <s v="Парацетамол суппозит.рект. (цефекон) 0,05 №10"/>
        <s v="Парацетамол суппозит. рект. (цефекон) 0,1 №10"/>
        <s v="Эналаприл (энам) 2,5мг №20"/>
        <s v="Бифидумбактерин поршок для приема внутрь по 5 доз во флаконах № 10"/>
        <s v="Мукалтин таб.50мг №10"/>
        <s v="Тинидазол 500 мг № 4 таб"/>
        <s v="Преднизолон (Преднизолон) р-р для инъекций 25 мг-1 мл в ампулах № 50"/>
        <s v="Амоксициллин (Амоксициллин, Хиконцил)  0,25 № 20"/>
        <s v="Халат хирургический одноразовый нестер., рукав на резинке, плотность не менее 42г/м2"/>
        <s v="Индометацин (Индометацин) 25 мг № 30"/>
        <s v="Лактобактерин поршок для приема внутрь по 5 доз во флаконах № 10"/>
        <s v="Эргокальциферол (Эргокальциферол)  0,125%-15 мл"/>
        <s v="Недокромил (Тайлед) 2 мг/ИД 112 доз"/>
        <s v="Бензилпенициллин (Бензилпенициллина натриевая соль) 1000000 ЕД"/>
        <s v="Интерферон альфа (Виферон) 500 тыс. МЕ № 10"/>
        <s v="Салициловая к-та (Салициловой кислоты раствор спиртовой) 2%-40 мл"/>
        <s v="Халат хирургический одноразовый нестер., рукав на резинке, плотность не менее 25г/м2"/>
        <s v="Диклофенак-натрий (Ортофен, Диклофенак, Диклонак, Дикло Ф) 25 мг № 30"/>
        <s v="Диклофенак-натрий (Диклофенак, Диклоген) 1%-30,0 (мазь, гель)"/>
        <s v="Цитрамон, таб. 0,5"/>
        <s v="Тиоридазин (Тиоридазин, Тиорил) 10 мг № 60"/>
        <s v="Хлорпротиксен (Хлорпротиксен) 15 мг № 30"/>
        <s v="Атенолол (Атенолол) 0,05 № 30"/>
        <s v="Дибазол, таб."/>
        <s v="Аскорбиновая кислота, драже 50 мг № 200"/>
        <s v="Аскорутин, драже"/>
        <s v="Ундевит, драже"/>
        <s v="Амоксициллин/Клавуланат ( Амоксиклав) 0,375 № 15"/>
        <s v="Ацикловир (Ацикловир, Ацигерпин)  0,2 № 20"/>
        <s v="Ихтаммол (Ихтиоловая мазь) 10%-25,0"/>
        <s v="Ко-тримоксазол (Бикотрим, Ко-тримоксазол, Брифесептол) 400/80 мг № 20"/>
        <s v="Нитрофурал (Фурацилина таблетки для наружного употребления) 0,02 № 10"/>
        <s v="Диклофенак-натрий (Ортофен, Диклофенак) 50 мг № 10 (суппозит.)"/>
        <s v="Суксаметоний (Дитилин) 2%-5 мл № 10"/>
        <s v="Клонидин (Клофелин) 0,01%-1 мл № 10"/>
        <s v="Бромокриптин (Бромокриптин, Бромэргон) 2,5 мг № 30"/>
        <s v="Гексопреналин (Гинипрал)  0,0005%-2 мл № 5"/>
        <s v="Клотримазол (Клотримазол, Клотримафарм) 100 мг № 6 (табл. ваг.)"/>
        <s v="Нистатин (Нистатин) 500 тыс. ЕД № 20"/>
        <s v="Флуконазол (Дифлазон, Микосист) 150 мг № 1"/>
        <s v="Рубашка для рожениц плотность не менее 25г/м2"/>
        <s v="Восстановитель 15 л"/>
        <s v="Проявитель 15 л"/>
        <s v="Фиксаж 15 л"/>
        <s v="Лейкопластырь 2х500"/>
        <s v="Лейкопластырь 3х500"/>
        <s v="Системы ПР с метал. шипом"/>
        <s v="Рентгеновская пленка &quot;Ретина&quot;13х18-100 шт."/>
        <s v="Рентгеновская пленка &quot;Ретина&quot;18х24-100 шт."/>
        <s v="Рентгеновская пленка &quot;Ретина&quot;24х30-100 шт."/>
        <s v="Рентгеновская пленка &quot;Ретина&quot;30х40-100 шт."/>
        <s v="Рентгеновская пленка &quot;Ретина&quot; 35х35-100 шт."/>
        <s v="Флюорографическая пленка &quot;Ретина&quot;  70х30,5"/>
        <s v="Перчатки DERMAGRIP EXAMINATION POWDER FREE см. нест. XS"/>
        <s v="Перчатки DERMAGRIP EXAMINATION POWDER FREE см. нест. S"/>
        <s v="Дентальная пленка &quot;Кодак&quot; 3х4-100 шт."/>
        <s v="Лейкопластырь 1х500"/>
        <s v="Перчатки смотровые (длина 24,5 см; AQL 1,5) нестерильные M"/>
        <s v="Перчатки смотровые (длина 24,5 см; AQL 1,5) нестерильные S"/>
        <s v="Шприц одноразовый инсулиновый (100 МЕ/мл) 1 мл с импортной иглой"/>
        <s v="Рентгеновская пленка &quot;Ретина&quot;15х40-100 шт."/>
        <s v="Перчатки анатомические повышенной прочности 8,0-9,0"/>
        <s v="Перчатки хирургические (длина 28,5-32 см; неанатомической формы; AQL 1,5) нестерильные, 8"/>
        <s v="Перчатки хирургические (длина 28,5-32 см; неанатомической формы; AQL 1,5) нестерильные, 7"/>
        <s v="Рентгеновская  пленка &quot;Кодак&quot; 12.7х30.5 -100 шт."/>
        <s v="Проявитель «Кодак» 4*1 л"/>
        <s v="Фиксаж «кодак» 4*1 л"/>
        <s v="Перчатки &quot;Дерма грип&quot; повышенного риска (размерный ряд  S,M,L)"/>
        <s v="Рентгеновская пленка &quot;Агфа&quot;30х40-100 шт."/>
        <s v="Перчатки хирургические (длина 28,5-32 см; неанатомической формы; AQL 1,5) нестерильные, 6"/>
        <s v="Рентгеновская пленка &quot;Агфа&quot;18х24-100 шт."/>
        <s v="Шприц одноразовый 1 мл с импортной иглой"/>
        <s v="Марля ( плотность не менее 32г/м2)"/>
        <s v="Шприц одноразовый 5 мл с импортной иглой"/>
        <s v="Шприц одноразовый 10 мл с импортной иглой"/>
        <s v="Тест-полоски &quot;Урибел&quot; №100"/>
        <s v="Тест-полоски &quot;Уриглюк&quot; №100"/>
        <s v="Тест-полоски &quot;Урополиан-1 №100"/>
        <s v="Цоликлон анти-Д-супер Медиклон 10 мл с капельницей"/>
        <s v="Пробирки 200 мкл с ЭДТА Microvett(100 шт\упак.) (№ 20.1288)"/>
        <s v="Термобумага ТМ-57"/>
        <s v="Бриллиант конц. 1 л"/>
        <s v="Салфетка медицинская ламинированная 70х70 стерильная"/>
        <s v="Шприц одноразовый 2 мл с импортной иглой"/>
        <s v="Держатели многоразовые к пробиркам Vacuet"/>
        <s v="Салфетки проспиртованные &quot;TEHNO&quot; (45х45 мм) КНР (150 шт)"/>
        <s v="Бриллиант 5 л."/>
        <s v="ПАВ/Эфиры жидких кислот (Ваза-Софт) 1 л."/>
        <s v="Шприц одноразовый 1 мл с иглой 0,5х16 (для туберкулина)"/>
        <s v="Дилюэнт дифф. (Diaton-NK-Diff-Diluent) 20 л (1921)"/>
        <s v="Лизирующий раствор Dialyse-NK-Diff-Diluent-5 л.(19202)"/>
        <s v="Промывающий  раствор Deaterg-NK 5 л.(19102)"/>
        <s v="Очищающий раствор (хлорированный) Diaclean-NK-Diff 1 л (19213)"/>
        <s v="Электрод на калий"/>
        <s v="Электрод на натрий"/>
        <s v="Электрод вспомогательный"/>
        <s v="Пробирки с ЭДТА  на 200 мкл &quot;Diagon&quot; (100 шт)"/>
        <s v="клеенка пластикат"/>
        <s v="фильтр для стерилизационных коробок 3л-"/>
        <s v="фильтр для стерилизационных коробок 6л, "/>
        <s v="фильтр для стерилизационных коробок  9 л"/>
        <s v="фильтр для стерилизационных коробок  12л"/>
        <s v="Микрокапилляр 20 мкл с ЭДТА (№ 19.447)"/>
        <s v="Хлоргексидин (Хлоргексидин) 20%- 1000м л"/>
        <s v="Тест-полоски &quot;Урискан&quot; глюкоза №100"/>
        <s v="Перчатки хирургические (длина 28,5-32 см; неанатомической формы; AQL 1,5) стерильные, 8"/>
        <s v="Перчатки хирургические (длина 28,5-32 см; неанатомической формы; AQL 1,5) стерильные, 7"/>
        <s v="Прокладка впитывающая 70х70 стерильная (объем 0,9-1 литр)"/>
        <s v="Азапирам"/>
        <s v="Бумага для диагностической аппаратуры 50 мм. х 30 м. вт. 19 В"/>
        <s v="Бумага для диагностической аппаратуры 57 мм. х 30 м. вт. 12 Н, б/р"/>
        <s v="Бумага для диагностической аппаратуры 210 мм. х 30 м. вт. 19 В"/>
        <s v="Зеркало влагалищное по Куско прозрачное одноразовое S, М"/>
        <s v="Игла одноразовая 1,2х40"/>
        <s v="Лезвие стерильное Парагон № 22"/>
        <s v="Лезвие стерильное Парагон № 23"/>
        <s v="Ложка Фолькмана одноразовая"/>
        <s v="Катетер уретральный полимерный одноразовый типа Нелатон № 18 (мужской)"/>
        <s v="Катетер уретральный полимерный одноразовый типа Нелатон № 18 (женский)"/>
        <s v="Цитощетка для взятия отпечатка одноразовая Citobrush+"/>
        <s v="Губка гемостатическая 9х9 № 1"/>
        <s v="Крафт-пакеты (конверты) 90х300"/>
        <s v="Крафт-пакеты (конверты) 110х250"/>
        <s v="Крафт-пакеты (конверты) 170х300"/>
        <s v="Кружка Эсмарха 1,75 л.(одноразовая )"/>
        <s v="Мешки для отходов 500х600, объем 30 литров, грузоподъемность 16 кг"/>
        <s v="Мочеприемник педиатрический 100 мл"/>
        <s v="Палочка-тампон дерево/хлопок (бол. Ватка 200х10 мм)"/>
        <s v="Скальпель Парагон № 10"/>
        <s v="Скальпель Парагон № 23"/>
        <s v="Скальпель Парагон № 24"/>
        <s v="Соединитель-2 шт.(угловой переходник) к аппаратам РО-6,РО-9"/>
        <s v="Термоиндикатор ИС-180 (1000 тестов)"/>
        <s v="Термоиндикатор ИС-132  (1000 тестов)"/>
        <s v="Термоиндикатор ИС-120  (1000 тестов)"/>
        <s v="ЭКГ электрод, кнопочный (упаковка 60 шт)"/>
        <s v="Бинт гипсовый 3х10"/>
        <s v="Бинт гипсовый 3х20"/>
        <s v="Вата гигиеническая весовая"/>
        <s v="Перчатки хирургические (длина 28,5-32 см; неанатомической формы; AQL 1,5) стерильные, 6"/>
        <s v="Бумага для диагностической аппаратуры 110 мм. х 25 м. вт. 12 В, Н, б/р"/>
        <s v="Бумага для диагностической аппаратуры  Schiller АТ-1   90х90х400"/>
        <s v="Бумага для диагностической аппаратуры  Schiller АТ-2   210х280х215"/>
        <s v="Бумага для видеопринтера Sony UPP 110S      110х20"/>
        <s v="Бумага для видеопринтера Mitsubishi   K61B   110x21"/>
        <s v="Игла одноразовая 0,8х40"/>
        <s v="Лезвие стерильное Парагон № 11"/>
        <s v="Лезвие стерильное Парагон № 15"/>
        <s v="Лезвие стерильное Парагон № 24"/>
        <s v="Катетер мочеточниковый №3-7, длина 795 мм лев/прав"/>
        <s v="Катетер мужской наружный (d  35 мм) при недержании мочи у пожилых людей"/>
        <s v="Катетеры Фолея с силиконовым покрытием 2-х входовой стандартный 30 мл СН14"/>
        <s v="Катетеры Фолея с силиконовым покрытием 2-х входовой стандартный 30 мл СН18"/>
        <s v="Катетеры Фолея с силиконовым покрытием 2-х входовой стандартный 30 мл СН 08"/>
        <s v="Катетеры Фолея с силиконовым покрытием 2-х входовой стандартный 30 мл СН 22"/>
        <s v="Катетер уретральный полимерный одноразовый типа Нелатон № 14 (мужской)"/>
        <s v="Катетер уретральный полимерный одноразовый типа Нелатон № 14 (женский)"/>
        <s v="Крафт-пакеты (конверты) 250х360"/>
        <s v="Крафт-пакеты (конверты) 300х340"/>
        <s v="Крафт-пакеты (конверты) 330х480"/>
        <s v="Мешки для отходов 500х600, объем 30 литров, грузоподъемность 16 кг ,в комплекте с зажимом и этикеткой"/>
        <s v="Мешки для отходов 600х1000, объем 110 литров, грузоподъемность 40 кг,в комплекте с зажимом и этикеткой"/>
        <s v="Наконечник для кружки Эсмарха взрослый стерильный"/>
        <s v="Скальпель - держатель Парагон серебрянно-никелиевая. № 3"/>
        <s v="Скальпель - держатель Парагон нерж.серебрянно-никелиевая. № 4"/>
        <s v="Термоиндикатор ИС-132  (1000 тестов) 4класса Стеритест П"/>
        <s v="Термоиндикатор ИС-180 (1000 тестов) 4класса Стеритест П"/>
        <s v="Катетер Пеццера № 22"/>
        <s v="Катетер Пеццера № 24"/>
        <s v="Катетер Пеццера № 26"/>
        <s v="Шпатель Эйра одноразовый стерильный"/>
        <s v="Бахилы одноразовые высокие из нетканного материала"/>
        <s v="Колпаки одноразовые (плотность не менее 25мг/м2)"/>
        <s v="Простыня нестерильная 140х200 плотность не менее 25г/м2"/>
        <s v="Катетеры Фолея с силиконовым покрытием 2-х входовой стандартный 30 мл СН 16"/>
        <s v="Катетеры Фолея с силиконовым покрытием 2-х входовой стандартный 30 мл СН 20"/>
        <s v="Катетеры Фолея с силиконовым покрытием 2-х входовой стандартный 30 мл СН 10"/>
        <s v="Катетеры Фолея с силиконовым покрытием 2-х входовой стандартный 30 мл СН 12"/>
        <s v="Набор белья для хирургических операций стандартный стерильный (плотность не менее 25 г/м2)"/>
        <s v="Стетофонендоскоп Раппапорт KaWe"/>
        <s v="цервекс браш (однор)"/>
        <s v="шпатель деревянный"/>
        <s v="Губка гемостатическая 5*5 № 1"/>
        <s v="Перчатки медицинские смотровые латексные «Аурелия» с микротекстурой (размерный ряд XS,S,L)"/>
        <s v="Перчатки медицинские диагностические латексные &quot;Самперед&quot; текстурированые(размерный ряд XS,S,L)"/>
        <s v="перчатки хирургические стерильные латексные (размерный ряд 6, 7,8,9)"/>
        <s v="Воздуховод Размер 4 (10) Цвет красный"/>
        <s v="Катетеры для пункции периферических вен   (имп.) 22G "/>
        <s v="Катетеры для пункции периферических вен   (имп.) 24G"/>
        <s v="Трубка эндотрахеальная без манжеты, типа Мэрфи р-р 2,5 "/>
        <s v="Трубка эндотрахеальная без манжеты, типа Мэрфи р-р 3,0 "/>
        <s v="Трубка эндотрахеальная без манжеты, типа Мэрфи р-р 3,5 "/>
        <s v="Трубка эндотрахеальная без манжеты, типа Мэрфи р-р 4,0 "/>
        <s v="Трубка эндотрахеальная без манжеты, типа Мэрфи р-р  5,0"/>
        <s v="Системы ПР с пластиковым шипом"/>
        <s v="Бумага для диагностической аппаратуры 110 мм. х 30 м. вт. 12 В, Н, б/р"/>
        <s v="Бумага для диагностической аппаратуры 145 мм. х 30 м. вт. 16 В"/>
        <s v="Бахилы одноразовые низкие из нетканного материала"/>
        <s v="Простыня для касерева сечения с круглым отверстием, липким элементом для огранич. опер. поля и карманом для сбора жидкости  стерильная, 250x140"/>
        <s v="Системы ПК с метал. шипом"/>
        <s v="Зажим пуповины для новорожденных"/>
        <s v="Катетер аспирационный для реанимации В/К СН 08/60 см"/>
        <s v="Катетер аспирационный для реанимации В/К СН 10/60 см"/>
        <s v="Катетер аспирационный для реанимации В/К СН 12/60 см"/>
        <s v="Катетеры для пункции периферических вен (имп.) 18 G "/>
        <s v="Катетеры для пункции периферических вен  (имп.) 20 G"/>
        <s v="Набор для эпидуральной анестезии (катетер, игла, шприц потери сопротивления)"/>
        <s v="Трубка эндотрахеальная с манжетой Эндософт плюс, типа Мэрфи р-р 7,0 мм"/>
        <s v="Трубка эндотрахеальная с манжетой Эндософт плюс, типа Мэрфи р-р 7,5 мм"/>
        <s v="Фиксаторы для периферич.кат. Niko-Fix"/>
        <s v="Фиксаторы для эндотрахеальных трубок "/>
        <s v="АЛТ &quot;Вектор-Бест&quot; (200 опред.) (№В-8051)"/>
        <s v="АСТ &quot;Вектор-Бест&quot; (200 опред.) (№В-8052)"/>
        <s v="ТТГ - ИФА Бест х-3962 &quot;Вектор Бест&quot;"/>
        <s v="Т-4 свободный-ИФА- Бест х-3962 &quot;Вектор Бест&quot;"/>
        <s v="ТГ-ИФА-Бест х-3966 &quot;Вектор Бест&quot;"/>
        <s v="ПСА-общий-ИФА-Бест Т-8458 &quot;Вектор Бест&quot;"/>
        <s v="Наконечник для одноканальных автом.пипеток 0,5-200 мкл (500 шт.)"/>
        <s v="ПСА-общий-ИФА ооо &quot;Хема Медика&quot;"/>
        <s v="ТТГ - ИФА ооо &quot;Хема Медика&quot;"/>
        <s v="Т-4 свободный-ИФА-ооо &quot;Хема Медика&quot;"/>
        <s v="Анти ТПО-ИФА ооо &quot;Хема Медика&quot;"/>
        <s v="Глюкоза в капил.крови,сыворотке,моче,СМЖ(Вектор-Бест)(100 опр)(№8039)"/>
        <s v="Humatrol N (№ 13511)"/>
        <s v="Humatrol P (№ 13512)"/>
        <s v="ПСА-свободный ИФА   &quot;Хема медика&quot;"/>
        <s v="пролактин  ИФА &quot;Хема Медика&quot;"/>
        <s v="аспартатаминотрансфераза (АЛТ) Фирма &quot;Вектор -Бест&quot; катал.номер В-8052"/>
        <s v="Тест-полоски Акку Чек Актив глюкоза (№50)"/>
        <s v="Перчатки хирургические (длина 28,5-32 см; анатомической формы - правая, левая; текстурированная рабочая поверхность; AQL 1,0) стерильные, 8"/>
        <s v="Перчатки хирургические (длина 28,5-32 см; анатомической формы - правая, левая; текстурированная рабочая поверхность; AQL 1,0) стерильные, 7"/>
        <s v="Перчатки хирургические (длина 28,5-32 см; анатомической формы - правая, левая; текстурированная рабочая поверхность; AQL 1,0) стерильные, 6"/>
        <s v="фартуки полиэтиленовые одн. №20"/>
        <s v="Перчатки хирургические для глубоких полостей с удлиненной крагой стерильные, 7"/>
        <s v="Цефтриаксон (Стерицеф, Цефтриабол,  Цефаксон) 1,0 внутривенный"/>
        <s v="Цефтриаксон (Стерицеф, Цефтриабол,  Цефаксон) 1,0 внутримышечный"/>
        <s v="Цефазолин (Золин, Нацеф) 1,0 внутримышечный"/>
        <s v="Цефотаксим (Талцеф) 1,0 внутримышечный"/>
        <s v="Цефазолин (Золин, Нацеф) 1,0 внутривенный"/>
        <s v="Цефуроксим (Цефурабол, Аксетин, Цефуксим)  750 мг №100"/>
        <s v="Цефотаксим  (Талцеф)  1,0 внутривенный"/>
        <s v="Белок в моче (количественный) Агат 660 опр."/>
        <s v="Мочевина &quot;Биокон&quot;(400 тестов) (№4901)"/>
        <s v="СРБ экспресс-латекс Л &quot;Абрис+&quot; (№ 301.1.250 Л)"/>
        <s v="Тимоловая проба в сыворотке &quot;Экосервис&quot; (100 тестов)"/>
        <s v="Холестерин ЛПВП (прямой) Diasis №60032414) (125 мл)"/>
        <s v="Холестерин ЛПНП (прямой) Diasis (125 мл)"/>
        <s v="Тромбопластин (сухой) &quot;Ренам&quot; 20 опред"/>
        <s v="Плазма нормальная &quot;Ренам&quot; КМ-1 (100 опр.)"/>
        <s v="Краситель раствор по Романовскому &quot;Классик&quot; &quot;Абри+&quot;"/>
        <s v="Краситель по Цилю-Нильсену &quot;Абрис+&quot; (100 опр)"/>
        <s v="Кювета для ФЭКа 10 мм"/>
        <s v="Кювета для ФЭКа 5 мм"/>
        <s v="Пипетка к СОЭ-метру"/>
        <s v="Стекла для камеры Горяева покровные (10 шт)"/>
        <s v="Гемоглобин гемоглобинцианидным методом &quot;Абрис+&quot;"/>
        <s v="Цоликлон анти-А Медиклон 10 мл с капельницей"/>
        <s v="Цоликлон анти-В Медиклон 10 мл с капельницей"/>
        <s v="Штатив для пробирок пластмассовый на 40 гнезд"/>
        <s v="Гемоконт"/>
        <s v="Краситель для ретикулоцитов &quot;Абрис+&quot; (50 мл)"/>
        <s v="пакеты д/утилизации мед.отходов кл.Б 0,6*8 (желтые)"/>
        <s v="Пробирки  Vacuet с цитратом 3,8% на 9 мл (50 шт)"/>
        <s v="Пробирки Vacuet 9 мл  (50 шт)"/>
        <s v="АСО экспресс-латекс &quot;Абрис+&quot; (303.1.250)"/>
        <s v="Глюкоза (фотоглюкоза)&quot;Импакт 5 наборов в упаковке"/>
        <s v="Гликозилированный гемоглобин &quot;Лахема&quot; (50 мл)"/>
        <s v="Железосвязывающая способность &quot;Биокон&quot;(100 опред)(№23659)"/>
        <s v="Медь &quot;Лахема&quot; (30 опред) (№ 22140605)"/>
        <s v="СРБ экспресс-латекс &quot;Абрисс+&quot; (№ 301.1.250)"/>
        <s v="Холестерин в альфа-липопротеидах (250 опред) (№410)&quot;Биокон&quot;"/>
        <s v="ХС-ЛПНП &quot;Биокон&quot; (250 опред) (№ 413)"/>
        <s v="Bio-Cal E мультикалибратор&quot;Биокон&quot; (10 х 3 мл) (№1430)"/>
        <s v="Цитрат натрия 38% 3-замещ.&quot;Ренам&quot; Р-10 (10 мл)"/>
        <s v="Плазма нормальная &quot;Ренам&quot; КМ-3 (100 опр)"/>
        <s v="Эрилид &quot;Ренам&quot; (код Р-9)"/>
        <s v="Тромбопластин-кальциевая смесь (венозная кровь)20 опред.&quot;Ренам&quot;"/>
        <s v="Ренампластин с МИЧ 1,1-1,2 (200 опр.)"/>
        <s v="Краситель по Граму &quot;Абрис+&quot; (100 опр)"/>
        <s v="Наконечник для одноканальных автом. пипеток 200-1000 мкл (1000 шт.)"/>
        <s v="Буфер рН 6,8-7,2 для окраски мазков &quot;Абрис+&quot;"/>
        <s v="Альфа-амилаза &quot;Абрис+&quot; (№314.1.100)"/>
        <s v="АЛТ UV-кинетика &quot;Абрис&quot; (№ 312.1.100)"/>
        <s v="Мочевина UV-ПК &quot;Абрис+&quot; (321.2.250)"/>
        <s v="РФ экспресс-латекс &quot;Абрис+&quot; (№ 302.1.250)"/>
        <s v="Щелочная фосфотаза кинетика &quot;Абрис+&quot; (325.1.250)"/>
        <s v="АСТ UV-кинетика &quot;Абрис&quot; (№313.1.100)"/>
        <s v="Bio-Cal  &quot;Биокон&quot; (20флак) (№1420)"/>
        <s v="Камера Горяева"/>
        <s v="Камера Фукса-Розенталя"/>
        <s v="Штатив для пробирок пластмассовый на 20 гнезд"/>
        <s v="Чашечки для образцов (1000 шт)"/>
        <s v="Крем для рук 125,0"/>
        <s v="Пакет с растворами (K\Na\Cl) (800 мл)"/>
        <s v="пакеты д/утилизации мед.отходов кл.А 0,6*8 (белые)"/>
        <s v="Стакан стеклянный на 50 мл"/>
        <s v="Холестерин &quot;Абрис+) (№ 305.1.500) (500 мл)"/>
        <s v="Декстроза (Глюкоза) 5%-250 мл (пластиковые контейнеры с двумя портами)"/>
        <s v="Натрия хлорид (Натрия хлорид) 0,9%-250 мл (пластиковые контейнеры с двумя портами)"/>
        <s v="Натрия хлорид (Натрия хлорид)  0,9%-500 мл (пластиковые контейнеры с двумя портами)"/>
        <s v="Гидроксиэтилкрахмал-пентастарч  (Гемохес, Рефортан, Инфукол ГЭК) 6%-500 мл"/>
        <s v="Декстроза (Глюкоза) 5%-500 мл (пластиковые контейнеры с двумя портами)"/>
        <s v="Карбамазепин (Карбамазепин)  0,2 № 50"/>
        <s v="Ацетазоламид (Диакарб) 250 мг № 24"/>
        <s v="Гепарин (Гепарин) 5000 ЕД-5 мл № 5 (флаконы)"/>
        <s v="Дофамин (Дофамин) 4%-5 мл № 10"/>
        <s v="Молсидомин (Корвамин, Сиднофарм) 2 мг № 30"/>
        <s v="Спиронолактон (Спиронолактон, Альдактон, Верошпирон) 25 мг № 20"/>
        <s v="Аллопуринол (Аллопуринол)  0,1 № 50"/>
        <s v="Дротаверин (Дротаверин ) 40 мг № 20"/>
        <s v="Лоперамид (Имодифарм, Суперилоп, Лоперамид) 2 мг № 20"/>
        <s v="Метилпреднизолон (Солу-Медрол, Метипред)  250 мг"/>
        <s v="Декстран 70 (Полиглюкин) 6%-200 мл"/>
        <s v="Декстран 40 (Реополиглюкин) 10%-200 мл"/>
        <s v="Амикацин (Амикацин) 500 мг"/>
        <s v="Ампициллин (Ампициллин) 0,5"/>
        <s v="Бетадин 10%-20 (мазь)"/>
        <s v="Оксациллин (Оксациллин) 0,5"/>
        <s v="Спарфлоксацин (спарфло) 0,2 № 6"/>
        <s v="Амлодипин (Нормодипин, Амловас, Кардилопин) 5 мг № 30"/>
        <s v="Индапамид (Индапамид, Индап) 2,5 мг № 30"/>
        <s v="Лактулоза (Дюфалак, Нормазе) 200 мл"/>
        <s v="Бария сульфат (Бария сульфат) порошок в пакетах для приготовления взвеси 100,0"/>
        <s v="Эналаприл (Энам, Эднит)  10 мг № 20"/>
        <s v="Эналаприл (Энам,Эднит) 20мг № 20"/>
        <s v="Лоратадин (Кларидол, Кларифер, Лоратадин) 10 мг № 10"/>
        <s v="Мазипредон  (Преднизолон) 30 мг-1 мл № 3 (Гедеон Рихтер)"/>
        <s v="Ацикловир (Ацикловир) 5%-5,0 (мазь, крем)"/>
        <s v="Ципрофлоксацин (Ципринол,  Ципролет)  0,2% 100 мл"/>
        <s v="Бинт нестерильный 5х10"/>
        <s v="Вата хирургическая 250 г"/>
        <s v="Гель для УЗИ 1 л"/>
        <s v="Маска одноразовая двуслойная"/>
        <s v="Салфетка нестерильная 50х70 однораз., плотность не менее 25 г/м2"/>
        <s v="Кальций общий &quot;Ольвекс&quot; (100 опред) (№18001)"/>
        <s v="РФ латексный &quot;Ольвекс&quot; (200 опред)"/>
        <s v="Контроль-БМ+-набор контр.р-ров мочи(белок,глюкоза,рН)Медлакор8х12мл"/>
        <s v="Масло иммерсионное (терпеновое) (100 мл.)"/>
        <s v="Стекла покровные 18х18 (100 шт.)"/>
        <s v="Урометр"/>
        <s v="Цилиндры мерные на 100 мл"/>
        <s v="Цилиндры мерные на 50 мл"/>
        <s v="Верапамил (Лекоптин, Изоптин SR 240) 240 мг № 30"/>
        <s v="Маска одноразовая трехслойная"/>
        <s v="Скарификаторы одноразовые"/>
        <s v="Буфер для электрофореза белков &quot;Ольвекс&quot; (№ 150.301) (1 литр)"/>
        <s v="Пробирки химические ПХ-14"/>
        <s v="Пробирки центрифужные градуированные"/>
        <s v="Пробирки центрифужные неградуированные"/>
        <s v="Контрольная проба Liguichek TM Hematology-16 Control Normal"/>
        <s v="Шапочка сестринская на резинке"/>
        <s v="Шприц Жане одноразовый стерильный 150 мл "/>
        <s v="Термометр медицинский"/>
        <s v="Стекла предметные"/>
        <s v="Палочка стеклянная (диам. 4,5 мм)"/>
        <s v="Стакан стеклянный на 100 мл"/>
        <s v="Интерферон альфа (Виферон) 150 тыс. МЕ № 10"/>
        <s v="Контроль-Ново &quot;Вектор Бест&quot;"/>
        <s v="Стекла покровные 24х24 (100 шт.)"/>
        <s v="Ранитидин (Ранитидин) 150 мг № 20"/>
        <s v="Аминокапроновая кислота (Аминокапроновая кислота) 5%-100 мл"/>
        <s v="Декстран 40 (Реополиглюкин) 10%-400 мл"/>
        <s v="Аламинол 1 л"/>
        <s v="Велтосепт 1 л"/>
        <s v="Сайдекс 5 л"/>
        <s v="Бианол 1 л"/>
        <s v="Велтолен 1 л"/>
        <s v="Сайдекс ОПА 5,0"/>
        <s v="Жавелион 1 кг"/>
        <s v="Септанест 1:1000 уп 50 карпул"/>
        <s v="Скандонест 3% уп 50 карпул"/>
        <s v="Ультракаин DS уп 10 ампул"/>
        <s v="Деконекс 50ФФ 1 л"/>
        <s v="Деконекс денталь ББ 1 л"/>
        <s v="Оратол ультра"/>
        <s v="Системный гемолизирующий раствор &quot;ДДС&quot; 1х1л "/>
        <s v="Сенсор глюкозы и лактата на 1000 тестов"/>
        <s v="Калибровочный раствор глюкозы и лактата &quot;ДДС&quot;1х100мл"/>
        <s v="Контрольный раствор глюкозы и лактата &quot;ДДС&quot;"/>
        <s v="Пробирка типа &quot;Эппендорф&quot;  1,5 мл  с крышечкой"/>
        <s v="Глюкоза в крови и моче Vital (№ В05.12)"/>
        <s v="Набор глюкоза и лактат SUPER GL &quot;DDC&quot;"/>
        <s v="Пробирка типа &quot;Эппендорф&quot; с 1 мл стерильного раствора 100 шт\упак"/>
        <s v="Белок общий &quot;Витал&quot; (1000 опр.)"/>
        <s v="Билирубин Витал (В 03.03.) (250 мл)"/>
        <s v="Пленка ацетатцеллюлозная Владипор 57мм х 140 мм №50"/>
        <s v="Кальций &quot;Витал&quot; (№ В 18.01) (200 мл)"/>
        <s v="Мочевая кслота (уриказный метод) &quot;Витал&quot; (100 опред.)"/>
        <s v="Хлориды Витал (№ В 14.01.) (200 мл)"/>
        <s v="Каолин &quot;Ренам&quot; Р-4 (5 мл)"/>
        <s v="Кальций хлористый Р-9 &quot;Ренам&quot; 0,025 М (5 мл)"/>
        <s v="Креатинкиназа CK-NAC - Витал 01\11 (№ 028.011) "/>
        <s v="Триглицериды-22 Витал (200 опр.)"/>
        <s v="Фосфор Витал (200 опр.)"/>
        <s v="Холестерин общий &quot;Витал&quot;(400 опред) (№4010)"/>
        <s v="Альбумин (Плазбумин 20) 20%-50 мл"/>
        <s v="Калия-магния аспарагинат (Аспаркам, Панангин)  10 мл  № 5"/>
        <s v="Натрия хлорид/калия хлорид/натрия ацетат (Ацесоль) 200 мл"/>
        <s v="Натрия хлорид/натрия ацетат (Дисоль) 200 мл"/>
        <s v="Декстроза (Глюкоза) 10%-250 мл (пластиковые контейнеры с двумя портами)"/>
        <s v="Альбумин (Альбумин) 10%- 100 мл"/>
        <s v="Ацетилсалициловая кислота (Ацетилсалициловая кислота) 0,5 № 10"/>
        <s v="Диклофенак-натрий (Ортофен, Диклофенак, Диклонак, Дикло Ф) 2,5%-3 мл № 5"/>
        <s v="Лидокаин (Лидокаин) 2%-2 мл № 10"/>
        <s v="Лидокаин (Лидокаин) 10%-2 мл № 10"/>
        <s v="Парацетамол (Парацетамол)  0,5 № 10"/>
        <s v="Пропофол (Пропофол, Рекофол) 1%-20 мл № 5"/>
        <s v="Пирацетам (Пирацетам) 20%-5 мл № 10"/>
        <s v="Феназепам (Феназепам) 1 мг № 50"/>
        <s v="Циннаризин (Циннаризин) 25 мг № 50"/>
        <s v="Пентоксифиллин (Пентоксифиллин)  2%-5 мл № 10"/>
        <s v="Фуросемид (Фуросемид) 1%-2 мл № 10"/>
        <s v="Этамзилат (Этамзилат) 12,5%-2 мл № 10"/>
        <s v="Дифенгидрамин (Димедрол) 1%-1 мл № 10"/>
        <s v="Пиридоксин (Пиридоксин) 5%-1 мл № 10"/>
        <s v="Фамотидин (Квамател) 20 мг № 5 д/ин"/>
        <s v="Тиамина хлорид (Тиамина хлорид) 5%-1 мл № 10"/>
        <s v="Уголь активированный 0,25 № 10"/>
        <s v="Хлоропирамин (Супрастин, Субрестин) 2%-1 мл № 5"/>
        <s v="Декстроза (Глюкоза) 40%-10 мл № 10"/>
        <s v="Декстроза (Глюкоза) 20%-500 мл (пластиковые контейнеры с двумя портами)"/>
        <s v="Калия хлорид (Калия хлорид) 4%-10 мл № 10"/>
        <s v="Магния сульфат (Магния сульфат) 25%- 10 мл № 10"/>
        <s v="Натрия хлорид (Натрия хлорид) 0,9%-10 мл № 10"/>
        <s v="Гентамицин (Гентамицин) 4%-2 мл № 10"/>
        <s v="Метронидазол (Трихопол, Метрогил)  500 мг-100 мл"/>
        <s v="Перекиси водорода раствор концентрированный 12 кг."/>
        <s v="Перекиси водорода раствор 3%-100 мл"/>
        <s v="Сульфацетамид (Сульфацил натрий) 20%-5 мл"/>
        <s v="Винпоцетин (Кавинтон) 5 мг № 50"/>
        <s v="Омепразол (Омез, Лосек)  20 мг № 30"/>
        <s v="Фенилэфрин (Мезатон) 1%-1 мл № 10"/>
        <s v="Натрия тиосульфат (Натрия тиосульфат) 30%-10 мл № 10"/>
        <s v="Кальция хлорид (Кальция хлорид) 10%-10 мл № 10"/>
        <s v="Норсульфазол 0,75 г/Стрептоцид 0,75 г/Тимол/ Эвкалиптовое масло 0,015 г/Мяты перечной масло 0,015 г/Спирт этиловый/Глицерин (Ингалипт) аэр., 30 мл"/>
        <s v="Хлоргексидин (Хлоргексидин) 0,05%-  100 мл"/>
        <s v="Бахилы одноразовые низкие полиэтиленовые"/>
        <s v="Калия-магния аспарагинат (Аспаркам, Панангин)  табл. п/о № 50"/>
        <s v="Алкилдиметилбензиламмония хлорид (смесь 2 ЧАС) (&quot;Самаровка&quot;) 5 л."/>
        <s v="Прогестерон (Прогестерон) 1%-1 мл № 10"/>
        <s v="Бензалкония хлорид 2%/ПАВ неионогенные 24% (Бланизол) 1 л."/>
        <s v="Клиндезин СОФТ 1 л"/>
        <s v="Хлорамфеникол (Левомицетина сукцинат натрия) 1,0"/>
        <s v="Клиндезин ОКСИ 3,8 л"/>
        <s v="Натрия хлорид/калия хлорид/натрия гидрокарбонат (Трисоль) 200 мл"/>
        <s v="Эритромицин (Эритромицин) 0,25 № 20"/>
        <s v="Анекаин ( Маркаин спинал) 0,5%-4 мл  №5"/>
        <s v="Кеторолак (Кеторол) 3%-1 мл № 10"/>
        <s v="Лидокаин (Лидокаин) 10%-5 мл 38,0 (аэрозоль для местного применения)"/>
        <s v="Вальпроевая кислота (Депакин-хроно) 0,5 № 30 "/>
        <s v="Галоперидол (Галоперидол) 5 мг-1 мл № 10"/>
        <s v="Дроперидол (Дроперидол) 0,25%-2 мл № 5"/>
        <s v="Неостигмин (Прозерин) 0,05%-1 мл № 10"/>
        <s v="Толперизон (Мидокалм) 150 мг № 30"/>
        <s v="Толперизон (Мидокалм) 100 мг-1 мл № 5"/>
        <s v="Бетаксолол (Локрен) 20мг №28"/>
        <s v="Гидрохлоротиазид (Гипотиазид)  100 мг № 20"/>
        <s v="Лизиноприл (Диротон) 2,5 мг № 28"/>
        <s v="Метопрлола сукцинат (Беталок-ЗОК) 100 мг №30"/>
        <s v="Нитроглицерин (Нитроглицерин, Нитрокор)  0,5 мг № 40"/>
        <s v="Нитроглицерин (Нитроспрей) 1%-10 мл (аэрозоль 200 доз)"/>
        <s v="Нифедипин (Кордафлекс-ретард) 20 мг № 100"/>
        <s v="Соталол (Гилукор, Сотагексал) 80 мг № 20"/>
        <s v="Спиронолактон (Альдактон, Верошпирон) 100 мг № 30"/>
        <s v="Кумадин (Варфарин) 2,5 мг № 100"/>
        <s v="Фозиноприл (Моноприл) 20 мг № 28"/>
        <s v="Фуросемид (Фуросемид) 40 мг № 50"/>
        <s v="Эпинефрин (Адреналин) 0,1%-1 мл № 5"/>
        <s v="Апротинин (Ингипрол, Гордокс) 100000 ЕД № 25"/>
        <s v="Железа сульфат (Сорбифер-дурулес)  320 мг № 50 "/>
        <s v="Беклометазон (Беклазон эко) аэрозоль д/инг. 200 доз по 100 мкг/доза 1уп."/>
        <s v="Будесонид (Пульмикорт) сусп. д/инг. доз. 500мкг/мл/2мл"/>
        <s v="Ипратропия бромид (Атровент) аэр. д/инг. (1ИД-20 мкг) 300 доз-15 мл"/>
        <s v="Фенотерол+Ипратропиум бромид (Беродуал)  раствор д/инг. фл. 20 мл"/>
        <s v="Формотерол+Будесонид (Симбикорт турбухалер) пор. д/инг. 60 доз по 4,5 мкг + 160 мкг/доза"/>
        <s v="Преднизолон (Преднизолон) 5 мг № 100"/>
        <s v=" Норфлоксацин(нолицин, норилет) 0,4 №20"/>
        <s v="Цефалексин (Цефалексин) 250 мг № 30"/>
        <s v="Диклофенак-натрий (Дикло-Ф, Наклоф) 0,1%-5 мл (гл. капли)"/>
        <s v="Лидокаин (Лидокаин) 2%-1,3 мл № 5 (гл. капли)"/>
        <s v="Нимесулид (Найз, Нимесил)  0,1 № 20"/>
        <s v="Амлодипин (Нормодипин, Амловас, Кардилопин) 10 мг № 30"/>
        <s v="Гидрохлоротиазид (Гипотиазид)  25 мг № 20"/>
        <s v="Доксазозин (Камирен) 1 мг № 30"/>
        <s v="Изосорбида динитрат (Кардикет-ретард) 40 мг № 50"/>
        <s v="Карведилол (Таллитон, Кориол) 12,5 мг №28"/>
        <s v="Бетаметазона фосфат/дипропионат (Дипроспан) 2/5 мг-1 мл № 5"/>
        <s v="Фамотидин (квамател) 20 мг № 28"/>
        <s v="Тимолол (Тимолол, Окумол, Окумед, Окупрес Е) 0,25%-10 мл"/>
        <s v="Тимолол (Тимолол, Окумол, Окумед, Окупрес Е)  0,5%-10 мл"/>
        <s v="Тропикамид (Мидриацил) 0,5%-15 мл во флаконах"/>
        <s v="Фенотерол (Беротек H) 100 мкг/ИД-200 доз"/>
        <s v="Фенотерол+Ипратропиум бромид (Беродуал) аэрозоль д/инг. 200 доз 50 мкг фенотерола+21 мкг ипратропия бромида"/>
        <s v="Флутиказон (Фликсоназе) спрей назальный доз. 50 мкг/доза"/>
        <s v="Бетаксолол (Бетоптик) 0,5% - 5 мл"/>
        <s v="Каптоприл (Каптоприл)  25 мг № 30"/>
        <s v="Метопрлола сукцинат (Беталок-ЗОК) 25 мг № 14"/>
        <s v="Атропина сульфат (Атропина сульфат) 1%-5 мл (гл. капли во флаконах) № 5"/>
        <s v="Декспантенол (Пантенол) аэрозоль 130,0"/>
        <s v="Ретинол+Витамин Е+Менадион+Бетакаротен (Аекол), 100 мл, флаконы"/>
        <s v="Хлоропирамин (Супрастин, Субрестин) 25 мг № 20"/>
        <s v="Беклометазон (Альдецин, Бекотид) аэрозоль д/инг. 200 доз по 50 мкг/доза"/>
        <s v="Салбутамол (Сальгим) 0,1%-10 мл № 10 (р-р для ингаляций)"/>
        <s v="Гидрокортизон (Гидрокортизон) 2,5%-5 мл (сусп.)"/>
        <s v="Дексаметазон 0,5 мг/Фрамицетин 5 мг/Грамицидин 0,05 мг/мл (Софрадекс капли гл.) 5 мл"/>
        <s v="Клобетазол (Дермовейт)  0,05%-25,0 (мазь)"/>
        <s v="Бетаметазон/Гентамицин (Целестодерм В с гарамицином) 30,0 (мазь)"/>
        <s v="Ацикловир (Зовиракс) 3%-4,5 (мазь глазная)"/>
        <s v="Тобрамицин (Тобрекс) 0,3%-5 мл (Глазные капли)"/>
        <s v="Гипроксиметилцеллюлоза/Декстран 40 (Слеза натуральная (Дуасорб) 15 мл"/>
        <s v="Пилокарпин (Пилокарпин) 1%-5 мл № 5"/>
        <s v="Пилокарпин/Тимолол (Фотил) 5 мл (гл. капли)"/>
        <s v="Десмопрессин (Минирин) 0,2 мг № 30"/>
        <s v="Амидотризоат натрия (Урографин)  76%-20 мл № 10"/>
        <s v="Амиодарон (Кордарон) 5%-3 мл № 6"/>
        <s v="Флуметазон/Клиохинол (Лоринден С) 15,0 (мазь)"/>
        <s v="Дексаметазон 4 мг\1 мл №25 "/>
        <s v="Левофлоксацин (Таваник) 0,5 № 5"/>
        <s v="Вальпроевая кислота (депакин) сироп флакон 150мл"/>
        <s v="Диактоэдрический смектит (смекта) 3,0 №30 пак"/>
        <s v="Эссенциале 250 мг 5 ампул-5мл"/>
        <s v="Амоксициллин/Клавуланат ( Амоксиклав) пор. д/и 0,6 № 5"/>
        <s v="Темпалгин, таб. 0,5"/>
        <s v="Дибазол, амп. 1% 1,0 мл"/>
        <s v="Бисакодил (Бисакодил) 10 мг № 10 (супп. Рект.)"/>
        <s v="Фамотидин (квамател) 40 мг № 14"/>
        <s v="Тербинафин (Ламизил, Тербизил, Экзифин) 1%-15,0 крем"/>
        <s v="Пипекурония бромид (Ардуан) 4 мг № 25  с растворителем"/>
        <s v="Динопрост (Энзапрост Ф) 0,5%-1 мл № 5"/>
        <s v="Этинилэстрадиол (Этинилэстрадиол, Микрофоллин) 50 мкг № 10"/>
        <s v="Амоксициллина/клавуланат 1,2 г пор. в/в №5"/>
        <s v="Имипенем/Циластатин (Тиенам) порошок для приготовления раствора по 0,5 во флаконах"/>
        <s v="Амидотризоат натрия (Урографин)  60%-20 мл № 10"/>
        <s v="Альфа-амилаза в моче,сыворотке крови &quot;Human&quot;(50 опред) (№12018)"/>
        <s v="Железо &quot;Биокон&quot; (100 опред) (№4550)"/>
        <s v="Креатинин &quot;Биокон&quot; (200 тестов) (№448)"/>
        <s v="Креатинкиназа CK-Nac Diasis (№10160021) (125 мл)"/>
        <s v="Мочевая кислота &quot;Human&quot; (100 тестов) (№ 10691)"/>
        <s v="Триглицериды &quot;Human&quot; (400 опред) (№10724)"/>
        <s v="Холестерин общий &quot;Биокон&quot;(400 опред) (№4010)"/>
        <s v="Щелочная фосфотаза в сыворотке крови &quot;Human&quot; (400 опред) (№12027)"/>
        <s v="Chronolab N  (20х50) (№101-0083)"/>
        <s v="Chronolab P (20х50) (№101-0084)"/>
        <s v="Краситель раствор по Майн-Грюнвальду (Фиксатор) &quot;Абрис+&quot;"/>
        <s v="Контейнер транспортный на 2 стекла &quot;Гем&quot;"/>
        <s v="Штатив 50 мест для 1,5\2 мл пробирок ПП с крышкой &quot;Гем&quot; (№ М-50)"/>
        <s v="Диагностические тест-полоски Stix,  модель Multistix 10SG (100 шт)"/>
        <s v="Креатинкиназа в сыворотке крови &quot;Cormay&quot; (100 опред) (№1-219)"/>
        <s v="Лактатдегидрогеназа &quot;Diasis&quot; (100 опред) (№104-20-022)"/>
        <s v="Фосфор &quot;Биокон&quot; (150 опред) (№1914)"/>
        <s v="Плазма нормальная &quot;Ренам&quot; КМ-2 (100 опр.)"/>
        <s v="Кювета для окраски 25 стекол с крышкой-сумкой без штатива"/>
        <s v="Карандаши по стеклу"/>
        <s v="Маркер для лабораторного стекла водосмываемый черный"/>
        <s v="Набор калибровочных растворов на гемоглобин &quot;Ренам&quot;"/>
        <s v="Наконечник для однокан.пипеток 1000-5000 мкл (500 шт.)"/>
        <s v="Движок для растяжки мазков по предметному стеклу (твердый)"/>
        <s v="Диахим-Гемциан (без калибратора) &quot;Абрис+&quot; (600 опр.)"/>
        <s v="BO-4199-54 TIVTPAC (4x145 опр)"/>
        <s v="Бумага перфорированная А-4"/>
        <s v="Сборная трубка насоса УС-001В1 (Т462)"/>
        <s v="Комплект сборного фильтра гемоглобина УS-0024 (Т 802)"/>
        <s v="Бумага для принтера рулоночная с перфорацией"/>
        <s v="Калибровочный раствор (8х50) (866623)"/>
        <s v="Мембрана керамическая (GOD)"/>
        <s v="Кюветы для образцов 2мл (866629) (1000 шт)"/>
        <s v="Концентрат системного раствора (500 мл) (866621С)"/>
        <s v="Контрольная проба (уровни 1 и 2) (600005)"/>
        <s v="Магний-1 &quot;Витал&quot;"/>
        <s v="Холестерин ЛПВП Витал (100 опр.)"/>
        <s v="Штатив для пробирок пластмассовый на 10 гнезд"/>
        <s v="Контрольная кровь 3 DN Normal (Diagon) 2,5 ml"/>
        <s v="Тест полоски  GLU,PRO,URO,BIL,pH,KET,NIT,LEU,кровь (100 шт)"/>
        <s v="Бумага для термопринтера 57 мм"/>
        <s v="Щелочной моющий раствор,500 мл"/>
        <s v="Кислотный моющий раствор 500 мл"/>
        <s v="Креатинкиназа в сыворотке крови &quot;Витал&quot; (100 опред) (№1-219) "/>
        <s v="салфетки гематологические ООО &quot;Медланор&quot;"/>
        <s v="бумага для принтера 57 мм"/>
        <s v="целиклон анти А1 Медиклон 10 мл с капельницей"/>
        <s v="общий белок в сыворотке крови и моче Фирма &quot;Ольвекс&quot; 006-001-катал.номер"/>
        <s v="мочевина Фирма &quot;БИОКОН&quot; катал.номер 4901"/>
        <s v="креатинин Фирма &quot;БИОКОН&quot; катал номер 448"/>
        <s v="Мочевая кислота Фирма &quot;Human&quot; катал.номер 10691"/>
        <s v="Аланинаминотрансфераза (АСТ) Фирма &quot;Вектор - Бест&quot; катал.номер В-8051"/>
        <s v="МВ-кретинкиназа в сыворотке крови Фирма &quot;DIASIS&quot; катал.номер 116819910021"/>
        <s v=" щелочная фосфотаза в сыворотке крови Фирма &quot;Human&quot; катал.номер 12027"/>
        <s v="электролиты K/Na/Cl (800 мл Фирма &quot;МEDIKA&quot; катал.номер 2121"/>
        <s v="СРБ (с-реактивный белок) 100 опр. Фирма ОЛВЕКС"/>
        <s v="РФ (ревматоидный фактор) Фирма ОЛВЕКС"/>
        <s v="АсЛо Фирма ОЛВЕКС"/>
        <s v="Анализатор мочи &quot;doc VREIDER&quot; (100 шт.)"/>
        <s v="Хелпи - тест"/>
        <s v="АХД-2000 специаль 1 л"/>
        <s v="Нонсид, 5 л."/>
        <s v="Аэродезин 2000, 1 л"/>
        <s v="Нонсид, 1.250 л"/>
        <s v="Оллсепт С, 1.250 л"/>
        <s v="Олсепт С, 5 л"/>
        <s v="Эригид форте 5 л"/>
        <s v="Эринокс 5 л"/>
        <s v="Изосепт 5 л"/>
        <m/>
      </sharedItems>
    </cacheField>
    <cacheField name="Единицы измерения" numFmtId="0">
      <sharedItems containsBlank="1"/>
    </cacheField>
    <cacheField name="Количество" numFmtId="0">
      <sharedItems containsString="0" containsBlank="1" containsNumber="1" containsInteger="1" minValue="1" maxValue="33000" count="81">
        <n v="220"/>
        <n v="300"/>
        <n v="600"/>
        <n v="60"/>
        <n v="30"/>
        <n v="35"/>
        <n v="5"/>
        <n v="15"/>
        <n v="320"/>
        <n v="20"/>
        <n v="370"/>
        <n v="380"/>
        <n v="4"/>
        <n v="330"/>
        <n v="80"/>
        <n v="6"/>
        <n v="100"/>
        <n v="400"/>
        <n v="25"/>
        <n v="45"/>
        <n v="3"/>
        <n v="240"/>
        <n v="180"/>
        <n v="530"/>
        <n v="8"/>
        <n v="50"/>
        <n v="10"/>
        <n v="12"/>
        <n v="200"/>
        <n v="90"/>
        <n v="800"/>
        <n v="29"/>
        <n v="70"/>
        <n v="1"/>
        <n v="150"/>
        <n v="7"/>
        <n v="2"/>
        <n v="1000"/>
        <n v="250"/>
        <n v="8000"/>
        <n v="2000"/>
        <n v="40"/>
        <n v="3000"/>
        <n v="500"/>
        <n v="700"/>
        <n v="350"/>
        <n v="1500"/>
        <n v="20000"/>
        <n v="6000"/>
        <n v="5000"/>
        <n v="9"/>
        <n v="7000"/>
        <n v="4000"/>
        <n v="2500"/>
        <n v="10000"/>
        <n v="15000"/>
        <n v="24"/>
        <n v="7500"/>
        <n v="900"/>
        <n v="3600"/>
        <n v="16"/>
        <n v="3500"/>
        <n v="168"/>
        <n v="36"/>
        <n v="160"/>
        <n v="270"/>
        <n v="140"/>
        <n v="33000"/>
        <n v="360"/>
        <n v="72"/>
        <n v="120"/>
        <n v="210"/>
        <n v="490"/>
        <n v="650"/>
        <n v="1200"/>
        <n v="340"/>
        <n v="17"/>
        <n v="1400"/>
        <n v="110"/>
        <n v="95"/>
        <m/>
      </sharedItems>
    </cacheField>
    <cacheField name="Поставщик" numFmtId="0">
      <sharedItems containsBlank="1" count="18">
        <s v="ГУП Карелфарм"/>
        <s v="ЗАО Гарант"/>
        <s v="ОАО &quot;Медтехторг&quot;"/>
        <s v="ООО  &quot;Аконит&quot;"/>
        <s v="ООО &quot;Аналитика СПб&quot;"/>
        <s v="ООО &quot;Медком СПб&quot;"/>
        <s v="ООО АБОЛмед"/>
        <s v="ООО Абрис+"/>
        <s v="ООО Б.Браун"/>
        <s v="ООО Ленмединформ"/>
        <s v="ООО МедСтомТорг"/>
        <s v="ООО Октава"/>
        <s v="ООО Прометей"/>
        <s v="ООО Промкапитал"/>
        <s v="ООО Ремедиос"/>
        <s v="ООО Технохим"/>
        <s v="ООО Хеппи Дей"/>
        <m/>
      </sharedItems>
    </cacheField>
    <cacheField name="Цена" numFmtId="0">
      <sharedItems containsString="0" containsBlank="1" containsNumber="1" minValue="0.21" maxValue="18630"/>
    </cacheField>
    <cacheField name="Производитель" numFmtId="0">
      <sharedItems containsBlank="1" count="261">
        <s v="Ипка/Индия"/>
        <s v="Россия"/>
        <s v="шрея/Индия"/>
        <s v="Герот/Австрия"/>
        <s v="Г. Рихтер/Венгрия"/>
        <s v="Макиз-Фарма/РФ"/>
        <s v="Эббот/Германия"/>
        <s v="Словения/KRKA"/>
        <s v="Гедеон Рихтер/Венгрия"/>
        <s v="Эгис/Венгрия"/>
        <s v="астра Зенека/Швеция"/>
        <s v="ГлаксоВэлком/Великобритания"/>
        <s v="Зентиша/Чехия"/>
        <s v="Гексал/гГермания"/>
        <s v="еее"/>
        <s v="Лек/Словения"/>
        <s v="Промед"/>
        <s v="Чейзи/Франция"/>
        <s v="Берингер/Германия"/>
        <s v="гаксоВелком/Польша"/>
        <s v="Б. Хеми/Германия"/>
        <s v="Сервье/Франция"/>
        <s v="Aventis Pharma/Германия"/>
        <s v="Sumitomo /Япогния"/>
        <s v="Слолвения/KRKA"/>
        <s v="д. Реддис/Индия"/>
        <s v="Новартис/Швейцария"/>
        <s v="Солвей/Нидерланды"/>
        <s v="Авентис/Франция"/>
        <s v="гриндек/Латвия"/>
        <s v="Никомед/Гремания"/>
        <s v="Берлин Хеми/Германия"/>
        <s v="Польфа/Польша"/>
        <s v="Румыния"/>
        <s v="Виталфарм/РФ"/>
        <s v="Гигровата/РФ"/>
        <s v="Никомед/Германия"/>
        <s v="Лизоформ/Германия"/>
        <s v="Русмедупак/РФ/Малазия"/>
        <s v="Сагмен/Сша"/>
        <s v="Индия"/>
        <s v="Китай"/>
        <s v="Rhone-Poulenc Rorer/Франция"/>
        <s v="Лечива/Чехия"/>
        <s v="Випс-Мед Россия"/>
        <s v="SFM Hospital Products GmbH Германия"/>
        <s v="RETINA - FCW Германия."/>
        <s v="Перчатки аналог DERMAGRIP EXAMINATION POWDER FREE см. нест. XS, производства SFM Hospital Products GmbH Германия"/>
        <s v="Перчатки аналог DERMAGRIP EXAMINATION POWDER FREE см. нест. S, производства SFM Hospital Products GmbH Германия"/>
        <s v="Кодак США, Франция"/>
        <s v="Перчатки аналог &quot;Дерма грип&quot; повышенного риска (размерный ряд S,M,L) производства SFM Hospital Products GmbH Германия"/>
        <s v="AGFA,Бельгия"/>
        <s v="Россия, Навтекс"/>
        <s v="Россия, Стерин"/>
        <s v="Россия, Биосенсор"/>
        <s v="Россия, Медиклон"/>
        <s v="Поставщик  А/О «Юнимед»"/>
        <s v="Россия, Гигиена Мед"/>
        <s v="Россия, Евродей"/>
        <s v="Лизоформ Германия"/>
        <s v="Россия, ЦСКБ Прогресс"/>
        <s v="Россия, Химпласт"/>
        <s v="Россия, «Ока-Медик»"/>
        <s v="Россия, Дезиндустрия"/>
        <s v="Корея, Diagnostik "/>
        <s v="Таиланд, SEMPERIT"/>
        <s v="Россия, Мастерица"/>
        <s v="Россия, Карат"/>
        <s v="Россия, Регистрон"/>
        <s v="Китай, WKMAF"/>
        <s v="Германия, SFM или КДМ, _x000a_или Испания, Бектон Дикинсон"/>
        <s v="Великобритания,_x000a_Swann-Morton"/>
        <s v="Беларусь, Юнона"/>
        <s v="Дания, Уномедикал"/>
        <s v="Китай, JSMM"/>
        <s v="Россия, Белкозин"/>
        <s v="Россия, КЭБФ"/>
        <s v="Россия, ПБОЮЛ Шварц"/>
        <s v="Китай, NFTZTMI"/>
        <s v="Великобритания,_x000a_Интерседжикал"/>
        <s v="Россия, Винар"/>
        <s v="Великобритания,_x000a_Уномедикал"/>
        <s v="Россия, Сириус"/>
        <s v="Россия, Гигровата"/>
        <s v="Япония, Sony"/>
        <s v="Япония, Mitsubishi "/>
        <s v="Россия,_x000a_Медполимер"/>
        <s v="Россия, ТЗМОИ"/>
        <s v="Россия, АЗРИ"/>
        <s v="Россия,_x000a_Центрмед"/>
        <s v="Россия, Гекса"/>
        <s v="Китай, XSDPPC"/>
        <s v="Китай, Апексмед"/>
        <s v="Нидерланды, _x000a_Апексмед"/>
        <s v="Китай, NGIT"/>
        <s v="Малайзия, WRP"/>
        <s v="Малайзия, SFM"/>
        <s v="Индия, _x000a_Истерн Медикит Лтд"/>
        <s v="Малайзия,_x000a_Уномедикал"/>
        <s v="Германия,_x000a_Vogt Medikal"/>
        <s v="Германия, SFM"/>
        <s v="Германия, Б.Браун"/>
        <s v="Вектор-Бест, Россия"/>
        <s v="Sarstedt, Германия"/>
        <s v="Хема-Медика, Россия"/>
        <s v="Human, Германия"/>
        <s v="Roche"/>
        <s v="Medi Grip"/>
        <s v="Medi Grip "/>
        <s v="АБОЛмед"/>
        <s v="Россия Агат-Мед"/>
        <s v="Германия"/>
        <s v="Россия НПФ АБРИС+"/>
        <s v="Россия Диакон"/>
        <s v="Россия НПО Ренам"/>
        <s v="Россия НИЦФ"/>
        <s v="Россия Энергомашснаб"/>
        <s v="Россия Химлаборприбор"/>
        <s v="Россия Стекломед"/>
        <s v="Россия Медиклон"/>
        <s v="Россия_x000a_Полимерные изделия"/>
        <s v="Россия Медлакор"/>
        <s v="Россия Юнипласт"/>
        <s v="Австрия"/>
        <s v="Россия Импакт"/>
        <s v="Чехия"/>
        <s v="Россия Термоэлектрон"/>
        <s v="Россия Линза"/>
        <s v="Япония"/>
        <s v="Россия Петроспирт"/>
        <s v="США"/>
        <s v="Б.Браун"/>
        <s v="Алси Фарма, Россия"/>
        <s v="Польфарма, Польша"/>
        <s v="Брынцалов"/>
        <s v="Софарма, Болгария"/>
        <s v="Синтез, Россия"/>
        <s v="Фармакон, Россия"/>
        <s v="Алси Фарма"/>
        <s v="Озон, Россия"/>
        <s v="Орион, Финляндия"/>
        <s v="Биохимик, Россия"/>
        <s v="Эском, Россия"/>
        <s v="Биосинтез"/>
        <s v="Эгис, Венгрия"/>
        <s v="Биохимик"/>
        <s v="Др. Реддис"/>
        <s v="Вертекс, Россия"/>
        <s v="Молтени"/>
        <s v="Випс-Мед, Россия"/>
        <s v="Ника, Россия"/>
        <s v="ВФ Забота, Россия"/>
        <s v="Десмо, Россия"/>
        <s v="Медтехника ГООИ, Россия"/>
        <s v="Ольвекс, Россия"/>
        <s v="Медлакор, Россия"/>
        <s v="Синтакон, Россия"/>
        <s v="Минимед, Россия"/>
        <s v="Эббот, США"/>
        <s v="Коммед, Россия"/>
        <s v="Байер, Германия"/>
        <s v="МиМ, Россия"/>
        <s v="Феррон, Россия"/>
        <s v="Вектор Бест, Россия"/>
        <s v="Красфарма, Россия"/>
        <s v="Финляндия"/>
        <s v="Франция"/>
        <s v="Франция, Septodont"/>
        <s v="Аventis, Германия"/>
        <s v="Швейцария"/>
        <s v="№ 1000, Италия"/>
        <s v="Гедеон Рихтер"/>
        <s v="Медполимер, Россия"/>
        <s v="Микроген, Россия"/>
        <s v="Обновление"/>
        <s v="Индусфарма"/>
        <s v="Мосхимфарм"/>
        <s v="Б. Браун"/>
        <s v="Органика"/>
        <s v="Фармакон"/>
        <s v="Росмедпрепараты"/>
        <s v="Борисовский ЗМП"/>
        <s v="Верофарм"/>
        <s v="Медисорб"/>
        <s v="Эгис"/>
        <s v="Медполимер"/>
        <s v="Дальхимфарм"/>
        <s v="Синтез"/>
        <s v="Прохим"/>
        <s v="самарамедпром"/>
        <s v="славянская аптека"/>
        <s v="Дк. Реддис"/>
        <s v="ГНЦЛС"/>
        <s v="Алтайвитамины"/>
        <s v="Росбио"/>
        <s v="Лизоформ"/>
        <s v="Эском"/>
        <s v="AstraZeneca"/>
        <s v="Dr. Reddy&quot;s"/>
        <s v="Egis"/>
        <s v="Sanofi"/>
        <s v="Брынцалов ЗАО"/>
        <s v="Московский Эндо"/>
        <s v="Gedeon R/Гедеон Рус"/>
        <s v="Gedeon Richter"/>
        <s v="Sanofi/Synthelabo"/>
        <s v="Chinoin"/>
        <s v="Озон ООО"/>
        <s v="Фармстандарт-Октябрь г.Са"/>
        <s v="Hexal Pharma Gm"/>
        <s v="Nycomed"/>
        <s v="Bristol Myers S"/>
        <s v="Фармасинтез"/>
        <s v="IVAX/Norton"/>
        <s v="Boehringer Inge"/>
        <s v="Северная звезда"/>
        <s v="Сти-мед-сорб/Лек С"/>
        <s v="Promed Exports"/>
        <s v="Канонфарма"/>
        <s v="Krka"/>
        <s v="Schwarz Pharma"/>
        <s v="Schering-plough"/>
        <s v="Wave"/>
        <s v="Alcon"/>
        <s v="GlaxoSmithKline"/>
        <s v="Акрихин"/>
        <s v="Ankerpharm Gmbh"/>
        <s v="Марбиофарм г.Йошкар-Ола"/>
        <s v="Пульмомед"/>
        <s v="Aventis/Hoechst"/>
        <s v="GlaxoWell./Polfa"/>
        <s v="Ферейн - Брынцалов А"/>
        <s v="Santen/ Leiras"/>
        <s v="Ferring"/>
        <s v="Shering Ag/Berpimed S.A."/>
        <s v="Polfa/ PF Jelfa SA"/>
        <s v="Beaufour-ipsen"/>
        <s v="Aventis/Rhone-poulenc"/>
        <s v="Lek"/>
        <s v="Pharmachim/Sopharma"/>
        <s v="Magistra C And C"/>
        <s v="Merck Sharp And Dohme"/>
        <s v="Shering Ag"/>
        <s v="Herbos Diagnostika"/>
        <s v="Германия,  Diasis"/>
        <s v="Россия, Абрис+"/>
        <s v="Гем"/>
        <s v="Россия, Минимед"/>
        <s v="Россия, Ренам"/>
        <s v="Термо Электрон, Финляндия"/>
        <s v="Россия, реамед"/>
        <s v="Япония,  Nihon kohden"/>
        <s v="Япония, Arkrei"/>
        <s v="Группа Медтехнологий"/>
        <s v="Вестмедикал"/>
        <s v="Экобриз антисептик, Полисепт"/>
        <s v="Фармос, Финляндия"/>
        <s v="Мелисептол Рапид, Би Браун"/>
        <s v="Диасептик 1 л в диспенсопаке, Интерсен Плюс Россия"/>
        <s v="Диасептик, Интерсен Плюс Россия"/>
        <m/>
      </sharedItems>
    </cacheField>
    <cacheField name="Сумма" numFmtId="0">
      <sharedItems containsString="0" containsBlank="1" containsNumber="1" minValue="2.5110399999999999" maxValue="369900" count="1385">
        <n v="4147"/>
        <n v="5520"/>
        <n v="24150"/>
        <n v="906"/>
        <n v="327"/>
        <n v="682.5"/>
        <n v="1603"/>
        <n v="2518.5"/>
        <n v="7728"/>
        <n v="11600"/>
        <n v="3276"/>
        <n v="32005"/>
        <n v="94620"/>
        <n v="284"/>
        <n v="25806"/>
        <n v="4670"/>
        <n v="82800"/>
        <n v="1360"/>
        <n v="1264.2"/>
        <n v="9700"/>
        <n v="103.5"/>
        <n v="28700"/>
        <n v="9660"/>
        <n v="1530"/>
        <n v="7245"/>
        <n v="858"/>
        <n v="6072"/>
        <n v="6180"/>
        <n v="9552"/>
        <n v="37400"/>
        <n v="9480"/>
        <n v="1326"/>
        <n v="2718"/>
        <n v="23320"/>
        <n v="20190"/>
        <n v="7920"/>
        <n v="7660"/>
        <n v="1323"/>
        <n v="379"/>
        <n v="193.6"/>
        <n v="453"/>
        <n v="2100"/>
        <n v="720.3"/>
        <n v="1904"/>
        <n v="1311"/>
        <n v="480"/>
        <n v="6729.6"/>
        <n v="810"/>
        <n v="1278"/>
        <n v="27.6"/>
        <n v="2940"/>
        <n v="740"/>
        <n v="3120"/>
        <n v="58392.5"/>
        <n v="1759.5"/>
        <n v="111780"/>
        <n v="1480"/>
        <n v="2370"/>
        <n v="7828"/>
        <n v="20735"/>
        <n v="5491.2"/>
        <n v="1689"/>
        <n v="2954"/>
        <n v="10020"/>
        <n v="859.5"/>
        <n v="1679"/>
        <n v="4950"/>
        <n v="1977.3"/>
        <n v="185"/>
        <n v="2900"/>
        <n v="1840"/>
        <n v="865"/>
        <n v="2907"/>
        <n v="7470"/>
        <n v="782"/>
        <n v="145"/>
        <n v="1940"/>
        <n v="241.5"/>
        <n v="306"/>
        <n v="2944"/>
        <n v="3220"/>
        <n v="2060"/>
        <n v="199"/>
        <n v="1794"/>
        <n v="3792"/>
        <n v="259.5"/>
        <n v="1682.5"/>
        <n v="5940"/>
        <n v="1225.5999999999999"/>
        <n v="220.5"/>
        <n v="1786.5"/>
        <n v="897"/>
        <n v="6368"/>
        <n v="655.5"/>
        <n v="2778"/>
        <n v="2691"/>
        <n v="2280"/>
        <n v="4290"/>
        <n v="1807.5"/>
        <n v="478"/>
        <n v="78"/>
        <n v="139"/>
        <n v="387"/>
        <n v="131.94999999999999"/>
        <n v="343.8"/>
        <n v="1207.5"/>
        <n v="545"/>
        <n v="320.60000000000002"/>
        <n v="839.5"/>
        <n v="16500"/>
        <n v="148.80000000000001"/>
        <n v="222"/>
        <n v="389.7"/>
        <n v="18"/>
        <n v="702"/>
        <n v="678.3"/>
        <n v="312.8"/>
        <n v="1401"/>
        <n v="29"/>
        <n v="204"/>
        <n v="96.6"/>
        <n v="75"/>
        <n v="805"/>
        <n v="966"/>
        <n v="264.60000000000002"/>
        <n v="55.2"/>
        <n v="1194"/>
        <n v="185.5"/>
        <n v="184"/>
        <n v="391"/>
        <n v="483"/>
        <n v="495"/>
        <n v="81"/>
        <n v="535.95000000000005"/>
        <n v="636.79999999999995"/>
        <n v="123"/>
        <n v="213"/>
        <n v="98"/>
        <n v="202"/>
        <n v="60.5"/>
        <n v="345"/>
        <n v="3420"/>
        <n v="5005"/>
        <n v="9152"/>
        <n v="386.4"/>
        <n v="258"/>
        <n v="563"/>
        <n v="572"/>
        <n v="325"/>
        <n v="129"/>
        <n v="69"/>
        <n v="4190"/>
        <n v="1357"/>
        <n v="88"/>
        <n v="4485"/>
        <n v="112"/>
        <n v="432.5"/>
        <n v="969"/>
        <n v="2490"/>
        <n v="510"/>
        <n v="210"/>
        <n v="485"/>
        <n v="4830"/>
        <n v="179.4"/>
        <n v="1113"/>
        <n v="65"/>
        <n v="156.4"/>
        <n v="103.8"/>
        <n v="2200"/>
        <n v="441"/>
        <n v="155"/>
        <n v="93.95"/>
        <n v="40.5"/>
        <n v="852"/>
        <n v="101"/>
        <n v="195"/>
        <n v="1000"/>
        <n v="29.35"/>
        <n v="2860"/>
        <n v="1830.4"/>
        <n v="154.80000000000001"/>
        <n v="138"/>
        <n v="52"/>
        <n v="422"/>
        <n v="650"/>
        <n v="835"/>
        <n v="67"/>
        <n v="206.4"/>
        <n v="540.5"/>
        <n v="44"/>
        <n v="4370"/>
        <n v="2230"/>
        <n v="755"/>
        <n v="218"/>
        <n v="140"/>
        <n v="37"/>
        <n v="218.4"/>
        <n v="290.7"/>
        <n v="72.5"/>
        <n v="170"/>
        <n v="210.7"/>
        <n v="6.9"/>
        <n v="15"/>
        <n v="5362"/>
        <n v="263.10000000000002"/>
        <n v="387.5"/>
        <n v="281.85000000000002"/>
        <n v="1872"/>
        <n v="48.4"/>
        <n v="162"/>
        <n v="135"/>
        <n v="9330"/>
        <n v="639"/>
        <n v="6600"/>
        <n v="242"/>
        <n v="281.5"/>
        <n v="2110"/>
        <n v="975"/>
        <n v="2745.6"/>
        <n v="2714"/>
        <n v="220"/>
        <n v="4060"/>
        <n v="32480"/>
        <n v="8120"/>
        <n v="188.5"/>
        <n v="402.5"/>
        <n v="109"/>
        <n v="1299"/>
        <n v="1170"/>
        <n v="4980"/>
        <n v="245.5"/>
        <n v="87"/>
        <n v="1472"/>
        <n v="342"/>
        <n v="371"/>
        <n v="368"/>
        <n v="519"/>
        <n v="880"/>
        <n v="1346"/>
        <n v="877"/>
        <n v="2246.4"/>
        <n v="121"/>
        <n v="1035"/>
        <n v="514.79999999999995"/>
        <n v="1071.9000000000001"/>
        <n v="1910.4"/>
        <n v="12.84"/>
        <n v="184.5"/>
        <n v="2130"/>
        <n v="11000"/>
        <n v="980"/>
        <n v="50.5"/>
        <n v="111"/>
        <n v="586.5"/>
        <n v="58.7"/>
        <n v="1076.4000000000001"/>
        <n v="1140"/>
        <n v="104"/>
        <n v="1266"/>
        <n v="3250"/>
        <n v="1670"/>
        <n v="69.5"/>
        <n v="57.5"/>
        <n v="7150"/>
        <n v="12570"/>
        <n v="324.3"/>
        <n v="1236.82"/>
        <n v="440"/>
        <n v="2185"/>
        <n v="12180"/>
        <n v="4460"/>
        <n v="552"/>
        <n v="1034"/>
        <n v="199.5"/>
        <n v="1596"/>
        <n v="3645"/>
        <n v="2750"/>
        <n v="1443"/>
        <n v="24"/>
        <n v="225"/>
        <n v="46.5"/>
        <n v="27"/>
        <n v="36.299999999999997"/>
        <n v="39"/>
        <n v="5700"/>
        <n v="8435"/>
        <n v="31.5"/>
        <n v="11.5"/>
        <n v="243"/>
        <n v="138.30000000000001"/>
        <n v="8740"/>
        <n v="920"/>
        <n v="208.5"/>
        <n v="178.5"/>
        <n v="115.5"/>
        <n v="56"/>
        <n v="98.2"/>
        <n v="42.9"/>
        <n v="2415"/>
        <n v="1012"/>
        <n v="3710"/>
        <n v="290"/>
        <n v="1980"/>
        <n v="3064"/>
        <n v="630"/>
        <n v="4400"/>
        <n v="97.75"/>
        <n v="370"/>
        <n v="2850"/>
        <n v="4217.5"/>
        <n v="276"/>
        <n v="4320"/>
        <n v="2095"/>
        <n v="150"/>
        <n v="1449"/>
        <n v="1063.5999999999999"/>
        <n v="996"/>
        <n v="12760"/>
        <n v="882"/>
        <n v="115"/>
        <n v="602.5"/>
        <n v="516"/>
        <n v="71.5"/>
        <n v="742"/>
        <n v="3190"/>
        <n v="8550"/>
        <n v="122"/>
        <n v="644"/>
        <n v="161"/>
        <n v="147"/>
        <n v="97.5"/>
        <n v="2410"/>
        <n v="95"/>
        <n v="565.5"/>
        <n v="609"/>
        <n v="429.75"/>
        <n v="92.5"/>
        <n v="3358"/>
        <n v="1120"/>
        <n v="237.5"/>
        <n v="83"/>
        <n v="779.4"/>
        <n v="90"/>
        <n v="1550"/>
        <n v="286"/>
        <n v="607.20000000000005"/>
        <n v="30.2"/>
        <n v="3900"/>
        <n v="260"/>
        <n v="299"/>
        <n v="1863"/>
        <n v="232"/>
        <n v="560.79999999999995"/>
        <n v="13.12"/>
        <n v="49"/>
        <n v="113"/>
        <n v="337.8"/>
        <n v="167.6"/>
        <n v="176"/>
        <n v="2622"/>
        <n v="1624"/>
        <n v="334.5"/>
        <n v="2640"/>
        <n v="5500"/>
        <n v="6037.5"/>
        <n v="1510"/>
        <n v="4314"/>
        <n v="5772"/>
        <n v="6279"/>
        <n v="249"/>
        <n v="546"/>
        <n v="4910"/>
        <n v="6900"/>
        <n v="340"/>
        <n v="10300"/>
        <n v="92"/>
        <n v="1990"/>
        <n v="3740"/>
        <n v="2210"/>
        <n v="17540"/>
        <n v="7260"/>
        <n v="1495"/>
        <n v="3184"/>
        <n v="270"/>
        <n v="2760"/>
        <n v="33000"/>
        <n v="245"/>
        <n v="1955"/>
        <n v="2775"/>
        <n v="274"/>
        <n v="2085"/>
        <n v="1676"/>
        <n v="81200"/>
        <n v="10120"/>
        <n v="96600"/>
        <n v="11150"/>
        <n v="323.39999999999998"/>
        <n v="540"/>
        <n v="669"/>
        <n v="288.89999999999998"/>
        <n v="4120"/>
        <n v="1447.25"/>
        <n v="2672.75"/>
        <n v="4453.8500000000004"/>
        <n v="7423.05"/>
        <n v="7581.8"/>
        <n v="5274.8"/>
        <n v="485.1"/>
        <n v="405"/>
        <n v="4960"/>
        <n v="6015.2"/>
        <n v="8907.7000000000007"/>
        <n v="215.6"/>
        <n v="1080"/>
        <n v="378"/>
        <n v="11550"/>
        <n v="8250"/>
        <n v="2480"/>
        <n v="8240"/>
        <n v="5320"/>
        <n v="1736.7"/>
        <n v="3207.3"/>
        <n v="5344.62"/>
        <n v="4453.83"/>
        <n v="4549.08"/>
        <n v="4453.8599999999997"/>
        <n v="269.5"/>
        <n v="1532"/>
        <n v="3300"/>
        <n v="2270"/>
        <n v="4540"/>
        <n v="3720"/>
        <n v="6200"/>
        <n v="20600"/>
        <n v="15038"/>
        <n v="7625.88"/>
        <n v="6547.2"/>
        <n v="1559"/>
        <n v="9080"/>
        <n v="1240"/>
        <n v="868.35"/>
        <n v="1603.65"/>
        <n v="2672.31"/>
        <n v="2226.9299999999998"/>
        <n v="161.69999999999999"/>
        <n v="3563.08"/>
        <n v="3032.72"/>
        <n v="2969.24"/>
        <n v="9022.7999999999993"/>
        <n v="2675"/>
        <n v="330"/>
        <n v="248"/>
        <n v="151.19999999999999"/>
        <n v="192.6"/>
        <n v="990"/>
        <n v="534.54999999999995"/>
        <n v="756"/>
        <n v="22700"/>
        <n v="1330"/>
        <n v="133"/>
        <n v="8000"/>
        <n v="9000"/>
        <n v="14600"/>
        <n v="1280"/>
        <n v="3210"/>
        <n v="599"/>
        <n v="42028"/>
        <n v="661"/>
        <n v="1450"/>
        <n v="840"/>
        <n v="12000"/>
        <n v="5400"/>
        <n v="4380"/>
        <n v="5.4"/>
        <n v="30020"/>
        <n v="29238"/>
        <n v="1983"/>
        <n v="7050"/>
        <n v="6280"/>
        <n v="5600"/>
        <n v="1800"/>
        <n v="4020"/>
        <n v="11256"/>
        <n v="6392"/>
        <n v="6743"/>
        <n v="781.8"/>
        <n v="4623.75"/>
        <n v="5603.25"/>
        <n v="4117.5"/>
        <n v="6004"/>
        <n v="48032"/>
        <n v="5040"/>
        <n v="4000"/>
        <n v="5840"/>
        <n v="1796"/>
        <n v="500"/>
        <n v="738"/>
        <n v="976"/>
        <n v="13507.2"/>
        <n v="9440.2000000000007"/>
        <n v="718.8"/>
        <n v="54036"/>
        <n v="180"/>
        <n v="2923.8"/>
        <n v="3360"/>
        <n v="2400"/>
        <n v="900"/>
        <n v="730"/>
        <n v="1600"/>
        <n v="3200"/>
        <n v="5847.6"/>
        <n v="1322"/>
        <n v="450"/>
        <n v="292"/>
        <n v="2826"/>
        <n v="24000"/>
        <n v="18000"/>
        <n v="1340"/>
        <n v="2990"/>
        <n v="11960"/>
        <n v="5466"/>
        <n v="705.3"/>
        <n v="417.2"/>
        <n v="382.6"/>
        <n v="2774.4"/>
        <n v="2080"/>
        <n v="930"/>
        <n v="381.42"/>
        <n v="239.7"/>
        <n v="799"/>
        <n v="1039.5"/>
        <n v="470.2"/>
        <n v="3660"/>
        <n v="3400"/>
        <n v="4940"/>
        <n v="1929"/>
        <n v="324"/>
        <n v="83.6"/>
        <n v="560"/>
        <n v="296"/>
        <n v="1201.4000000000001"/>
        <n v="1656"/>
        <n v="28140"/>
        <n v="615"/>
        <n v="1202.5"/>
        <n v="336"/>
        <n v="5980"/>
        <n v="94.04"/>
        <n v="6761"/>
        <n v="27241"/>
        <n v="3692"/>
        <n v="4015.8"/>
        <n v="520"/>
        <n v="1520"/>
        <n v="4650"/>
        <n v="1144.26"/>
        <n v="1907.1"/>
        <n v="9360"/>
        <n v="291.7"/>
        <n v="122.4"/>
        <n v="219.9"/>
        <n v="522.79999999999995"/>
        <n v="159.80000000000001"/>
        <n v="13725"/>
        <n v="11900"/>
        <n v="17150"/>
        <n v="15600"/>
        <n v="8940"/>
        <n v="1607.5"/>
        <n v="1458"/>
        <n v="972"/>
        <n v="250.8"/>
        <n v="17712"/>
        <n v="280"/>
        <n v="699.8"/>
        <n v="5796"/>
        <n v="2898"/>
        <n v="8442"/>
        <n v="2036"/>
        <n v="246"/>
        <n v="458"/>
        <n v="17940"/>
        <n v="5775"/>
        <n v="141.06"/>
        <n v="2080.8000000000002"/>
        <n v="2028.3"/>
        <n v="762.84"/>
        <n v="18720"/>
        <n v="109.95"/>
        <n v="261.39999999999998"/>
        <n v="39.950000000000003"/>
        <n v="183"/>
        <n v="3215"/>
        <n v="13468"/>
        <n v="14760"/>
        <n v="8004"/>
        <n v="2208"/>
        <n v="26400"/>
        <n v="2814"/>
        <n v="42120"/>
        <n v="672"/>
        <n v="11430"/>
        <n v="3810"/>
        <n v="47220"/>
        <n v="380"/>
        <n v="915"/>
        <n v="2099.4"/>
        <n v="444"/>
        <n v="1104"/>
        <n v="760"/>
        <n v="609.5"/>
        <n v="750"/>
        <n v="5490"/>
        <n v="3970"/>
        <n v="7940"/>
        <n v="11910"/>
        <n v="15880"/>
        <n v="850"/>
        <n v="1235"/>
        <n v="139.5"/>
        <n v="3301"/>
        <n v="4876"/>
        <n v="187.2"/>
        <n v="1738.8"/>
        <n v="7350"/>
        <n v="5090"/>
        <n v="4340"/>
        <n v="3118.5"/>
        <n v="2290"/>
        <n v="29900"/>
        <n v="92400"/>
        <n v="24012"/>
        <n v="2460"/>
        <n v="1860"/>
        <n v="1525.68"/>
        <n v="2600"/>
        <n v="10400"/>
        <n v="7314"/>
        <n v="4398"/>
        <n v="7990"/>
        <n v="48225"/>
        <n v="836"/>
        <n v="34279"/>
        <n v="492"/>
        <n v="11040"/>
        <n v="50472"/>
        <n v="370.7"/>
        <n v="3186"/>
        <n v="10620"/>
        <n v="1496"/>
        <n v="1598"/>
        <n v="1597"/>
        <n v="1639"/>
        <n v="22352"/>
        <n v="10212"/>
        <n v="3404"/>
        <n v="7590"/>
        <n v="3267"/>
        <n v="2960"/>
        <n v="12573"/>
        <n v="3640"/>
        <n v="3606.4"/>
        <n v="7965"/>
        <n v="5310"/>
        <n v="300"/>
        <n v="2560"/>
        <n v="32960"/>
        <n v="16480"/>
        <n v="3478"/>
        <n v="24720"/>
        <n v="1648"/>
        <n v="2247"/>
        <n v="2365"/>
        <n v="4411"/>
        <n v="6732"/>
        <n v="8822"/>
        <n v="28710"/>
        <n v="23650"/>
        <n v="553.74"/>
        <n v="1836.91"/>
        <n v="1000.98"/>
        <n v="148.6"/>
        <n v="11251.26"/>
        <n v="8884.3799999999992"/>
        <n v="1160.8"/>
        <n v="230.02"/>
        <n v="782.7"/>
        <n v="330.12"/>
        <n v="3194.6"/>
        <n v="3024.24"/>
        <n v="42.6"/>
        <n v="4632.5"/>
        <n v="292.85000000000002"/>
        <n v="396.2"/>
        <n v="1916.76"/>
        <n v="692.15"/>
        <n v="1363.04"/>
        <n v="2726.05"/>
        <n v="9051.5"/>
        <n v="1357.74"/>
        <n v="2140.38"/>
        <n v="27553.65"/>
        <n v="485.58"/>
        <n v="1852.89"/>
        <n v="2229"/>
        <n v="7021.49"/>
        <n v="26191.06"/>
        <n v="4861.3900000000003"/>
        <n v="4259.6000000000004"/>
        <n v="575.04999999999995"/>
        <n v="573.20000000000005"/>
        <n v="3791.2"/>
        <n v="8732"/>
        <n v="495.18"/>
        <n v="638.91"/>
        <n v="4791.8999999999996"/>
        <n v="4536.3599999999997"/>
        <n v="479.19"/>
        <n v="812"/>
        <n v="926.5"/>
        <n v="1277.8399999999999"/>
        <n v="276.86"/>
        <n v="19678.8"/>
        <n v="4906.8900000000003"/>
        <n v="7241.2"/>
        <n v="13577.5"/>
        <n v="4344.66"/>
        <n v="3727.1"/>
        <n v="6176.3"/>
        <n v="891.6"/>
        <n v="1565.37"/>
        <n v="3715.04"/>
        <n v="3194.7"/>
        <n v="10915"/>
        <n v="1150.0999999999999"/>
        <n v="1150.05"/>
        <n v="1501.48"/>
        <n v="63.9"/>
        <n v="319.5"/>
        <n v="3396.56"/>
        <n v="11100"/>
        <n v="1272"/>
        <n v="1868.13"/>
        <n v="713.46"/>
        <n v="445.8"/>
        <n v="4012.28"/>
        <n v="11224.74"/>
        <n v="1650.6"/>
        <n v="351.42"/>
        <n v="7770"/>
        <n v="6660"/>
        <n v="1565.4"/>
        <n v="383.35"/>
        <n v="182.7"/>
        <n v="741.2"/>
        <n v="4440"/>
        <n v="8880"/>
        <n v="3620.6"/>
        <n v="452.58"/>
        <n v="9184.5499999999993"/>
        <n v="617.63"/>
        <n v="743"/>
        <n v="1064.9000000000001"/>
        <n v="2183"/>
        <n v="282.36"/>
        <n v="237.72"/>
        <n v="127.8"/>
        <n v="3833.52"/>
        <n v="545.21"/>
        <n v="500.49"/>
        <n v="948.81"/>
        <n v="1086.18"/>
        <n v="532.45000000000005"/>
        <n v="198.1"/>
        <n v="4200"/>
        <n v="9155"/>
        <n v="2052"/>
        <n v="18310"/>
        <n v="64085"/>
        <n v="91550"/>
        <n v="2822.4"/>
        <n v="3076.08"/>
        <n v="738.72"/>
        <n v="366.2"/>
        <n v="183.1"/>
        <n v="109.86"/>
        <n v="26902"/>
        <n v="4032"/>
        <n v="4900.8"/>
        <n v="41040"/>
        <n v="170.3"/>
        <n v="3835.5"/>
        <n v="10473.6"/>
        <n v="3163.8"/>
        <n v="13190.4"/>
        <n v="11269.8"/>
        <n v="96.3"/>
        <n v="934.2"/>
        <n v="1608.6"/>
        <n v="3705"/>
        <n v="10058"/>
        <n v="10189.5"/>
        <n v="6260"/>
        <n v="97680"/>
        <n v="2656.8"/>
        <n v="22470"/>
        <n v="10193"/>
        <n v="5249.2"/>
        <n v="327.3"/>
        <n v="422.4"/>
        <n v="274.8"/>
        <n v="417.4"/>
        <n v="2023.8"/>
        <n v="3057.9"/>
        <n v="2366"/>
        <n v="1574.76"/>
        <n v="767.1"/>
        <n v="84.48"/>
        <n v="219.84"/>
        <n v="194.05"/>
        <n v="368.4"/>
        <n v="51.9"/>
        <n v="114.9"/>
        <n v="142.65"/>
        <n v="982"/>
        <n v="2717.2"/>
        <n v="46.47"/>
        <n v="1337.8"/>
        <n v="4240"/>
        <n v="3103.5"/>
        <n v="1210.4000000000001"/>
        <n v="1020"/>
        <n v="454.98"/>
        <n v="381.62"/>
        <n v="1874.73"/>
        <n v="904"/>
        <n v="172.9"/>
        <n v="157.34"/>
        <n v="142.05000000000001"/>
        <n v="98.8"/>
        <n v="639.25"/>
        <n v="1688.25"/>
        <n v="211.2"/>
        <n v="3549"/>
        <n v="2069"/>
        <n v="907.8"/>
        <n v="800"/>
        <n v="2182.85"/>
        <n v="572.42999999999995"/>
        <n v="624.91"/>
        <n v="870"/>
        <n v="408"/>
        <n v="1210.3"/>
        <n v="25.95"/>
        <n v="4258.8"/>
        <n v="28"/>
        <n v="1519"/>
        <n v="1746.28"/>
        <n v="393.35"/>
        <n v="197.6"/>
        <n v="633.6"/>
        <n v="109.92"/>
        <n v="776.2"/>
        <n v="1473.6"/>
        <n v="57.45"/>
        <n v="154.9"/>
        <n v="35.49"/>
        <n v="6207"/>
        <n v="512.5"/>
        <n v="436.57"/>
        <n v="2274.9"/>
        <n v="1249.82"/>
        <n v="38.81"/>
        <n v="196.4"/>
        <n v="251.45"/>
        <n v="679.3"/>
        <n v="690"/>
        <n v="6392.5"/>
        <n v="180.8"/>
        <n v="570"/>
        <n v="392.8"/>
        <n v="190.81"/>
        <n v="333"/>
        <n v="612"/>
        <n v="39.520000000000003"/>
        <n v="285.3"/>
        <n v="589.20000000000005"/>
        <n v="5340.3"/>
        <n v="424"/>
        <n v="524.62"/>
        <n v="469.4"/>
        <n v="2420.6"/>
        <n v="68.12"/>
        <n v="2087"/>
        <n v="1164.3"/>
        <n v="229.8"/>
        <n v="61.9"/>
        <n v="1328.4"/>
        <n v="212"/>
        <n v="1224"/>
        <n v="3927.6"/>
        <n v="2210.4"/>
        <n v="778.2"/>
        <n v="1964"/>
        <n v="1146.3"/>
        <n v="3344.5"/>
        <n v="8276"/>
        <n v="3631.2"/>
        <n v="12240"/>
        <n v="1260"/>
        <n v="1025"/>
        <n v="262.31"/>
        <n v="11568"/>
        <n v="14460"/>
        <n v="1763"/>
        <n v="3066"/>
        <n v="2892"/>
        <n v="24030"/>
        <n v="109200"/>
        <n v="3204"/>
        <n v="32760"/>
        <n v="17320"/>
        <n v="34220"/>
        <n v="48816"/>
        <n v="3590"/>
        <n v="37620"/>
        <n v="8676"/>
        <n v="7120"/>
        <n v="21690"/>
        <n v="54600"/>
        <n v="1446"/>
        <n v="16020"/>
        <n v="6132"/>
        <n v="12667.5"/>
        <n v="1444.5"/>
        <n v="5790"/>
        <n v="390"/>
        <n v="1690.75"/>
        <n v="578.9"/>
        <n v="5067"/>
        <n v="2309"/>
        <n v="1158"/>
        <n v="4998"/>
        <n v="780"/>
        <n v="1727"/>
        <n v="8586.5"/>
        <n v="11949"/>
        <n v="1338"/>
        <n v="1014.45"/>
        <n v="388.5"/>
        <n v="158"/>
        <n v="790"/>
        <n v="690.8"/>
        <n v="4779.6000000000004"/>
        <n v="6108"/>
        <n v="9532.9"/>
        <n v="863.4"/>
        <n v="5439"/>
        <n v="2389.8000000000002"/>
        <n v="1157.8"/>
        <n v="577.79999999999995"/>
        <n v="2316"/>
        <n v="863.5"/>
        <n v="6869.2"/>
        <n v="5974.5"/>
        <n v="1115"/>
        <n v="338.15"/>
        <n v="4618"/>
        <n v="21780"/>
        <n v="35.64"/>
        <n v="36"/>
        <n v="1350"/>
        <n v="2276.4"/>
        <n v="6250"/>
        <n v="3564"/>
        <n v="3600"/>
        <n v="834"/>
        <n v="8100"/>
        <n v="1890"/>
        <n v="331.8"/>
        <n v="26790"/>
        <n v="10250"/>
        <n v="3792.4"/>
        <n v="1995"/>
        <n v="11319"/>
        <n v="10725"/>
        <n v="12720"/>
        <n v="58600"/>
        <n v="3885"/>
        <n v="2064"/>
        <n v="53720"/>
        <n v="4734"/>
        <n v="4270"/>
        <n v="4125"/>
        <n v="27800"/>
        <n v="10760"/>
        <n v="6480"/>
        <n v="20400"/>
        <n v="5175"/>
        <n v="374.5"/>
        <n v="304"/>
        <n v="1620"/>
        <n v="2928"/>
        <n v="693"/>
        <n v="4620"/>
        <n v="4395"/>
        <n v="1580"/>
        <n v="131.5"/>
        <n v="2780"/>
        <n v="1380"/>
        <n v="267.5"/>
        <n v="13.9"/>
        <n v="445"/>
        <n v="648"/>
        <n v="3075"/>
        <n v="219.5"/>
        <n v="1465"/>
        <n v="51.6"/>
        <n v="3160"/>
        <n v="825"/>
        <n v="684"/>
        <n v="272"/>
        <n v="349"/>
        <n v="802.5"/>
        <n v="710"/>
        <n v="16200"/>
        <n v="499"/>
        <n v="1390"/>
        <n v="2466"/>
        <n v="1725"/>
        <n v="465"/>
        <n v="1420"/>
        <n v="41.7"/>
        <n v="267"/>
        <n v="9720"/>
        <n v="94.5"/>
        <n v="47.4"/>
        <n v="820"/>
        <n v="1155"/>
        <n v="99.5"/>
        <n v="954"/>
        <n v="61"/>
        <n v="64.75"/>
        <n v="73.599999999999994"/>
        <n v="263"/>
        <n v="228"/>
        <n v="556"/>
        <n v="538"/>
        <n v="6165"/>
        <n v="3150"/>
        <n v="1605"/>
        <n v="11.8"/>
        <n v="186"/>
        <n v="356"/>
        <n v="32400"/>
        <n v="189"/>
        <n v="1464"/>
        <n v="318"/>
        <n v="3080"/>
        <n v="1220"/>
        <n v="1295"/>
        <n v="278"/>
        <n v="1345"/>
        <n v="698"/>
        <n v="10350"/>
        <n v="31152"/>
        <n v="10650"/>
        <n v="17.8"/>
        <n v="162000"/>
        <n v="269"/>
        <n v="136"/>
        <n v="3450"/>
        <n v="18.600000000000001"/>
        <n v="410"/>
        <n v="114"/>
        <n v="7700"/>
        <n v="7900"/>
        <n v="2495"/>
        <n v="107"/>
        <n v="354"/>
        <n v="998"/>
        <n v="4260"/>
        <n v="172"/>
        <n v="7100"/>
        <n v="89"/>
        <n v="7320"/>
        <n v="99.8"/>
        <n v="55"/>
        <n v="1780"/>
        <n v="79"/>
        <n v="4465"/>
        <n v="2985"/>
        <n v="9540"/>
        <n v="462"/>
        <n v="129.5"/>
        <n v="86"/>
        <n v="4740"/>
        <n v="29440"/>
        <n v="1315"/>
        <n v="550"/>
        <n v="456"/>
        <n v="13450"/>
        <n v="3880"/>
        <n v="369900"/>
        <n v="3240"/>
        <n v="6800"/>
        <n v="535"/>
        <n v="1395"/>
        <n v="1197.5"/>
        <n v="1775"/>
        <n v="10186.4"/>
        <n v="127120"/>
        <n v="4338.3999999999996"/>
        <n v="5290"/>
        <n v="15520"/>
        <n v="1500"/>
        <n v="20020"/>
        <n v="2472.5"/>
        <n v="7217.4"/>
        <n v="12186"/>
        <n v="1083"/>
        <n v="14571"/>
        <n v="5664"/>
        <n v="475.8"/>
        <n v="2890"/>
        <n v="14000"/>
        <n v="5824"/>
        <n v="19989"/>
        <n v="703"/>
        <n v="7480"/>
        <n v="11233.5"/>
        <n v="13566"/>
        <n v="5760"/>
        <n v="56385"/>
        <n v="28650"/>
        <n v="7708"/>
        <n v="22636"/>
        <n v="1425"/>
        <n v="2620"/>
        <n v="718"/>
        <n v="2724"/>
        <n v="2296.8000000000002"/>
        <n v="2650"/>
        <n v="715"/>
        <n v="1483.5"/>
        <n v="3708"/>
        <n v="2405.8000000000002"/>
        <n v="1768.5"/>
        <n v="1560"/>
        <n v="1905.5"/>
        <n v="436.8"/>
        <n v="1110.5"/>
        <n v="3870"/>
        <n v="2142"/>
        <n v="522.5"/>
        <n v="250"/>
        <n v="1767"/>
        <n v="1719"/>
        <n v="1039"/>
        <n v="1172.7"/>
        <n v="963.5"/>
        <n v="1370.7"/>
        <n v="10186.200000000001"/>
        <n v="655"/>
        <n v="400"/>
        <n v="908"/>
        <n v="102"/>
        <n v="636"/>
        <n v="1587"/>
        <n v="1112.4000000000001"/>
        <n v="721.74"/>
        <n v="831.6"/>
        <n v="351"/>
        <n v="914.9"/>
        <n v="660"/>
        <n v="158.6"/>
        <n v="145.6"/>
        <n v="666.3"/>
        <n v="49.21"/>
        <n v="1122"/>
        <n v="133.19999999999999"/>
        <n v="778.8"/>
        <n v="1855"/>
        <n v="25060"/>
        <n v="623.4"/>
        <n v="1166"/>
        <n v="335"/>
        <n v="393"/>
        <n v="568.79999999999995"/>
        <n v="1937.4"/>
        <n v="320"/>
        <n v="2552"/>
        <n v="4080"/>
        <n v="1590"/>
        <n v="1854"/>
        <n v="1386"/>
        <n v="708"/>
        <n v="213.6"/>
        <n v="488.8"/>
        <n v="2945"/>
        <n v="291.5"/>
        <n v="134"/>
        <n v="6690"/>
        <n v="876"/>
        <n v="1979.5"/>
        <n v="5104"/>
        <n v="494.5"/>
        <n v="2079"/>
        <n v="447"/>
        <n v="775"/>
        <n v="53.4"/>
        <n v="64.900000000000006"/>
        <n v="2312.4"/>
        <n v="469"/>
        <n v="1614.5"/>
        <n v="530"/>
        <n v="125"/>
        <n v="4945"/>
        <n v="1050"/>
        <n v="728"/>
        <n v="140.6"/>
        <n v="1222"/>
        <n v="666"/>
        <n v="1472.5"/>
        <n v="649"/>
        <n v="2263.6"/>
        <n v="583"/>
        <n v="167.5"/>
        <n v="948"/>
        <n v="718.4"/>
        <n v="3229"/>
        <n v="2537.6999999999998"/>
        <n v="2920"/>
        <n v="9897.5"/>
        <n v="90.8"/>
        <n v="149"/>
        <n v="791.4"/>
        <n v="374"/>
        <n v="1947"/>
        <n v="521"/>
        <n v="3854"/>
        <n v="7420"/>
        <n v="2078"/>
        <n v="4569"/>
        <n v="1005"/>
        <n v="194"/>
        <n v="1298"/>
        <n v="1432.5"/>
        <n v="1927"/>
        <n v="2284.5"/>
        <n v="10752"/>
        <n v="1077"/>
        <n v="843"/>
        <n v="2145"/>
        <n v="653.5"/>
        <n v="231.8"/>
        <n v="753"/>
        <n v="856.8"/>
        <n v="320.39999999999998"/>
        <n v="525.6"/>
        <n v="458.5"/>
        <n v="1030"/>
        <n v="215.4"/>
        <n v="3909.6"/>
        <n v="35.15"/>
        <n v="7489"/>
        <n v="28560"/>
        <n v="18057"/>
        <n v="40035"/>
        <n v="11700"/>
        <n v="6220"/>
        <n v="3918.7280000000001"/>
        <n v="2147.1999999999998"/>
        <n v="1127.28"/>
        <n v="3451.8175999999999"/>
        <n v="778.36"/>
        <n v="3024.56"/>
        <n v="3607.2960000000003"/>
        <n v="944.76800000000003"/>
        <n v="2415.6"/>
        <n v="659.87459999999999"/>
        <n v="926.3"/>
        <n v="966.56"/>
        <n v="49005"/>
        <n v="19593.64"/>
        <n v="10736"/>
        <n v="5636.4"/>
        <n v="1409.1"/>
        <n v="1357.664"/>
        <n v="24196.48"/>
        <n v="2549.8000000000002"/>
        <n v="19238.912"/>
        <n v="3779.0720000000001"/>
        <n v="1524.6"/>
        <n v="6918.9120000000003"/>
        <n v="370.52"/>
        <n v="10.04416"/>
        <n v="141.24600000000001"/>
        <n v="385"/>
        <n v="429.66"/>
        <n v="705.6"/>
        <n v="573.80399999999997"/>
        <n v="34740.160000000003"/>
        <n v="925.12"/>
        <n v="78408"/>
        <n v="12744"/>
        <n v="1180"/>
        <n v="6586.8"/>
        <n v="8969.4"/>
        <n v="18931"/>
        <n v="28396.5"/>
        <n v="1805.4"/>
        <n v="3757.6"/>
        <n v="751.52"/>
        <n v="2748.4160000000002"/>
        <n v="13837.824000000001"/>
        <n v="25.110399999999998"/>
        <n v="235.41"/>
        <n v="231"/>
        <n v="2148.3000000000002"/>
        <n v="239.4"/>
        <n v="4832.8"/>
        <n v="176.4"/>
        <n v="10201.985000000001"/>
        <n v="60060"/>
        <n v="709.5"/>
        <n v="9945.0400000000009"/>
        <n v="1878.8"/>
        <n v="2310"/>
        <n v="3786.2"/>
        <n v="23512.368000000002"/>
        <n v="4294.3999999999996"/>
        <n v="6049.12"/>
        <n v="509.96"/>
        <n v="9619.4560000000001"/>
        <n v="1889.5360000000001"/>
        <n v="154"/>
        <n v="4080.7939999999999"/>
        <n v="54054"/>
        <n v="141.9"/>
        <n v="24862.6"/>
        <n v="14917.56"/>
        <n v="4130"/>
        <n v="3049.2"/>
        <n v="1308.45"/>
        <n v="8839.6"/>
        <n v="9055.2000000000007"/>
        <n v="7350.2"/>
        <n v="8710.7999999999993"/>
        <n v="1725.9087999999999"/>
        <n v="5946.6"/>
        <n v="2744.6958"/>
        <n v="1778.7923999999998"/>
        <n v="2869.02"/>
        <n v="1319.7492"/>
        <n v="18480"/>
        <n v="65252.88"/>
        <n v="7837.4560000000001"/>
        <n v="3220.8"/>
        <n v="704.55"/>
        <n v="4723.84"/>
        <n v="5.0220799999999999"/>
        <n v="859.32"/>
        <n v="95.76"/>
        <n v="1764"/>
        <n v="1737.008"/>
        <n v="555.072"/>
        <n v="29403"/>
        <n v="2.5110399999999999"/>
        <n v="9801"/>
        <n v="117.705"/>
        <n v="286.90199999999999"/>
        <n v="54000"/>
        <n v="528.4"/>
        <n v="2590"/>
        <n v="4500"/>
        <n v="10800"/>
        <n v="1665"/>
        <n v="5328"/>
        <n v="2166"/>
        <n v="13210"/>
        <n v="1056.8"/>
        <n v="1036"/>
        <n v="36000"/>
        <m/>
      </sharedItems>
    </cacheField>
    <cacheField name="ЛПУ" numFmtId="0">
      <sharedItems containsBlank="1" count="14">
        <s v="БСМП"/>
        <s v="ГП 1"/>
        <s v="ГП 2"/>
        <s v="ГП 3"/>
        <s v="ГП 4"/>
        <s v="ГП 5"/>
        <s v="ГСП"/>
        <s v="ДГБ"/>
        <s v="ДП 1"/>
        <s v="ДП 2"/>
        <s v="ДСП"/>
        <s v="ДСУ"/>
        <s v="РД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9">
  <r>
    <n v="1"/>
    <n v="7"/>
    <x v="0"/>
    <s v="уп."/>
    <x v="0"/>
    <x v="0"/>
    <n v="18.850000000000001"/>
    <x v="0"/>
    <x v="0"/>
    <x v="0"/>
  </r>
  <r>
    <n v="1"/>
    <n v="21"/>
    <x v="1"/>
    <s v="уп."/>
    <x v="1"/>
    <x v="0"/>
    <n v="18.399999999999999"/>
    <x v="1"/>
    <x v="1"/>
    <x v="0"/>
  </r>
  <r>
    <n v="1"/>
    <n v="22"/>
    <x v="2"/>
    <s v="уп."/>
    <x v="2"/>
    <x v="0"/>
    <n v="40.25"/>
    <x v="2"/>
    <x v="2"/>
    <x v="0"/>
  </r>
  <r>
    <n v="1"/>
    <n v="31"/>
    <x v="3"/>
    <s v="уп."/>
    <x v="3"/>
    <x v="0"/>
    <n v="15.1"/>
    <x v="1"/>
    <x v="3"/>
    <x v="0"/>
  </r>
  <r>
    <n v="1"/>
    <n v="32"/>
    <x v="4"/>
    <s v="уп."/>
    <x v="4"/>
    <x v="0"/>
    <n v="10.9"/>
    <x v="1"/>
    <x v="4"/>
    <x v="0"/>
  </r>
  <r>
    <n v="2"/>
    <n v="45"/>
    <x v="5"/>
    <s v="уп."/>
    <x v="5"/>
    <x v="0"/>
    <n v="19.5"/>
    <x v="1"/>
    <x v="5"/>
    <x v="0"/>
  </r>
  <r>
    <n v="2"/>
    <n v="49"/>
    <x v="6"/>
    <s v="уп."/>
    <x v="6"/>
    <x v="0"/>
    <n v="320.60000000000002"/>
    <x v="3"/>
    <x v="6"/>
    <x v="0"/>
  </r>
  <r>
    <n v="2"/>
    <n v="53"/>
    <x v="7"/>
    <s v="уп."/>
    <x v="7"/>
    <x v="0"/>
    <n v="167.9"/>
    <x v="4"/>
    <x v="7"/>
    <x v="0"/>
  </r>
  <r>
    <n v="2"/>
    <n v="102"/>
    <x v="8"/>
    <s v="уп."/>
    <x v="8"/>
    <x v="0"/>
    <n v="24.15"/>
    <x v="1"/>
    <x v="8"/>
    <x v="0"/>
  </r>
  <r>
    <n v="3"/>
    <n v="144"/>
    <x v="9"/>
    <s v="уп."/>
    <x v="9"/>
    <x v="0"/>
    <n v="580"/>
    <x v="5"/>
    <x v="9"/>
    <x v="0"/>
  </r>
  <r>
    <n v="3"/>
    <n v="150"/>
    <x v="10"/>
    <s v="уп."/>
    <x v="4"/>
    <x v="0"/>
    <n v="109.2"/>
    <x v="6"/>
    <x v="10"/>
    <x v="0"/>
  </r>
  <r>
    <n v="3"/>
    <n v="169"/>
    <x v="11"/>
    <s v="уп."/>
    <x v="10"/>
    <x v="0"/>
    <n v="86.5"/>
    <x v="7"/>
    <x v="11"/>
    <x v="0"/>
  </r>
  <r>
    <n v="3"/>
    <n v="177"/>
    <x v="12"/>
    <s v="уп."/>
    <x v="11"/>
    <x v="0"/>
    <n v="249"/>
    <x v="8"/>
    <x v="12"/>
    <x v="0"/>
  </r>
  <r>
    <n v="3"/>
    <n v="178"/>
    <x v="13"/>
    <s v="уп."/>
    <x v="12"/>
    <x v="0"/>
    <n v="71"/>
    <x v="1"/>
    <x v="13"/>
    <x v="0"/>
  </r>
  <r>
    <n v="3"/>
    <n v="179"/>
    <x v="14"/>
    <s v="уп."/>
    <x v="13"/>
    <x v="0"/>
    <n v="78.2"/>
    <x v="9"/>
    <x v="14"/>
    <x v="0"/>
  </r>
  <r>
    <n v="3"/>
    <n v="181"/>
    <x v="15"/>
    <s v="уп."/>
    <x v="9"/>
    <x v="0"/>
    <n v="233.5"/>
    <x v="10"/>
    <x v="15"/>
    <x v="0"/>
  </r>
  <r>
    <n v="3"/>
    <n v="185"/>
    <x v="16"/>
    <s v="уп."/>
    <x v="3"/>
    <x v="0"/>
    <n v="1380"/>
    <x v="11"/>
    <x v="16"/>
    <x v="0"/>
  </r>
  <r>
    <n v="3"/>
    <n v="191"/>
    <x v="17"/>
    <s v="уп."/>
    <x v="14"/>
    <x v="0"/>
    <n v="17"/>
    <x v="1"/>
    <x v="17"/>
    <x v="0"/>
  </r>
  <r>
    <n v="3"/>
    <n v="194"/>
    <x v="18"/>
    <s v="уп."/>
    <x v="15"/>
    <x v="0"/>
    <n v="210.7"/>
    <x v="1"/>
    <x v="18"/>
    <x v="0"/>
  </r>
  <r>
    <n v="3"/>
    <n v="197"/>
    <x v="19"/>
    <s v="уп."/>
    <x v="16"/>
    <x v="0"/>
    <n v="97"/>
    <x v="12"/>
    <x v="19"/>
    <x v="0"/>
  </r>
  <r>
    <n v="3"/>
    <n v="200"/>
    <x v="20"/>
    <s v="уп."/>
    <x v="7"/>
    <x v="0"/>
    <n v="6.9"/>
    <x v="1"/>
    <x v="20"/>
    <x v="0"/>
  </r>
  <r>
    <n v="3"/>
    <n v="213"/>
    <x v="21"/>
    <s v="уп."/>
    <x v="16"/>
    <x v="0"/>
    <n v="287"/>
    <x v="7"/>
    <x v="21"/>
    <x v="0"/>
  </r>
  <r>
    <n v="4"/>
    <n v="223"/>
    <x v="22"/>
    <s v="уп."/>
    <x v="17"/>
    <x v="0"/>
    <n v="24.15"/>
    <x v="1"/>
    <x v="22"/>
    <x v="0"/>
  </r>
  <r>
    <n v="4"/>
    <n v="224"/>
    <x v="23"/>
    <s v="уп."/>
    <x v="18"/>
    <x v="0"/>
    <n v="61.2"/>
    <x v="13"/>
    <x v="23"/>
    <x v="0"/>
  </r>
  <r>
    <n v="4"/>
    <n v="233"/>
    <x v="24"/>
    <s v="уп."/>
    <x v="19"/>
    <x v="0"/>
    <n v="161"/>
    <x v="14"/>
    <x v="24"/>
    <x v="0"/>
  </r>
  <r>
    <n v="4"/>
    <n v="235"/>
    <x v="25"/>
    <s v="уп."/>
    <x v="3"/>
    <x v="0"/>
    <n v="14.3"/>
    <x v="1"/>
    <x v="25"/>
    <x v="0"/>
  </r>
  <r>
    <n v="4"/>
    <n v="245"/>
    <x v="26"/>
    <s v="уп."/>
    <x v="3"/>
    <x v="0"/>
    <n v="101.2"/>
    <x v="1"/>
    <x v="26"/>
    <x v="0"/>
  </r>
  <r>
    <n v="4"/>
    <n v="249"/>
    <x v="27"/>
    <s v="уп."/>
    <x v="20"/>
    <x v="0"/>
    <n v="2060"/>
    <x v="15"/>
    <x v="27"/>
    <x v="0"/>
  </r>
  <r>
    <n v="4"/>
    <n v="269"/>
    <x v="28"/>
    <s v="уп."/>
    <x v="21"/>
    <x v="0"/>
    <n v="39.799999999999997"/>
    <x v="0"/>
    <x v="28"/>
    <x v="0"/>
  </r>
  <r>
    <n v="4"/>
    <n v="274"/>
    <x v="29"/>
    <s v="уп."/>
    <x v="9"/>
    <x v="0"/>
    <n v="1870"/>
    <x v="10"/>
    <x v="29"/>
    <x v="0"/>
  </r>
  <r>
    <n v="4"/>
    <n v="302"/>
    <x v="30"/>
    <s v="уп."/>
    <x v="7"/>
    <x v="0"/>
    <n v="632"/>
    <x v="16"/>
    <x v="30"/>
    <x v="0"/>
  </r>
  <r>
    <n v="4"/>
    <n v="303"/>
    <x v="31"/>
    <s v="уп."/>
    <x v="3"/>
    <x v="0"/>
    <n v="22.1"/>
    <x v="1"/>
    <x v="31"/>
    <x v="0"/>
  </r>
  <r>
    <n v="4"/>
    <n v="306"/>
    <x v="32"/>
    <s v="уп."/>
    <x v="22"/>
    <x v="0"/>
    <n v="15.1"/>
    <x v="1"/>
    <x v="32"/>
    <x v="0"/>
  </r>
  <r>
    <n v="5"/>
    <n v="311"/>
    <x v="33"/>
    <s v="уп."/>
    <x v="23"/>
    <x v="0"/>
    <n v="44"/>
    <x v="1"/>
    <x v="33"/>
    <x v="0"/>
  </r>
  <r>
    <n v="5"/>
    <n v="314"/>
    <x v="34"/>
    <s v="уп."/>
    <x v="3"/>
    <x v="0"/>
    <n v="336.5"/>
    <x v="17"/>
    <x v="34"/>
    <x v="0"/>
  </r>
  <r>
    <n v="5"/>
    <n v="318"/>
    <x v="35"/>
    <s v="уп."/>
    <x v="24"/>
    <x v="0"/>
    <n v="990"/>
    <x v="10"/>
    <x v="35"/>
    <x v="0"/>
  </r>
  <r>
    <n v="5"/>
    <n v="321"/>
    <x v="36"/>
    <s v="уп."/>
    <x v="25"/>
    <x v="0"/>
    <n v="153.19999999999999"/>
    <x v="18"/>
    <x v="36"/>
    <x v="0"/>
  </r>
  <r>
    <n v="5"/>
    <n v="325"/>
    <x v="37"/>
    <s v="уп."/>
    <x v="4"/>
    <x v="0"/>
    <n v="44.1"/>
    <x v="19"/>
    <x v="37"/>
    <x v="0"/>
  </r>
  <r>
    <n v="5"/>
    <n v="328"/>
    <x v="38"/>
    <s v="уп."/>
    <x v="26"/>
    <x v="0"/>
    <n v="37.9"/>
    <x v="1"/>
    <x v="38"/>
    <x v="0"/>
  </r>
  <r>
    <n v="6"/>
    <n v="359"/>
    <x v="39"/>
    <s v="уп."/>
    <x v="24"/>
    <x v="0"/>
    <n v="24.2"/>
    <x v="1"/>
    <x v="39"/>
    <x v="0"/>
  </r>
  <r>
    <n v="7"/>
    <n v="376"/>
    <x v="40"/>
    <s v="уп."/>
    <x v="15"/>
    <x v="0"/>
    <n v="75.5"/>
    <x v="20"/>
    <x v="40"/>
    <x v="0"/>
  </r>
  <r>
    <n v="7"/>
    <n v="377"/>
    <x v="41"/>
    <s v="уп."/>
    <x v="9"/>
    <x v="0"/>
    <n v="105"/>
    <x v="20"/>
    <x v="41"/>
    <x v="0"/>
  </r>
  <r>
    <n v="7"/>
    <n v="382"/>
    <x v="42"/>
    <s v="уп."/>
    <x v="20"/>
    <x v="0"/>
    <n v="240.1"/>
    <x v="21"/>
    <x v="42"/>
    <x v="0"/>
  </r>
  <r>
    <n v="7"/>
    <n v="384"/>
    <x v="43"/>
    <s v="уп."/>
    <x v="24"/>
    <x v="0"/>
    <n v="238"/>
    <x v="20"/>
    <x v="43"/>
    <x v="0"/>
  </r>
  <r>
    <n v="9"/>
    <n v="433"/>
    <x v="44"/>
    <s v="уп."/>
    <x v="26"/>
    <x v="0"/>
    <n v="131.1"/>
    <x v="1"/>
    <x v="44"/>
    <x v="0"/>
  </r>
  <r>
    <n v="9"/>
    <n v="440"/>
    <x v="45"/>
    <s v="уп."/>
    <x v="3"/>
    <x v="0"/>
    <n v="8"/>
    <x v="1"/>
    <x v="45"/>
    <x v="0"/>
  </r>
  <r>
    <n v="9"/>
    <n v="442"/>
    <x v="46"/>
    <s v="фл."/>
    <x v="27"/>
    <x v="0"/>
    <n v="560.79999999999995"/>
    <x v="9"/>
    <x v="46"/>
    <x v="0"/>
  </r>
  <r>
    <n v="9"/>
    <n v="446"/>
    <x v="47"/>
    <s v="уп."/>
    <x v="1"/>
    <x v="0"/>
    <n v="2.7"/>
    <x v="1"/>
    <x v="47"/>
    <x v="0"/>
  </r>
  <r>
    <n v="9"/>
    <n v="461"/>
    <x v="48"/>
    <s v="уп."/>
    <x v="4"/>
    <x v="0"/>
    <n v="42.6"/>
    <x v="1"/>
    <x v="48"/>
    <x v="0"/>
  </r>
  <r>
    <n v="9"/>
    <n v="462"/>
    <x v="49"/>
    <s v="уп."/>
    <x v="20"/>
    <x v="0"/>
    <n v="9.1999999999999993"/>
    <x v="1"/>
    <x v="49"/>
    <x v="0"/>
  </r>
  <r>
    <n v="9"/>
    <n v="472"/>
    <x v="50"/>
    <s v="уп."/>
    <x v="2"/>
    <x v="0"/>
    <n v="4.9000000000000004"/>
    <x v="1"/>
    <x v="50"/>
    <x v="0"/>
  </r>
  <r>
    <n v="9"/>
    <n v="475"/>
    <x v="51"/>
    <s v="уп."/>
    <x v="28"/>
    <x v="0"/>
    <n v="3.7"/>
    <x v="1"/>
    <x v="51"/>
    <x v="0"/>
  </r>
  <r>
    <n v="9"/>
    <n v="476"/>
    <x v="52"/>
    <s v="фл."/>
    <x v="17"/>
    <x v="0"/>
    <n v="7.8"/>
    <x v="1"/>
    <x v="52"/>
    <x v="0"/>
  </r>
  <r>
    <n v="9"/>
    <n v="489"/>
    <x v="53"/>
    <s v="уп."/>
    <x v="25"/>
    <x v="0"/>
    <n v="1167.8499999999999"/>
    <x v="22"/>
    <x v="53"/>
    <x v="0"/>
  </r>
  <r>
    <n v="9"/>
    <n v="491"/>
    <x v="54"/>
    <s v="уп."/>
    <x v="29"/>
    <x v="0"/>
    <n v="19.55"/>
    <x v="1"/>
    <x v="54"/>
    <x v="0"/>
  </r>
  <r>
    <n v="9"/>
    <n v="495"/>
    <x v="55"/>
    <s v="уп."/>
    <x v="15"/>
    <x v="0"/>
    <n v="18630"/>
    <x v="23"/>
    <x v="55"/>
    <x v="0"/>
  </r>
  <r>
    <n v="9"/>
    <n v="496"/>
    <x v="56"/>
    <s v="уп."/>
    <x v="30"/>
    <x v="0"/>
    <n v="1.85"/>
    <x v="1"/>
    <x v="56"/>
    <x v="0"/>
  </r>
  <r>
    <n v="9"/>
    <n v="498"/>
    <x v="57"/>
    <s v="уп."/>
    <x v="9"/>
    <x v="0"/>
    <n v="118.5"/>
    <x v="24"/>
    <x v="57"/>
    <x v="0"/>
  </r>
  <r>
    <n v="9"/>
    <n v="520"/>
    <x v="58"/>
    <s v="уп"/>
    <x v="9"/>
    <x v="0"/>
    <n v="391.4"/>
    <x v="24"/>
    <x v="58"/>
    <x v="0"/>
  </r>
  <r>
    <n v="9"/>
    <n v="535"/>
    <x v="59"/>
    <s v="уп."/>
    <x v="31"/>
    <x v="0"/>
    <n v="715"/>
    <x v="1"/>
    <x v="59"/>
    <x v="0"/>
  </r>
  <r>
    <n v="9"/>
    <n v="537"/>
    <x v="60"/>
    <s v="уп."/>
    <x v="15"/>
    <x v="0"/>
    <n v="915.2"/>
    <x v="1"/>
    <x v="60"/>
    <x v="0"/>
  </r>
  <r>
    <n v="9"/>
    <n v="552"/>
    <x v="61"/>
    <s v="уп."/>
    <x v="4"/>
    <x v="0"/>
    <n v="56.3"/>
    <x v="1"/>
    <x v="61"/>
    <x v="0"/>
  </r>
  <r>
    <n v="9"/>
    <n v="553"/>
    <x v="62"/>
    <s v="уп."/>
    <x v="32"/>
    <x v="0"/>
    <n v="42.2"/>
    <x v="1"/>
    <x v="62"/>
    <x v="0"/>
  </r>
  <r>
    <n v="9"/>
    <n v="570"/>
    <x v="63"/>
    <s v="уп."/>
    <x v="3"/>
    <x v="0"/>
    <n v="167"/>
    <x v="8"/>
    <x v="63"/>
    <x v="0"/>
  </r>
  <r>
    <n v="1"/>
    <n v="15"/>
    <x v="64"/>
    <s v="уп."/>
    <x v="4"/>
    <x v="0"/>
    <n v="28.65"/>
    <x v="25"/>
    <x v="64"/>
    <x v="1"/>
  </r>
  <r>
    <n v="2"/>
    <n v="53"/>
    <x v="7"/>
    <s v="уп."/>
    <x v="26"/>
    <x v="0"/>
    <n v="167.9"/>
    <x v="4"/>
    <x v="65"/>
    <x v="1"/>
  </r>
  <r>
    <n v="2"/>
    <n v="54"/>
    <x v="65"/>
    <s v="уп."/>
    <x v="4"/>
    <x v="0"/>
    <n v="165"/>
    <x v="4"/>
    <x v="66"/>
    <x v="1"/>
  </r>
  <r>
    <n v="2"/>
    <n v="113"/>
    <x v="66"/>
    <s v="уп."/>
    <x v="15"/>
    <x v="0"/>
    <n v="329.55"/>
    <x v="26"/>
    <x v="67"/>
    <x v="1"/>
  </r>
  <r>
    <n v="3"/>
    <n v="139"/>
    <x v="67"/>
    <s v="уп."/>
    <x v="6"/>
    <x v="0"/>
    <n v="37"/>
    <x v="1"/>
    <x v="68"/>
    <x v="1"/>
  </r>
  <r>
    <n v="3"/>
    <n v="144"/>
    <x v="9"/>
    <s v="уп."/>
    <x v="6"/>
    <x v="0"/>
    <n v="580"/>
    <x v="5"/>
    <x v="69"/>
    <x v="1"/>
  </r>
  <r>
    <n v="3"/>
    <n v="146"/>
    <x v="68"/>
    <s v="уп."/>
    <x v="6"/>
    <x v="0"/>
    <n v="368"/>
    <x v="27"/>
    <x v="70"/>
    <x v="1"/>
  </r>
  <r>
    <n v="3"/>
    <n v="169"/>
    <x v="11"/>
    <s v="уп."/>
    <x v="26"/>
    <x v="0"/>
    <n v="86.5"/>
    <x v="7"/>
    <x v="71"/>
    <x v="1"/>
  </r>
  <r>
    <n v="3"/>
    <n v="176"/>
    <x v="69"/>
    <s v="уп."/>
    <x v="4"/>
    <x v="0"/>
    <n v="96.9"/>
    <x v="8"/>
    <x v="72"/>
    <x v="1"/>
  </r>
  <r>
    <n v="3"/>
    <n v="177"/>
    <x v="12"/>
    <s v="уп."/>
    <x v="4"/>
    <x v="0"/>
    <n v="249"/>
    <x v="8"/>
    <x v="73"/>
    <x v="1"/>
  </r>
  <r>
    <n v="3"/>
    <n v="179"/>
    <x v="14"/>
    <s v="уп."/>
    <x v="26"/>
    <x v="0"/>
    <n v="78.2"/>
    <x v="9"/>
    <x v="74"/>
    <x v="1"/>
  </r>
  <r>
    <n v="3"/>
    <n v="181"/>
    <x v="15"/>
    <s v="уп."/>
    <x v="9"/>
    <x v="0"/>
    <n v="233.5"/>
    <x v="10"/>
    <x v="15"/>
    <x v="1"/>
  </r>
  <r>
    <n v="3"/>
    <n v="187"/>
    <x v="70"/>
    <s v="уп."/>
    <x v="25"/>
    <x v="0"/>
    <n v="2.9"/>
    <x v="1"/>
    <x v="75"/>
    <x v="1"/>
  </r>
  <r>
    <n v="3"/>
    <n v="197"/>
    <x v="19"/>
    <s v="уп."/>
    <x v="9"/>
    <x v="0"/>
    <n v="97"/>
    <x v="12"/>
    <x v="76"/>
    <x v="1"/>
  </r>
  <r>
    <n v="4"/>
    <n v="223"/>
    <x v="22"/>
    <s v="уп."/>
    <x v="26"/>
    <x v="0"/>
    <n v="24.15"/>
    <x v="1"/>
    <x v="77"/>
    <x v="1"/>
  </r>
  <r>
    <n v="4"/>
    <n v="224"/>
    <x v="23"/>
    <s v="уп."/>
    <x v="6"/>
    <x v="0"/>
    <n v="61.2"/>
    <x v="13"/>
    <x v="78"/>
    <x v="1"/>
  </r>
  <r>
    <n v="4"/>
    <n v="232"/>
    <x v="71"/>
    <s v="уп."/>
    <x v="9"/>
    <x v="0"/>
    <n v="147.19999999999999"/>
    <x v="13"/>
    <x v="79"/>
    <x v="1"/>
  </r>
  <r>
    <n v="4"/>
    <n v="233"/>
    <x v="24"/>
    <s v="уп."/>
    <x v="9"/>
    <x v="0"/>
    <n v="161"/>
    <x v="14"/>
    <x v="80"/>
    <x v="1"/>
  </r>
  <r>
    <n v="4"/>
    <n v="249"/>
    <x v="27"/>
    <s v="уп."/>
    <x v="33"/>
    <x v="0"/>
    <n v="2060"/>
    <x v="15"/>
    <x v="81"/>
    <x v="1"/>
  </r>
  <r>
    <n v="4"/>
    <n v="269"/>
    <x v="28"/>
    <s v="уп."/>
    <x v="6"/>
    <x v="0"/>
    <n v="39.799999999999997"/>
    <x v="0"/>
    <x v="82"/>
    <x v="1"/>
  </r>
  <r>
    <n v="4"/>
    <n v="291"/>
    <x v="72"/>
    <s v="уп."/>
    <x v="15"/>
    <x v="0"/>
    <n v="299"/>
    <x v="7"/>
    <x v="83"/>
    <x v="1"/>
  </r>
  <r>
    <n v="4"/>
    <n v="302"/>
    <x v="30"/>
    <s v="уп."/>
    <x v="15"/>
    <x v="0"/>
    <n v="632"/>
    <x v="16"/>
    <x v="84"/>
    <x v="1"/>
  </r>
  <r>
    <n v="4"/>
    <n v="308"/>
    <x v="73"/>
    <s v="уп."/>
    <x v="7"/>
    <x v="0"/>
    <n v="17.3"/>
    <x v="1"/>
    <x v="85"/>
    <x v="1"/>
  </r>
  <r>
    <n v="5"/>
    <n v="314"/>
    <x v="34"/>
    <s v="уп."/>
    <x v="6"/>
    <x v="0"/>
    <n v="336.5"/>
    <x v="17"/>
    <x v="86"/>
    <x v="1"/>
  </r>
  <r>
    <n v="5"/>
    <n v="318"/>
    <x v="35"/>
    <s v="уп."/>
    <x v="15"/>
    <x v="0"/>
    <n v="990"/>
    <x v="10"/>
    <x v="87"/>
    <x v="1"/>
  </r>
  <r>
    <n v="5"/>
    <n v="321"/>
    <x v="36"/>
    <s v="уп."/>
    <x v="24"/>
    <x v="0"/>
    <n v="153.19999999999999"/>
    <x v="18"/>
    <x v="88"/>
    <x v="1"/>
  </r>
  <r>
    <n v="5"/>
    <n v="325"/>
    <x v="37"/>
    <s v="уп."/>
    <x v="6"/>
    <x v="0"/>
    <n v="44.1"/>
    <x v="19"/>
    <x v="89"/>
    <x v="1"/>
  </r>
  <r>
    <n v="9"/>
    <n v="418"/>
    <x v="74"/>
    <s v="уп."/>
    <x v="26"/>
    <x v="0"/>
    <n v="178.65"/>
    <x v="1"/>
    <x v="90"/>
    <x v="1"/>
  </r>
  <r>
    <n v="9"/>
    <n v="423"/>
    <x v="75"/>
    <s v="уп."/>
    <x v="4"/>
    <x v="0"/>
    <n v="29.9"/>
    <x v="1"/>
    <x v="91"/>
    <x v="1"/>
  </r>
  <r>
    <n v="9"/>
    <n v="427"/>
    <x v="76"/>
    <s v="уп."/>
    <x v="9"/>
    <x v="0"/>
    <n v="318.39999999999998"/>
    <x v="15"/>
    <x v="92"/>
    <x v="1"/>
  </r>
  <r>
    <n v="9"/>
    <n v="433"/>
    <x v="44"/>
    <s v="уп."/>
    <x v="6"/>
    <x v="0"/>
    <n v="131.1"/>
    <x v="1"/>
    <x v="93"/>
    <x v="1"/>
  </r>
  <r>
    <n v="9"/>
    <n v="479"/>
    <x v="77"/>
    <s v="уп."/>
    <x v="26"/>
    <x v="0"/>
    <n v="277.8"/>
    <x v="24"/>
    <x v="94"/>
    <x v="1"/>
  </r>
  <r>
    <n v="9"/>
    <n v="498"/>
    <x v="57"/>
    <s v="уп."/>
    <x v="9"/>
    <x v="0"/>
    <n v="118.5"/>
    <x v="24"/>
    <x v="57"/>
    <x v="1"/>
  </r>
  <r>
    <n v="9"/>
    <n v="533"/>
    <x v="78"/>
    <s v="уп."/>
    <x v="26"/>
    <x v="0"/>
    <n v="269.10000000000002"/>
    <x v="28"/>
    <x v="95"/>
    <x v="1"/>
  </r>
  <r>
    <n v="9"/>
    <n v="534"/>
    <x v="79"/>
    <s v="уп."/>
    <x v="28"/>
    <x v="0"/>
    <n v="11.4"/>
    <x v="1"/>
    <x v="96"/>
    <x v="1"/>
  </r>
  <r>
    <n v="9"/>
    <n v="535"/>
    <x v="59"/>
    <s v="уп."/>
    <x v="15"/>
    <x v="0"/>
    <n v="715"/>
    <x v="1"/>
    <x v="97"/>
    <x v="1"/>
  </r>
  <r>
    <n v="9"/>
    <n v="536"/>
    <x v="80"/>
    <s v="уп."/>
    <x v="34"/>
    <x v="0"/>
    <n v="12.05"/>
    <x v="1"/>
    <x v="98"/>
    <x v="1"/>
  </r>
  <r>
    <n v="9"/>
    <n v="546"/>
    <x v="81"/>
    <s v="уп."/>
    <x v="6"/>
    <x v="0"/>
    <n v="95.6"/>
    <x v="1"/>
    <x v="99"/>
    <x v="1"/>
  </r>
  <r>
    <n v="9"/>
    <n v="551"/>
    <x v="82"/>
    <s v="уп."/>
    <x v="7"/>
    <x v="0"/>
    <n v="5.2"/>
    <x v="1"/>
    <x v="100"/>
    <x v="1"/>
  </r>
  <r>
    <n v="9"/>
    <n v="573"/>
    <x v="83"/>
    <s v="уп."/>
    <x v="9"/>
    <x v="0"/>
    <n v="6.95"/>
    <x v="1"/>
    <x v="101"/>
    <x v="1"/>
  </r>
  <r>
    <n v="9"/>
    <n v="575"/>
    <x v="84"/>
    <s v="уп."/>
    <x v="7"/>
    <x v="0"/>
    <n v="25.8"/>
    <x v="25"/>
    <x v="102"/>
    <x v="1"/>
  </r>
  <r>
    <n v="1"/>
    <n v="7"/>
    <x v="0"/>
    <s v="уп."/>
    <x v="35"/>
    <x v="0"/>
    <n v="18.850000000000001"/>
    <x v="0"/>
    <x v="103"/>
    <x v="2"/>
  </r>
  <r>
    <n v="1"/>
    <n v="15"/>
    <x v="64"/>
    <s v="уп."/>
    <x v="27"/>
    <x v="0"/>
    <n v="28.65"/>
    <x v="25"/>
    <x v="104"/>
    <x v="2"/>
  </r>
  <r>
    <n v="1"/>
    <n v="22"/>
    <x v="2"/>
    <s v="уп."/>
    <x v="4"/>
    <x v="0"/>
    <n v="40.25"/>
    <x v="2"/>
    <x v="105"/>
    <x v="2"/>
  </r>
  <r>
    <n v="1"/>
    <n v="31"/>
    <x v="3"/>
    <s v="уп."/>
    <x v="4"/>
    <x v="0"/>
    <n v="15.1"/>
    <x v="1"/>
    <x v="40"/>
    <x v="2"/>
  </r>
  <r>
    <n v="1"/>
    <n v="32"/>
    <x v="4"/>
    <s v="уп."/>
    <x v="25"/>
    <x v="0"/>
    <n v="10.9"/>
    <x v="1"/>
    <x v="106"/>
    <x v="2"/>
  </r>
  <r>
    <n v="2"/>
    <n v="49"/>
    <x v="6"/>
    <s v="уп."/>
    <x v="33"/>
    <x v="0"/>
    <n v="320.60000000000002"/>
    <x v="3"/>
    <x v="107"/>
    <x v="2"/>
  </r>
  <r>
    <n v="2"/>
    <n v="53"/>
    <x v="7"/>
    <s v="уп."/>
    <x v="6"/>
    <x v="0"/>
    <n v="167.9"/>
    <x v="4"/>
    <x v="108"/>
    <x v="2"/>
  </r>
  <r>
    <n v="2"/>
    <n v="54"/>
    <x v="65"/>
    <s v="уп."/>
    <x v="16"/>
    <x v="0"/>
    <n v="165"/>
    <x v="4"/>
    <x v="109"/>
    <x v="2"/>
  </r>
  <r>
    <n v="2"/>
    <n v="62"/>
    <x v="85"/>
    <s v="уп."/>
    <x v="36"/>
    <x v="0"/>
    <n v="74.400000000000006"/>
    <x v="29"/>
    <x v="110"/>
    <x v="2"/>
  </r>
  <r>
    <n v="3"/>
    <n v="139"/>
    <x v="67"/>
    <s v="уп."/>
    <x v="15"/>
    <x v="0"/>
    <n v="37"/>
    <x v="1"/>
    <x v="111"/>
    <x v="2"/>
  </r>
  <r>
    <n v="3"/>
    <n v="149"/>
    <x v="86"/>
    <s v="уп."/>
    <x v="20"/>
    <x v="0"/>
    <n v="129.9"/>
    <x v="30"/>
    <x v="112"/>
    <x v="2"/>
  </r>
  <r>
    <n v="3"/>
    <n v="158"/>
    <x v="87"/>
    <s v="уп."/>
    <x v="36"/>
    <x v="0"/>
    <n v="9"/>
    <x v="1"/>
    <x v="113"/>
    <x v="2"/>
  </r>
  <r>
    <n v="3"/>
    <n v="168"/>
    <x v="88"/>
    <s v="уп."/>
    <x v="15"/>
    <x v="0"/>
    <n v="117"/>
    <x v="31"/>
    <x v="114"/>
    <x v="2"/>
  </r>
  <r>
    <n v="3"/>
    <n v="176"/>
    <x v="69"/>
    <s v="уп."/>
    <x v="35"/>
    <x v="0"/>
    <n v="96.9"/>
    <x v="8"/>
    <x v="115"/>
    <x v="2"/>
  </r>
  <r>
    <n v="3"/>
    <n v="179"/>
    <x v="14"/>
    <s v="уп."/>
    <x v="12"/>
    <x v="0"/>
    <n v="78.2"/>
    <x v="9"/>
    <x v="116"/>
    <x v="2"/>
  </r>
  <r>
    <n v="3"/>
    <n v="181"/>
    <x v="15"/>
    <s v="уп."/>
    <x v="15"/>
    <x v="0"/>
    <n v="233.5"/>
    <x v="10"/>
    <x v="117"/>
    <x v="2"/>
  </r>
  <r>
    <n v="3"/>
    <n v="187"/>
    <x v="70"/>
    <s v="уп."/>
    <x v="26"/>
    <x v="0"/>
    <n v="2.9"/>
    <x v="1"/>
    <x v="118"/>
    <x v="2"/>
  </r>
  <r>
    <n v="3"/>
    <n v="191"/>
    <x v="17"/>
    <s v="уп."/>
    <x v="27"/>
    <x v="0"/>
    <n v="17"/>
    <x v="1"/>
    <x v="119"/>
    <x v="2"/>
  </r>
  <r>
    <n v="4"/>
    <n v="223"/>
    <x v="22"/>
    <s v="уп."/>
    <x v="12"/>
    <x v="0"/>
    <n v="24.15"/>
    <x v="1"/>
    <x v="120"/>
    <x v="2"/>
  </r>
  <r>
    <n v="4"/>
    <n v="228"/>
    <x v="89"/>
    <s v="уп."/>
    <x v="6"/>
    <x v="0"/>
    <n v="15"/>
    <x v="1"/>
    <x v="121"/>
    <x v="2"/>
  </r>
  <r>
    <n v="4"/>
    <n v="233"/>
    <x v="24"/>
    <s v="уп."/>
    <x v="6"/>
    <x v="0"/>
    <n v="161"/>
    <x v="14"/>
    <x v="122"/>
    <x v="2"/>
  </r>
  <r>
    <n v="4"/>
    <n v="247"/>
    <x v="90"/>
    <s v="уп."/>
    <x v="9"/>
    <x v="0"/>
    <n v="48.3"/>
    <x v="1"/>
    <x v="123"/>
    <x v="2"/>
  </r>
  <r>
    <n v="4"/>
    <n v="249"/>
    <x v="27"/>
    <s v="уп."/>
    <x v="33"/>
    <x v="0"/>
    <n v="2060"/>
    <x v="15"/>
    <x v="81"/>
    <x v="2"/>
  </r>
  <r>
    <n v="4"/>
    <n v="253"/>
    <x v="91"/>
    <s v="уп."/>
    <x v="20"/>
    <x v="0"/>
    <n v="88.2"/>
    <x v="1"/>
    <x v="124"/>
    <x v="2"/>
  </r>
  <r>
    <n v="4"/>
    <n v="268"/>
    <x v="92"/>
    <s v="уп."/>
    <x v="20"/>
    <x v="0"/>
    <n v="18.399999999999999"/>
    <x v="1"/>
    <x v="125"/>
    <x v="2"/>
  </r>
  <r>
    <n v="4"/>
    <n v="269"/>
    <x v="28"/>
    <s v="уп."/>
    <x v="4"/>
    <x v="0"/>
    <n v="39.799999999999997"/>
    <x v="0"/>
    <x v="126"/>
    <x v="2"/>
  </r>
  <r>
    <n v="4"/>
    <n v="275"/>
    <x v="93"/>
    <s v="уп."/>
    <x v="6"/>
    <x v="0"/>
    <n v="37.1"/>
    <x v="2"/>
    <x v="127"/>
    <x v="2"/>
  </r>
  <r>
    <n v="4"/>
    <n v="293"/>
    <x v="94"/>
    <s v="уп."/>
    <x v="26"/>
    <x v="0"/>
    <n v="18.399999999999999"/>
    <x v="1"/>
    <x v="128"/>
    <x v="2"/>
  </r>
  <r>
    <n v="4"/>
    <n v="307"/>
    <x v="95"/>
    <s v="уп."/>
    <x v="26"/>
    <x v="0"/>
    <n v="39.1"/>
    <x v="1"/>
    <x v="129"/>
    <x v="2"/>
  </r>
  <r>
    <n v="5"/>
    <n v="314"/>
    <x v="34"/>
    <s v="уп."/>
    <x v="6"/>
    <x v="0"/>
    <n v="336.5"/>
    <x v="17"/>
    <x v="86"/>
    <x v="2"/>
  </r>
  <r>
    <n v="5"/>
    <n v="325"/>
    <x v="37"/>
    <s v="уп."/>
    <x v="6"/>
    <x v="0"/>
    <n v="44.1"/>
    <x v="19"/>
    <x v="89"/>
    <x v="2"/>
  </r>
  <r>
    <n v="6"/>
    <n v="343"/>
    <x v="96"/>
    <s v="уп."/>
    <x v="26"/>
    <x v="0"/>
    <n v="48.3"/>
    <x v="32"/>
    <x v="130"/>
    <x v="2"/>
  </r>
  <r>
    <n v="6"/>
    <n v="370"/>
    <x v="97"/>
    <s v="уп."/>
    <x v="26"/>
    <x v="0"/>
    <n v="49.5"/>
    <x v="32"/>
    <x v="131"/>
    <x v="2"/>
  </r>
  <r>
    <n v="6"/>
    <n v="372"/>
    <x v="98"/>
    <s v="уп."/>
    <x v="26"/>
    <x v="0"/>
    <n v="8.1"/>
    <x v="1"/>
    <x v="132"/>
    <x v="2"/>
  </r>
  <r>
    <n v="9"/>
    <n v="418"/>
    <x v="74"/>
    <s v="уп."/>
    <x v="20"/>
    <x v="0"/>
    <n v="178.65"/>
    <x v="1"/>
    <x v="133"/>
    <x v="2"/>
  </r>
  <r>
    <n v="9"/>
    <n v="427"/>
    <x v="76"/>
    <s v="уп."/>
    <x v="36"/>
    <x v="0"/>
    <n v="318.39999999999998"/>
    <x v="15"/>
    <x v="134"/>
    <x v="2"/>
  </r>
  <r>
    <n v="9"/>
    <n v="455"/>
    <x v="99"/>
    <s v="уп."/>
    <x v="26"/>
    <x v="0"/>
    <n v="12.3"/>
    <x v="1"/>
    <x v="135"/>
    <x v="2"/>
  </r>
  <r>
    <n v="9"/>
    <n v="461"/>
    <x v="48"/>
    <s v="уп."/>
    <x v="6"/>
    <x v="0"/>
    <n v="42.6"/>
    <x v="1"/>
    <x v="136"/>
    <x v="2"/>
  </r>
  <r>
    <n v="9"/>
    <n v="472"/>
    <x v="50"/>
    <s v="уп."/>
    <x v="9"/>
    <x v="0"/>
    <n v="4.9000000000000004"/>
    <x v="1"/>
    <x v="137"/>
    <x v="2"/>
  </r>
  <r>
    <n v="9"/>
    <n v="473"/>
    <x v="100"/>
    <s v="уп."/>
    <x v="9"/>
    <x v="0"/>
    <n v="10.1"/>
    <x v="1"/>
    <x v="138"/>
    <x v="2"/>
  </r>
  <r>
    <n v="9"/>
    <n v="481"/>
    <x v="101"/>
    <s v="уп."/>
    <x v="6"/>
    <x v="0"/>
    <n v="12.1"/>
    <x v="33"/>
    <x v="139"/>
    <x v="2"/>
  </r>
  <r>
    <n v="9"/>
    <n v="487"/>
    <x v="102"/>
    <s v="уп."/>
    <x v="26"/>
    <x v="0"/>
    <n v="34.5"/>
    <x v="8"/>
    <x v="140"/>
    <x v="2"/>
  </r>
  <r>
    <n v="9"/>
    <n v="491"/>
    <x v="54"/>
    <s v="уп."/>
    <x v="9"/>
    <x v="0"/>
    <n v="19.55"/>
    <x v="1"/>
    <x v="129"/>
    <x v="2"/>
  </r>
  <r>
    <n v="9"/>
    <n v="534"/>
    <x v="79"/>
    <s v="уп."/>
    <x v="1"/>
    <x v="0"/>
    <n v="11.4"/>
    <x v="1"/>
    <x v="141"/>
    <x v="2"/>
  </r>
  <r>
    <n v="9"/>
    <n v="535"/>
    <x v="59"/>
    <s v="уп."/>
    <x v="35"/>
    <x v="0"/>
    <n v="715"/>
    <x v="1"/>
    <x v="142"/>
    <x v="2"/>
  </r>
  <r>
    <n v="9"/>
    <n v="537"/>
    <x v="60"/>
    <s v="уп."/>
    <x v="26"/>
    <x v="0"/>
    <n v="915.2"/>
    <x v="1"/>
    <x v="143"/>
    <x v="2"/>
  </r>
  <r>
    <n v="9"/>
    <n v="538"/>
    <x v="103"/>
    <s v="уп."/>
    <x v="20"/>
    <x v="0"/>
    <n v="128.80000000000001"/>
    <x v="15"/>
    <x v="144"/>
    <x v="2"/>
  </r>
  <r>
    <n v="9"/>
    <n v="542"/>
    <x v="104"/>
    <s v="уп."/>
    <x v="26"/>
    <x v="0"/>
    <n v="25.8"/>
    <x v="1"/>
    <x v="145"/>
    <x v="2"/>
  </r>
  <r>
    <n v="9"/>
    <n v="552"/>
    <x v="61"/>
    <s v="уп."/>
    <x v="26"/>
    <x v="0"/>
    <n v="56.3"/>
    <x v="1"/>
    <x v="146"/>
    <x v="2"/>
  </r>
  <r>
    <n v="9"/>
    <n v="556"/>
    <x v="105"/>
    <s v="уп."/>
    <x v="26"/>
    <x v="0"/>
    <n v="57.2"/>
    <x v="1"/>
    <x v="147"/>
    <x v="2"/>
  </r>
  <r>
    <n v="9"/>
    <n v="557"/>
    <x v="106"/>
    <s v="уп."/>
    <x v="6"/>
    <x v="0"/>
    <n v="65"/>
    <x v="1"/>
    <x v="148"/>
    <x v="2"/>
  </r>
  <r>
    <n v="9"/>
    <n v="575"/>
    <x v="84"/>
    <s v="уп."/>
    <x v="6"/>
    <x v="0"/>
    <n v="25.8"/>
    <x v="25"/>
    <x v="149"/>
    <x v="2"/>
  </r>
  <r>
    <n v="9"/>
    <n v="580"/>
    <x v="107"/>
    <s v="уп."/>
    <x v="15"/>
    <x v="0"/>
    <n v="11.5"/>
    <x v="1"/>
    <x v="150"/>
    <x v="2"/>
  </r>
  <r>
    <n v="12"/>
    <n v="5"/>
    <x v="108"/>
    <s v=" шт."/>
    <x v="37"/>
    <x v="0"/>
    <n v="4.1900000000000004"/>
    <x v="1"/>
    <x v="151"/>
    <x v="2"/>
  </r>
  <r>
    <n v="12"/>
    <n v="15"/>
    <x v="109"/>
    <s v="рул."/>
    <x v="33"/>
    <x v="0"/>
    <n v="1357"/>
    <x v="34"/>
    <x v="152"/>
    <x v="2"/>
  </r>
  <r>
    <n v="12"/>
    <n v="26"/>
    <x v="110"/>
    <s v="шт."/>
    <x v="16"/>
    <x v="0"/>
    <n v="0.88"/>
    <x v="1"/>
    <x v="153"/>
    <x v="2"/>
  </r>
  <r>
    <n v="1"/>
    <n v="39"/>
    <x v="111"/>
    <s v="уп."/>
    <x v="25"/>
    <x v="0"/>
    <n v="89.7"/>
    <x v="1"/>
    <x v="154"/>
    <x v="3"/>
  </r>
  <r>
    <n v="2"/>
    <n v="53"/>
    <x v="7"/>
    <s v="уп."/>
    <x v="26"/>
    <x v="0"/>
    <n v="167.9"/>
    <x v="4"/>
    <x v="65"/>
    <x v="3"/>
  </r>
  <r>
    <n v="2"/>
    <n v="88"/>
    <x v="112"/>
    <s v="уп."/>
    <x v="9"/>
    <x v="0"/>
    <n v="5.6"/>
    <x v="1"/>
    <x v="155"/>
    <x v="3"/>
  </r>
  <r>
    <n v="3"/>
    <n v="169"/>
    <x v="11"/>
    <s v="уп."/>
    <x v="6"/>
    <x v="0"/>
    <n v="86.5"/>
    <x v="7"/>
    <x v="156"/>
    <x v="3"/>
  </r>
  <r>
    <n v="3"/>
    <n v="176"/>
    <x v="69"/>
    <s v="уп."/>
    <x v="26"/>
    <x v="0"/>
    <n v="96.9"/>
    <x v="8"/>
    <x v="157"/>
    <x v="3"/>
  </r>
  <r>
    <n v="3"/>
    <n v="177"/>
    <x v="12"/>
    <s v="уп."/>
    <x v="26"/>
    <x v="0"/>
    <n v="249"/>
    <x v="8"/>
    <x v="158"/>
    <x v="3"/>
  </r>
  <r>
    <n v="3"/>
    <n v="191"/>
    <x v="17"/>
    <s v="уп."/>
    <x v="4"/>
    <x v="0"/>
    <n v="17"/>
    <x v="1"/>
    <x v="159"/>
    <x v="3"/>
  </r>
  <r>
    <n v="3"/>
    <n v="196"/>
    <x v="113"/>
    <s v="уп."/>
    <x v="26"/>
    <x v="0"/>
    <n v="21"/>
    <x v="1"/>
    <x v="160"/>
    <x v="3"/>
  </r>
  <r>
    <n v="3"/>
    <n v="197"/>
    <x v="19"/>
    <s v="уп."/>
    <x v="6"/>
    <x v="0"/>
    <n v="97"/>
    <x v="12"/>
    <x v="161"/>
    <x v="3"/>
  </r>
  <r>
    <n v="4"/>
    <n v="247"/>
    <x v="90"/>
    <s v="уп."/>
    <x v="16"/>
    <x v="0"/>
    <n v="48.3"/>
    <x v="1"/>
    <x v="162"/>
    <x v="3"/>
  </r>
  <r>
    <n v="4"/>
    <n v="262"/>
    <x v="114"/>
    <s v="уп."/>
    <x v="12"/>
    <x v="0"/>
    <n v="44.85"/>
    <x v="13"/>
    <x v="163"/>
    <x v="3"/>
  </r>
  <r>
    <n v="4"/>
    <n v="275"/>
    <x v="93"/>
    <s v="уп."/>
    <x v="4"/>
    <x v="0"/>
    <n v="37.1"/>
    <x v="2"/>
    <x v="164"/>
    <x v="3"/>
  </r>
  <r>
    <n v="4"/>
    <n v="293"/>
    <x v="94"/>
    <s v="уп."/>
    <x v="26"/>
    <x v="0"/>
    <n v="18.399999999999999"/>
    <x v="1"/>
    <x v="128"/>
    <x v="3"/>
  </r>
  <r>
    <n v="4"/>
    <n v="294"/>
    <x v="115"/>
    <s v="уп."/>
    <x v="26"/>
    <x v="0"/>
    <n v="6.5"/>
    <x v="1"/>
    <x v="165"/>
    <x v="3"/>
  </r>
  <r>
    <n v="4"/>
    <n v="307"/>
    <x v="95"/>
    <s v="уп."/>
    <x v="12"/>
    <x v="0"/>
    <n v="39.1"/>
    <x v="1"/>
    <x v="166"/>
    <x v="3"/>
  </r>
  <r>
    <n v="4"/>
    <n v="308"/>
    <x v="73"/>
    <s v="уп."/>
    <x v="15"/>
    <x v="0"/>
    <n v="17.3"/>
    <x v="1"/>
    <x v="167"/>
    <x v="3"/>
  </r>
  <r>
    <n v="5"/>
    <n v="311"/>
    <x v="33"/>
    <s v="уп."/>
    <x v="25"/>
    <x v="0"/>
    <n v="44"/>
    <x v="1"/>
    <x v="168"/>
    <x v="3"/>
  </r>
  <r>
    <n v="5"/>
    <n v="325"/>
    <x v="37"/>
    <s v="уп."/>
    <x v="26"/>
    <x v="0"/>
    <n v="44.1"/>
    <x v="19"/>
    <x v="169"/>
    <x v="3"/>
  </r>
  <r>
    <n v="6"/>
    <n v="342"/>
    <x v="116"/>
    <s v="уп."/>
    <x v="26"/>
    <x v="0"/>
    <n v="15.5"/>
    <x v="1"/>
    <x v="170"/>
    <x v="3"/>
  </r>
  <r>
    <n v="6"/>
    <n v="343"/>
    <x v="96"/>
    <s v="уп."/>
    <x v="6"/>
    <x v="0"/>
    <n v="48.3"/>
    <x v="32"/>
    <x v="77"/>
    <x v="3"/>
  </r>
  <r>
    <n v="6"/>
    <n v="346"/>
    <x v="117"/>
    <s v="уп."/>
    <x v="6"/>
    <x v="0"/>
    <n v="18.79"/>
    <x v="1"/>
    <x v="171"/>
    <x v="3"/>
  </r>
  <r>
    <n v="6"/>
    <n v="354"/>
    <x v="118"/>
    <s v="уп."/>
    <x v="6"/>
    <x v="0"/>
    <n v="97"/>
    <x v="31"/>
    <x v="161"/>
    <x v="3"/>
  </r>
  <r>
    <n v="6"/>
    <n v="372"/>
    <x v="98"/>
    <s v="уп."/>
    <x v="6"/>
    <x v="0"/>
    <n v="8.1"/>
    <x v="1"/>
    <x v="172"/>
    <x v="3"/>
  </r>
  <r>
    <n v="9"/>
    <n v="418"/>
    <x v="74"/>
    <s v="уп."/>
    <x v="26"/>
    <x v="0"/>
    <n v="178.65"/>
    <x v="1"/>
    <x v="90"/>
    <x v="3"/>
  </r>
  <r>
    <n v="9"/>
    <n v="455"/>
    <x v="99"/>
    <s v="уп."/>
    <x v="26"/>
    <x v="0"/>
    <n v="12.3"/>
    <x v="1"/>
    <x v="135"/>
    <x v="3"/>
  </r>
  <r>
    <n v="9"/>
    <n v="461"/>
    <x v="48"/>
    <s v="уп."/>
    <x v="9"/>
    <x v="0"/>
    <n v="42.6"/>
    <x v="1"/>
    <x v="173"/>
    <x v="3"/>
  </r>
  <r>
    <n v="9"/>
    <n v="463"/>
    <x v="119"/>
    <s v="уп."/>
    <x v="26"/>
    <x v="0"/>
    <n v="220"/>
    <x v="1"/>
    <x v="168"/>
    <x v="3"/>
  </r>
  <r>
    <n v="9"/>
    <n v="473"/>
    <x v="100"/>
    <s v="уп."/>
    <x v="26"/>
    <x v="0"/>
    <n v="10.1"/>
    <x v="1"/>
    <x v="174"/>
    <x v="3"/>
  </r>
  <r>
    <n v="9"/>
    <n v="481"/>
    <x v="101"/>
    <s v="уп."/>
    <x v="6"/>
    <x v="0"/>
    <n v="12.1"/>
    <x v="33"/>
    <x v="139"/>
    <x v="3"/>
  </r>
  <r>
    <n v="9"/>
    <n v="492"/>
    <x v="120"/>
    <s v="уп."/>
    <x v="26"/>
    <x v="0"/>
    <n v="12.9"/>
    <x v="1"/>
    <x v="149"/>
    <x v="3"/>
  </r>
  <r>
    <n v="9"/>
    <n v="503"/>
    <x v="121"/>
    <s v="уп."/>
    <x v="26"/>
    <x v="0"/>
    <n v="19.5"/>
    <x v="1"/>
    <x v="175"/>
    <x v="3"/>
  </r>
  <r>
    <n v="9"/>
    <n v="522"/>
    <x v="122"/>
    <s v="уп."/>
    <x v="12"/>
    <x v="0"/>
    <n v="250"/>
    <x v="1"/>
    <x v="176"/>
    <x v="3"/>
  </r>
  <r>
    <n v="9"/>
    <n v="529"/>
    <x v="123"/>
    <s v="уп."/>
    <x v="6"/>
    <x v="0"/>
    <n v="5.87"/>
    <x v="1"/>
    <x v="177"/>
    <x v="3"/>
  </r>
  <r>
    <n v="9"/>
    <n v="535"/>
    <x v="59"/>
    <s v="уп."/>
    <x v="12"/>
    <x v="0"/>
    <n v="715"/>
    <x v="1"/>
    <x v="178"/>
    <x v="3"/>
  </r>
  <r>
    <n v="9"/>
    <n v="537"/>
    <x v="60"/>
    <s v="уп."/>
    <x v="36"/>
    <x v="0"/>
    <n v="915.2"/>
    <x v="1"/>
    <x v="179"/>
    <x v="3"/>
  </r>
  <r>
    <n v="9"/>
    <n v="542"/>
    <x v="104"/>
    <s v="уп."/>
    <x v="15"/>
    <x v="0"/>
    <n v="25.8"/>
    <x v="1"/>
    <x v="180"/>
    <x v="3"/>
  </r>
  <r>
    <n v="9"/>
    <n v="548"/>
    <x v="124"/>
    <s v="уп."/>
    <x v="26"/>
    <x v="0"/>
    <n v="13.8"/>
    <x v="1"/>
    <x v="181"/>
    <x v="3"/>
  </r>
  <r>
    <n v="9"/>
    <n v="551"/>
    <x v="82"/>
    <s v="уп."/>
    <x v="26"/>
    <x v="0"/>
    <n v="5.2"/>
    <x v="1"/>
    <x v="182"/>
    <x v="3"/>
  </r>
  <r>
    <n v="9"/>
    <n v="552"/>
    <x v="61"/>
    <s v="уп."/>
    <x v="26"/>
    <x v="0"/>
    <n v="56.3"/>
    <x v="1"/>
    <x v="146"/>
    <x v="3"/>
  </r>
  <r>
    <n v="9"/>
    <n v="553"/>
    <x v="62"/>
    <s v="уп."/>
    <x v="26"/>
    <x v="0"/>
    <n v="42.2"/>
    <x v="1"/>
    <x v="183"/>
    <x v="3"/>
  </r>
  <r>
    <n v="9"/>
    <n v="557"/>
    <x v="106"/>
    <s v="уп."/>
    <x v="26"/>
    <x v="0"/>
    <n v="65"/>
    <x v="1"/>
    <x v="184"/>
    <x v="3"/>
  </r>
  <r>
    <n v="9"/>
    <n v="570"/>
    <x v="63"/>
    <s v="уп."/>
    <x v="6"/>
    <x v="0"/>
    <n v="167"/>
    <x v="8"/>
    <x v="185"/>
    <x v="3"/>
  </r>
  <r>
    <n v="9"/>
    <n v="571"/>
    <x v="125"/>
    <s v="уп."/>
    <x v="26"/>
    <x v="0"/>
    <n v="6.7"/>
    <x v="1"/>
    <x v="186"/>
    <x v="3"/>
  </r>
  <r>
    <n v="9"/>
    <n v="572"/>
    <x v="126"/>
    <s v="уп."/>
    <x v="26"/>
    <x v="0"/>
    <n v="5.2"/>
    <x v="1"/>
    <x v="182"/>
    <x v="3"/>
  </r>
  <r>
    <n v="9"/>
    <n v="575"/>
    <x v="84"/>
    <s v="уп."/>
    <x v="24"/>
    <x v="0"/>
    <n v="25.8"/>
    <x v="25"/>
    <x v="187"/>
    <x v="3"/>
  </r>
  <r>
    <n v="12"/>
    <n v="5"/>
    <x v="108"/>
    <s v=" шт."/>
    <x v="37"/>
    <x v="0"/>
    <n v="4.1900000000000004"/>
    <x v="1"/>
    <x v="151"/>
    <x v="3"/>
  </r>
  <r>
    <n v="12"/>
    <n v="10"/>
    <x v="127"/>
    <s v="уп."/>
    <x v="25"/>
    <x v="0"/>
    <n v="10.81"/>
    <x v="35"/>
    <x v="188"/>
    <x v="3"/>
  </r>
  <r>
    <n v="12"/>
    <n v="15"/>
    <x v="109"/>
    <s v="рул."/>
    <x v="33"/>
    <x v="0"/>
    <n v="1357"/>
    <x v="34"/>
    <x v="152"/>
    <x v="3"/>
  </r>
  <r>
    <n v="12"/>
    <n v="26"/>
    <x v="110"/>
    <s v="шт."/>
    <x v="25"/>
    <x v="0"/>
    <n v="0.88"/>
    <x v="1"/>
    <x v="189"/>
    <x v="3"/>
  </r>
  <r>
    <n v="12"/>
    <n v="27"/>
    <x v="128"/>
    <s v="уп."/>
    <x v="16"/>
    <x v="0"/>
    <n v="43.7"/>
    <x v="35"/>
    <x v="190"/>
    <x v="3"/>
  </r>
  <r>
    <n v="12"/>
    <n v="72"/>
    <x v="129"/>
    <s v="шт."/>
    <x v="37"/>
    <x v="0"/>
    <n v="2.23"/>
    <x v="1"/>
    <x v="191"/>
    <x v="3"/>
  </r>
  <r>
    <n v="1"/>
    <n v="22"/>
    <x v="2"/>
    <s v="уп."/>
    <x v="9"/>
    <x v="0"/>
    <n v="40.25"/>
    <x v="2"/>
    <x v="122"/>
    <x v="4"/>
  </r>
  <r>
    <n v="1"/>
    <n v="31"/>
    <x v="3"/>
    <s v="уп."/>
    <x v="25"/>
    <x v="0"/>
    <n v="15.1"/>
    <x v="1"/>
    <x v="192"/>
    <x v="4"/>
  </r>
  <r>
    <n v="1"/>
    <n v="32"/>
    <x v="4"/>
    <s v="уп."/>
    <x v="9"/>
    <x v="0"/>
    <n v="10.9"/>
    <x v="1"/>
    <x v="193"/>
    <x v="4"/>
  </r>
  <r>
    <n v="2"/>
    <n v="54"/>
    <x v="65"/>
    <s v="уп."/>
    <x v="16"/>
    <x v="0"/>
    <n v="165"/>
    <x v="4"/>
    <x v="109"/>
    <x v="4"/>
  </r>
  <r>
    <n v="2"/>
    <n v="88"/>
    <x v="112"/>
    <s v="уп."/>
    <x v="18"/>
    <x v="0"/>
    <n v="5.6"/>
    <x v="1"/>
    <x v="194"/>
    <x v="4"/>
  </r>
  <r>
    <n v="3"/>
    <n v="139"/>
    <x v="67"/>
    <s v="уп."/>
    <x v="33"/>
    <x v="0"/>
    <n v="37"/>
    <x v="1"/>
    <x v="195"/>
    <x v="4"/>
  </r>
  <r>
    <n v="3"/>
    <n v="150"/>
    <x v="10"/>
    <s v="уп."/>
    <x v="36"/>
    <x v="0"/>
    <n v="109.2"/>
    <x v="6"/>
    <x v="196"/>
    <x v="4"/>
  </r>
  <r>
    <n v="3"/>
    <n v="169"/>
    <x v="11"/>
    <s v="уп."/>
    <x v="20"/>
    <x v="0"/>
    <n v="86.5"/>
    <x v="7"/>
    <x v="85"/>
    <x v="4"/>
  </r>
  <r>
    <n v="3"/>
    <n v="176"/>
    <x v="69"/>
    <s v="уп."/>
    <x v="20"/>
    <x v="0"/>
    <n v="96.9"/>
    <x v="8"/>
    <x v="197"/>
    <x v="4"/>
  </r>
  <r>
    <n v="3"/>
    <n v="187"/>
    <x v="70"/>
    <s v="уп."/>
    <x v="18"/>
    <x v="0"/>
    <n v="2.9"/>
    <x v="1"/>
    <x v="198"/>
    <x v="4"/>
  </r>
  <r>
    <n v="3"/>
    <n v="191"/>
    <x v="17"/>
    <s v="уп."/>
    <x v="26"/>
    <x v="0"/>
    <n v="17"/>
    <x v="1"/>
    <x v="199"/>
    <x v="4"/>
  </r>
  <r>
    <n v="3"/>
    <n v="194"/>
    <x v="18"/>
    <s v="уп."/>
    <x v="33"/>
    <x v="0"/>
    <n v="210.7"/>
    <x v="1"/>
    <x v="200"/>
    <x v="4"/>
  </r>
  <r>
    <n v="3"/>
    <n v="200"/>
    <x v="20"/>
    <s v="уп."/>
    <x v="33"/>
    <x v="0"/>
    <n v="6.9"/>
    <x v="1"/>
    <x v="201"/>
    <x v="4"/>
  </r>
  <r>
    <n v="3"/>
    <n v="1111"/>
    <x v="130"/>
    <s v="уп."/>
    <x v="18"/>
    <x v="0"/>
    <n v="2.9"/>
    <x v="1"/>
    <x v="198"/>
    <x v="4"/>
  </r>
  <r>
    <n v="4"/>
    <n v="228"/>
    <x v="89"/>
    <s v="уп."/>
    <x v="33"/>
    <x v="0"/>
    <n v="15"/>
    <x v="1"/>
    <x v="202"/>
    <x v="4"/>
  </r>
  <r>
    <n v="4"/>
    <n v="247"/>
    <x v="90"/>
    <s v="уп."/>
    <x v="6"/>
    <x v="0"/>
    <n v="48.3"/>
    <x v="1"/>
    <x v="77"/>
    <x v="4"/>
  </r>
  <r>
    <n v="4"/>
    <n v="293"/>
    <x v="94"/>
    <s v="уп."/>
    <x v="26"/>
    <x v="0"/>
    <n v="18.399999999999999"/>
    <x v="1"/>
    <x v="128"/>
    <x v="4"/>
  </r>
  <r>
    <n v="5"/>
    <n v="321"/>
    <x v="36"/>
    <s v="уп."/>
    <x v="5"/>
    <x v="0"/>
    <n v="153.19999999999999"/>
    <x v="18"/>
    <x v="203"/>
    <x v="4"/>
  </r>
  <r>
    <n v="5"/>
    <n v="325"/>
    <x v="37"/>
    <s v="уп."/>
    <x v="6"/>
    <x v="0"/>
    <n v="44.1"/>
    <x v="19"/>
    <x v="89"/>
    <x v="4"/>
  </r>
  <r>
    <n v="6"/>
    <n v="339"/>
    <x v="131"/>
    <s v="уп."/>
    <x v="20"/>
    <x v="0"/>
    <n v="87.7"/>
    <x v="36"/>
    <x v="204"/>
    <x v="4"/>
  </r>
  <r>
    <n v="6"/>
    <n v="342"/>
    <x v="116"/>
    <s v="уп."/>
    <x v="18"/>
    <x v="0"/>
    <n v="15.5"/>
    <x v="1"/>
    <x v="205"/>
    <x v="4"/>
  </r>
  <r>
    <n v="6"/>
    <n v="343"/>
    <x v="96"/>
    <s v="уп."/>
    <x v="26"/>
    <x v="0"/>
    <n v="48.3"/>
    <x v="32"/>
    <x v="130"/>
    <x v="4"/>
  </r>
  <r>
    <n v="6"/>
    <n v="346"/>
    <x v="117"/>
    <s v="уп."/>
    <x v="7"/>
    <x v="0"/>
    <n v="18.79"/>
    <x v="1"/>
    <x v="206"/>
    <x v="4"/>
  </r>
  <r>
    <n v="6"/>
    <n v="351"/>
    <x v="132"/>
    <s v="уп."/>
    <x v="6"/>
    <x v="0"/>
    <n v="374.4"/>
    <x v="27"/>
    <x v="207"/>
    <x v="4"/>
  </r>
  <r>
    <n v="6"/>
    <n v="359"/>
    <x v="39"/>
    <s v="уп."/>
    <x v="36"/>
    <x v="0"/>
    <n v="24.2"/>
    <x v="1"/>
    <x v="208"/>
    <x v="4"/>
  </r>
  <r>
    <n v="6"/>
    <n v="370"/>
    <x v="97"/>
    <s v="уп."/>
    <x v="26"/>
    <x v="0"/>
    <n v="49.5"/>
    <x v="32"/>
    <x v="131"/>
    <x v="4"/>
  </r>
  <r>
    <n v="6"/>
    <n v="372"/>
    <x v="98"/>
    <s v="уп."/>
    <x v="9"/>
    <x v="0"/>
    <n v="8.1"/>
    <x v="1"/>
    <x v="209"/>
    <x v="4"/>
  </r>
  <r>
    <n v="9"/>
    <n v="446"/>
    <x v="47"/>
    <s v="уп."/>
    <x v="25"/>
    <x v="0"/>
    <n v="2.7"/>
    <x v="1"/>
    <x v="210"/>
    <x v="4"/>
  </r>
  <r>
    <n v="9"/>
    <n v="457"/>
    <x v="133"/>
    <s v="уп."/>
    <x v="7"/>
    <x v="0"/>
    <n v="622"/>
    <x v="37"/>
    <x v="211"/>
    <x v="4"/>
  </r>
  <r>
    <n v="9"/>
    <n v="461"/>
    <x v="48"/>
    <s v="уп."/>
    <x v="7"/>
    <x v="0"/>
    <n v="42.6"/>
    <x v="1"/>
    <x v="212"/>
    <x v="4"/>
  </r>
  <r>
    <n v="9"/>
    <n v="463"/>
    <x v="119"/>
    <s v="уп."/>
    <x v="4"/>
    <x v="0"/>
    <n v="220"/>
    <x v="1"/>
    <x v="213"/>
    <x v="4"/>
  </r>
  <r>
    <n v="9"/>
    <n v="473"/>
    <x v="100"/>
    <s v="уп."/>
    <x v="26"/>
    <x v="0"/>
    <n v="10.1"/>
    <x v="1"/>
    <x v="174"/>
    <x v="4"/>
  </r>
  <r>
    <n v="9"/>
    <n v="481"/>
    <x v="101"/>
    <s v="уп."/>
    <x v="9"/>
    <x v="0"/>
    <n v="12.1"/>
    <x v="33"/>
    <x v="214"/>
    <x v="4"/>
  </r>
  <r>
    <n v="9"/>
    <n v="542"/>
    <x v="104"/>
    <s v="уп."/>
    <x v="7"/>
    <x v="0"/>
    <n v="25.8"/>
    <x v="1"/>
    <x v="102"/>
    <x v="4"/>
  </r>
  <r>
    <n v="9"/>
    <n v="548"/>
    <x v="124"/>
    <s v="уп."/>
    <x v="6"/>
    <x v="0"/>
    <n v="13.8"/>
    <x v="1"/>
    <x v="150"/>
    <x v="4"/>
  </r>
  <r>
    <n v="9"/>
    <n v="551"/>
    <x v="82"/>
    <s v="уп."/>
    <x v="7"/>
    <x v="0"/>
    <n v="5.2"/>
    <x v="1"/>
    <x v="100"/>
    <x v="4"/>
  </r>
  <r>
    <n v="9"/>
    <n v="552"/>
    <x v="61"/>
    <s v="уп."/>
    <x v="6"/>
    <x v="0"/>
    <n v="56.3"/>
    <x v="1"/>
    <x v="215"/>
    <x v="4"/>
  </r>
  <r>
    <n v="9"/>
    <n v="553"/>
    <x v="62"/>
    <s v="уп."/>
    <x v="25"/>
    <x v="0"/>
    <n v="42.2"/>
    <x v="1"/>
    <x v="216"/>
    <x v="4"/>
  </r>
  <r>
    <n v="9"/>
    <n v="556"/>
    <x v="105"/>
    <s v="уп."/>
    <x v="7"/>
    <x v="0"/>
    <n v="57.2"/>
    <x v="1"/>
    <x v="25"/>
    <x v="4"/>
  </r>
  <r>
    <n v="9"/>
    <n v="557"/>
    <x v="106"/>
    <s v="уп."/>
    <x v="7"/>
    <x v="0"/>
    <n v="65"/>
    <x v="1"/>
    <x v="217"/>
    <x v="4"/>
  </r>
  <r>
    <n v="9"/>
    <n v="570"/>
    <x v="63"/>
    <s v="уп."/>
    <x v="6"/>
    <x v="0"/>
    <n v="167"/>
    <x v="8"/>
    <x v="185"/>
    <x v="4"/>
  </r>
  <r>
    <n v="9"/>
    <n v="571"/>
    <x v="125"/>
    <s v="уп."/>
    <x v="26"/>
    <x v="0"/>
    <n v="6.7"/>
    <x v="1"/>
    <x v="186"/>
    <x v="4"/>
  </r>
  <r>
    <n v="9"/>
    <n v="572"/>
    <x v="126"/>
    <s v="уп."/>
    <x v="26"/>
    <x v="0"/>
    <n v="5.2"/>
    <x v="1"/>
    <x v="182"/>
    <x v="4"/>
  </r>
  <r>
    <n v="9"/>
    <n v="1111"/>
    <x v="134"/>
    <s v="уп."/>
    <x v="12"/>
    <x v="0"/>
    <n v="715"/>
    <x v="1"/>
    <x v="178"/>
    <x v="4"/>
  </r>
  <r>
    <n v="9"/>
    <n v="1111"/>
    <x v="135"/>
    <s v="уп."/>
    <x v="20"/>
    <x v="0"/>
    <n v="915.2"/>
    <x v="1"/>
    <x v="218"/>
    <x v="4"/>
  </r>
  <r>
    <n v="12"/>
    <n v="15"/>
    <x v="109"/>
    <s v="рул."/>
    <x v="36"/>
    <x v="0"/>
    <n v="1357"/>
    <x v="34"/>
    <x v="219"/>
    <x v="4"/>
  </r>
  <r>
    <n v="12"/>
    <n v="26"/>
    <x v="110"/>
    <s v="шт."/>
    <x v="38"/>
    <x v="0"/>
    <n v="0.88"/>
    <x v="1"/>
    <x v="220"/>
    <x v="4"/>
  </r>
  <r>
    <n v="12"/>
    <n v="38"/>
    <x v="136"/>
    <s v=" пара"/>
    <x v="37"/>
    <x v="0"/>
    <n v="4.0599999999999996"/>
    <x v="38"/>
    <x v="221"/>
    <x v="4"/>
  </r>
  <r>
    <n v="12"/>
    <n v="39"/>
    <x v="137"/>
    <s v=" пара"/>
    <x v="39"/>
    <x v="0"/>
    <n v="4.0599999999999996"/>
    <x v="38"/>
    <x v="222"/>
    <x v="4"/>
  </r>
  <r>
    <n v="12"/>
    <n v="40"/>
    <x v="138"/>
    <s v=" пара"/>
    <x v="40"/>
    <x v="0"/>
    <n v="4.0599999999999996"/>
    <x v="38"/>
    <x v="223"/>
    <x v="4"/>
  </r>
  <r>
    <n v="1"/>
    <n v="7"/>
    <x v="0"/>
    <s v="уп."/>
    <x v="26"/>
    <x v="0"/>
    <n v="18.850000000000001"/>
    <x v="0"/>
    <x v="224"/>
    <x v="5"/>
  </r>
  <r>
    <n v="1"/>
    <n v="22"/>
    <x v="2"/>
    <s v="уп."/>
    <x v="26"/>
    <x v="0"/>
    <n v="40.25"/>
    <x v="2"/>
    <x v="225"/>
    <x v="5"/>
  </r>
  <r>
    <n v="1"/>
    <n v="32"/>
    <x v="4"/>
    <s v="уп."/>
    <x v="26"/>
    <x v="0"/>
    <n v="10.9"/>
    <x v="1"/>
    <x v="226"/>
    <x v="5"/>
  </r>
  <r>
    <n v="1"/>
    <n v="39"/>
    <x v="111"/>
    <s v="уп."/>
    <x v="4"/>
    <x v="0"/>
    <n v="89.7"/>
    <x v="1"/>
    <x v="95"/>
    <x v="5"/>
  </r>
  <r>
    <n v="2"/>
    <n v="54"/>
    <x v="65"/>
    <s v="уп."/>
    <x v="41"/>
    <x v="0"/>
    <n v="165"/>
    <x v="4"/>
    <x v="213"/>
    <x v="5"/>
  </r>
  <r>
    <n v="3"/>
    <n v="139"/>
    <x v="67"/>
    <s v="уп."/>
    <x v="6"/>
    <x v="0"/>
    <n v="37"/>
    <x v="1"/>
    <x v="68"/>
    <x v="5"/>
  </r>
  <r>
    <n v="3"/>
    <n v="149"/>
    <x v="86"/>
    <s v="уп."/>
    <x v="26"/>
    <x v="0"/>
    <n v="129.9"/>
    <x v="30"/>
    <x v="227"/>
    <x v="5"/>
  </r>
  <r>
    <n v="3"/>
    <n v="168"/>
    <x v="88"/>
    <s v="уп."/>
    <x v="26"/>
    <x v="0"/>
    <n v="117"/>
    <x v="31"/>
    <x v="228"/>
    <x v="5"/>
  </r>
  <r>
    <n v="3"/>
    <n v="169"/>
    <x v="11"/>
    <s v="уп."/>
    <x v="26"/>
    <x v="0"/>
    <n v="86.5"/>
    <x v="7"/>
    <x v="71"/>
    <x v="5"/>
  </r>
  <r>
    <n v="3"/>
    <n v="177"/>
    <x v="12"/>
    <s v="уп."/>
    <x v="9"/>
    <x v="0"/>
    <n v="249"/>
    <x v="8"/>
    <x v="229"/>
    <x v="5"/>
  </r>
  <r>
    <n v="3"/>
    <n v="183"/>
    <x v="139"/>
    <s v="уп."/>
    <x v="6"/>
    <x v="0"/>
    <n v="49.1"/>
    <x v="1"/>
    <x v="230"/>
    <x v="5"/>
  </r>
  <r>
    <n v="3"/>
    <n v="187"/>
    <x v="70"/>
    <s v="уп."/>
    <x v="4"/>
    <x v="0"/>
    <n v="2.9"/>
    <x v="1"/>
    <x v="231"/>
    <x v="5"/>
  </r>
  <r>
    <n v="3"/>
    <n v="191"/>
    <x v="17"/>
    <s v="уп."/>
    <x v="26"/>
    <x v="0"/>
    <n v="17"/>
    <x v="1"/>
    <x v="199"/>
    <x v="5"/>
  </r>
  <r>
    <n v="4"/>
    <n v="232"/>
    <x v="71"/>
    <s v="уп."/>
    <x v="26"/>
    <x v="0"/>
    <n v="147.19999999999999"/>
    <x v="13"/>
    <x v="232"/>
    <x v="5"/>
  </r>
  <r>
    <n v="4"/>
    <n v="247"/>
    <x v="90"/>
    <s v="уп."/>
    <x v="26"/>
    <x v="0"/>
    <n v="48.3"/>
    <x v="1"/>
    <x v="130"/>
    <x v="5"/>
  </r>
  <r>
    <n v="4"/>
    <n v="249"/>
    <x v="27"/>
    <s v="уп."/>
    <x v="33"/>
    <x v="0"/>
    <n v="2060"/>
    <x v="15"/>
    <x v="81"/>
    <x v="5"/>
  </r>
  <r>
    <n v="4"/>
    <n v="262"/>
    <x v="114"/>
    <s v="уп."/>
    <x v="9"/>
    <x v="0"/>
    <n v="44.85"/>
    <x v="13"/>
    <x v="91"/>
    <x v="5"/>
  </r>
  <r>
    <n v="4"/>
    <n v="269"/>
    <x v="28"/>
    <s v="уп."/>
    <x v="6"/>
    <x v="0"/>
    <n v="39.799999999999997"/>
    <x v="0"/>
    <x v="82"/>
    <x v="5"/>
  </r>
  <r>
    <n v="4"/>
    <n v="271"/>
    <x v="140"/>
    <s v="уп."/>
    <x v="9"/>
    <x v="0"/>
    <n v="17.100000000000001"/>
    <x v="1"/>
    <x v="233"/>
    <x v="5"/>
  </r>
  <r>
    <n v="4"/>
    <n v="275"/>
    <x v="93"/>
    <s v="уп."/>
    <x v="26"/>
    <x v="0"/>
    <n v="37.1"/>
    <x v="2"/>
    <x v="234"/>
    <x v="5"/>
  </r>
  <r>
    <n v="4"/>
    <n v="291"/>
    <x v="72"/>
    <s v="уп."/>
    <x v="7"/>
    <x v="0"/>
    <n v="299"/>
    <x v="7"/>
    <x v="154"/>
    <x v="5"/>
  </r>
  <r>
    <n v="4"/>
    <n v="293"/>
    <x v="94"/>
    <s v="уп."/>
    <x v="9"/>
    <x v="0"/>
    <n v="18.399999999999999"/>
    <x v="1"/>
    <x v="235"/>
    <x v="5"/>
  </r>
  <r>
    <n v="4"/>
    <n v="294"/>
    <x v="115"/>
    <s v="уп."/>
    <x v="26"/>
    <x v="0"/>
    <n v="6.5"/>
    <x v="1"/>
    <x v="165"/>
    <x v="5"/>
  </r>
  <r>
    <n v="4"/>
    <n v="306"/>
    <x v="32"/>
    <s v="уп."/>
    <x v="25"/>
    <x v="0"/>
    <n v="15.1"/>
    <x v="1"/>
    <x v="192"/>
    <x v="5"/>
  </r>
  <r>
    <n v="4"/>
    <n v="307"/>
    <x v="95"/>
    <s v="уп."/>
    <x v="9"/>
    <x v="0"/>
    <n v="39.1"/>
    <x v="1"/>
    <x v="74"/>
    <x v="5"/>
  </r>
  <r>
    <n v="4"/>
    <n v="308"/>
    <x v="73"/>
    <s v="уп."/>
    <x v="4"/>
    <x v="0"/>
    <n v="17.3"/>
    <x v="1"/>
    <x v="236"/>
    <x v="5"/>
  </r>
  <r>
    <n v="5"/>
    <n v="311"/>
    <x v="33"/>
    <s v="уп."/>
    <x v="9"/>
    <x v="0"/>
    <n v="44"/>
    <x v="1"/>
    <x v="237"/>
    <x v="5"/>
  </r>
  <r>
    <n v="5"/>
    <n v="314"/>
    <x v="34"/>
    <s v="уп."/>
    <x v="12"/>
    <x v="0"/>
    <n v="336.5"/>
    <x v="17"/>
    <x v="238"/>
    <x v="5"/>
  </r>
  <r>
    <n v="5"/>
    <n v="325"/>
    <x v="37"/>
    <s v="уп."/>
    <x v="6"/>
    <x v="0"/>
    <n v="44.1"/>
    <x v="19"/>
    <x v="89"/>
    <x v="5"/>
  </r>
  <r>
    <n v="6"/>
    <n v="339"/>
    <x v="131"/>
    <s v="уп."/>
    <x v="26"/>
    <x v="0"/>
    <n v="87.7"/>
    <x v="36"/>
    <x v="239"/>
    <x v="5"/>
  </r>
  <r>
    <n v="6"/>
    <n v="343"/>
    <x v="96"/>
    <s v="уп."/>
    <x v="26"/>
    <x v="0"/>
    <n v="48.3"/>
    <x v="32"/>
    <x v="130"/>
    <x v="5"/>
  </r>
  <r>
    <n v="6"/>
    <n v="351"/>
    <x v="132"/>
    <s v="уп."/>
    <x v="15"/>
    <x v="0"/>
    <n v="374.4"/>
    <x v="27"/>
    <x v="240"/>
    <x v="5"/>
  </r>
  <r>
    <n v="6"/>
    <n v="359"/>
    <x v="39"/>
    <s v="уп."/>
    <x v="6"/>
    <x v="0"/>
    <n v="24.2"/>
    <x v="1"/>
    <x v="241"/>
    <x v="5"/>
  </r>
  <r>
    <n v="6"/>
    <n v="1111"/>
    <x v="141"/>
    <s v="фл"/>
    <x v="27"/>
    <x v="0"/>
    <n v="86.25"/>
    <x v="32"/>
    <x v="242"/>
    <x v="5"/>
  </r>
  <r>
    <n v="6"/>
    <n v="1111"/>
    <x v="142"/>
    <s v="фл"/>
    <x v="15"/>
    <x v="0"/>
    <n v="85.8"/>
    <x v="39"/>
    <x v="243"/>
    <x v="5"/>
  </r>
  <r>
    <n v="9"/>
    <n v="418"/>
    <x v="74"/>
    <s v="уп."/>
    <x v="15"/>
    <x v="0"/>
    <n v="178.65"/>
    <x v="1"/>
    <x v="244"/>
    <x v="5"/>
  </r>
  <r>
    <n v="9"/>
    <n v="423"/>
    <x v="75"/>
    <s v="уп."/>
    <x v="4"/>
    <x v="0"/>
    <n v="29.9"/>
    <x v="1"/>
    <x v="91"/>
    <x v="5"/>
  </r>
  <r>
    <n v="9"/>
    <n v="427"/>
    <x v="76"/>
    <s v="уп."/>
    <x v="15"/>
    <x v="0"/>
    <n v="318.39999999999998"/>
    <x v="15"/>
    <x v="245"/>
    <x v="5"/>
  </r>
  <r>
    <n v="9"/>
    <n v="445"/>
    <x v="143"/>
    <s v="уп."/>
    <x v="36"/>
    <x v="0"/>
    <n v="6.42"/>
    <x v="1"/>
    <x v="246"/>
    <x v="5"/>
  </r>
  <r>
    <n v="9"/>
    <n v="455"/>
    <x v="99"/>
    <s v="уп."/>
    <x v="7"/>
    <x v="0"/>
    <n v="12.3"/>
    <x v="1"/>
    <x v="247"/>
    <x v="5"/>
  </r>
  <r>
    <n v="9"/>
    <n v="461"/>
    <x v="48"/>
    <s v="уп."/>
    <x v="25"/>
    <x v="0"/>
    <n v="42.6"/>
    <x v="1"/>
    <x v="248"/>
    <x v="5"/>
  </r>
  <r>
    <n v="9"/>
    <n v="463"/>
    <x v="119"/>
    <s v="уп."/>
    <x v="25"/>
    <x v="0"/>
    <n v="220"/>
    <x v="1"/>
    <x v="249"/>
    <x v="5"/>
  </r>
  <r>
    <n v="9"/>
    <n v="472"/>
    <x v="50"/>
    <s v="уп."/>
    <x v="28"/>
    <x v="0"/>
    <n v="4.9000000000000004"/>
    <x v="1"/>
    <x v="250"/>
    <x v="5"/>
  </r>
  <r>
    <n v="9"/>
    <n v="473"/>
    <x v="100"/>
    <s v="уп."/>
    <x v="6"/>
    <x v="0"/>
    <n v="10.1"/>
    <x v="1"/>
    <x v="251"/>
    <x v="5"/>
  </r>
  <r>
    <n v="9"/>
    <n v="475"/>
    <x v="51"/>
    <s v="уп."/>
    <x v="4"/>
    <x v="0"/>
    <n v="3.7"/>
    <x v="1"/>
    <x v="252"/>
    <x v="5"/>
  </r>
  <r>
    <n v="9"/>
    <n v="479"/>
    <x v="77"/>
    <s v="уп."/>
    <x v="26"/>
    <x v="0"/>
    <n v="277.8"/>
    <x v="24"/>
    <x v="94"/>
    <x v="5"/>
  </r>
  <r>
    <n v="9"/>
    <n v="491"/>
    <x v="54"/>
    <s v="уп."/>
    <x v="4"/>
    <x v="0"/>
    <n v="19.55"/>
    <x v="1"/>
    <x v="253"/>
    <x v="5"/>
  </r>
  <r>
    <n v="9"/>
    <n v="503"/>
    <x v="121"/>
    <s v="уп."/>
    <x v="26"/>
    <x v="0"/>
    <n v="19.5"/>
    <x v="1"/>
    <x v="175"/>
    <x v="5"/>
  </r>
  <r>
    <n v="9"/>
    <n v="529"/>
    <x v="123"/>
    <s v="уп."/>
    <x v="26"/>
    <x v="0"/>
    <n v="5.87"/>
    <x v="1"/>
    <x v="254"/>
    <x v="5"/>
  </r>
  <r>
    <n v="9"/>
    <n v="533"/>
    <x v="78"/>
    <s v="уп."/>
    <x v="12"/>
    <x v="0"/>
    <n v="269.10000000000002"/>
    <x v="28"/>
    <x v="255"/>
    <x v="5"/>
  </r>
  <r>
    <n v="9"/>
    <n v="534"/>
    <x v="79"/>
    <s v="уп."/>
    <x v="16"/>
    <x v="0"/>
    <n v="11.4"/>
    <x v="1"/>
    <x v="256"/>
    <x v="5"/>
  </r>
  <r>
    <n v="9"/>
    <n v="542"/>
    <x v="104"/>
    <s v="уп."/>
    <x v="26"/>
    <x v="0"/>
    <n v="25.8"/>
    <x v="1"/>
    <x v="145"/>
    <x v="5"/>
  </r>
  <r>
    <n v="9"/>
    <n v="548"/>
    <x v="124"/>
    <s v="уп."/>
    <x v="26"/>
    <x v="0"/>
    <n v="13.8"/>
    <x v="1"/>
    <x v="181"/>
    <x v="5"/>
  </r>
  <r>
    <n v="9"/>
    <n v="551"/>
    <x v="82"/>
    <s v="уп."/>
    <x v="9"/>
    <x v="0"/>
    <n v="5.2"/>
    <x v="1"/>
    <x v="257"/>
    <x v="5"/>
  </r>
  <r>
    <n v="9"/>
    <n v="552"/>
    <x v="61"/>
    <s v="уп."/>
    <x v="4"/>
    <x v="0"/>
    <n v="56.3"/>
    <x v="1"/>
    <x v="61"/>
    <x v="5"/>
  </r>
  <r>
    <n v="9"/>
    <n v="553"/>
    <x v="62"/>
    <s v="уп."/>
    <x v="4"/>
    <x v="0"/>
    <n v="42.2"/>
    <x v="1"/>
    <x v="258"/>
    <x v="5"/>
  </r>
  <r>
    <n v="9"/>
    <n v="556"/>
    <x v="105"/>
    <s v="уп."/>
    <x v="25"/>
    <x v="0"/>
    <n v="57.2"/>
    <x v="1"/>
    <x v="178"/>
    <x v="5"/>
  </r>
  <r>
    <n v="9"/>
    <n v="557"/>
    <x v="106"/>
    <s v="уп."/>
    <x v="25"/>
    <x v="0"/>
    <n v="65"/>
    <x v="1"/>
    <x v="259"/>
    <x v="5"/>
  </r>
  <r>
    <n v="9"/>
    <n v="570"/>
    <x v="63"/>
    <s v="уп."/>
    <x v="26"/>
    <x v="0"/>
    <n v="167"/>
    <x v="8"/>
    <x v="260"/>
    <x v="5"/>
  </r>
  <r>
    <n v="9"/>
    <n v="572"/>
    <x v="126"/>
    <s v="уп."/>
    <x v="26"/>
    <x v="0"/>
    <n v="5.2"/>
    <x v="1"/>
    <x v="182"/>
    <x v="5"/>
  </r>
  <r>
    <n v="9"/>
    <n v="573"/>
    <x v="83"/>
    <s v="уп."/>
    <x v="26"/>
    <x v="0"/>
    <n v="6.95"/>
    <x v="1"/>
    <x v="261"/>
    <x v="5"/>
  </r>
  <r>
    <n v="9"/>
    <n v="575"/>
    <x v="84"/>
    <s v="уп."/>
    <x v="7"/>
    <x v="0"/>
    <n v="25.8"/>
    <x v="25"/>
    <x v="102"/>
    <x v="5"/>
  </r>
  <r>
    <n v="9"/>
    <n v="580"/>
    <x v="107"/>
    <s v="уп."/>
    <x v="6"/>
    <x v="0"/>
    <n v="11.5"/>
    <x v="1"/>
    <x v="262"/>
    <x v="5"/>
  </r>
  <r>
    <n v="9"/>
    <n v="1111"/>
    <x v="134"/>
    <s v="уп."/>
    <x v="26"/>
    <x v="0"/>
    <n v="715"/>
    <x v="1"/>
    <x v="263"/>
    <x v="5"/>
  </r>
  <r>
    <n v="12"/>
    <n v="5"/>
    <x v="108"/>
    <s v=" шт."/>
    <x v="42"/>
    <x v="0"/>
    <n v="4.1900000000000004"/>
    <x v="1"/>
    <x v="264"/>
    <x v="5"/>
  </r>
  <r>
    <n v="12"/>
    <n v="10"/>
    <x v="127"/>
    <s v="уп."/>
    <x v="4"/>
    <x v="0"/>
    <n v="10.81"/>
    <x v="35"/>
    <x v="265"/>
    <x v="5"/>
  </r>
  <r>
    <n v="12"/>
    <n v="14"/>
    <x v="144"/>
    <s v="рул."/>
    <x v="33"/>
    <x v="0"/>
    <n v="1236.82"/>
    <x v="1"/>
    <x v="266"/>
    <x v="5"/>
  </r>
  <r>
    <n v="12"/>
    <n v="15"/>
    <x v="109"/>
    <s v="рул."/>
    <x v="33"/>
    <x v="0"/>
    <n v="1357"/>
    <x v="34"/>
    <x v="152"/>
    <x v="5"/>
  </r>
  <r>
    <n v="12"/>
    <n v="26"/>
    <x v="110"/>
    <s v="шт."/>
    <x v="43"/>
    <x v="0"/>
    <n v="0.88"/>
    <x v="1"/>
    <x v="267"/>
    <x v="5"/>
  </r>
  <r>
    <n v="12"/>
    <n v="27"/>
    <x v="128"/>
    <s v="уп."/>
    <x v="25"/>
    <x v="0"/>
    <n v="43.7"/>
    <x v="35"/>
    <x v="268"/>
    <x v="5"/>
  </r>
  <r>
    <n v="12"/>
    <n v="39"/>
    <x v="137"/>
    <s v=" пара"/>
    <x v="42"/>
    <x v="0"/>
    <n v="4.0599999999999996"/>
    <x v="38"/>
    <x v="269"/>
    <x v="5"/>
  </r>
  <r>
    <n v="12"/>
    <n v="40"/>
    <x v="138"/>
    <s v=" пара"/>
    <x v="42"/>
    <x v="0"/>
    <n v="4.0599999999999996"/>
    <x v="38"/>
    <x v="269"/>
    <x v="5"/>
  </r>
  <r>
    <n v="12"/>
    <n v="72"/>
    <x v="129"/>
    <s v="шт."/>
    <x v="40"/>
    <x v="0"/>
    <n v="2.23"/>
    <x v="1"/>
    <x v="270"/>
    <x v="5"/>
  </r>
  <r>
    <n v="12"/>
    <n v="1111"/>
    <x v="145"/>
    <s v="шт."/>
    <x v="28"/>
    <x v="0"/>
    <n v="2.76"/>
    <x v="1"/>
    <x v="271"/>
    <x v="5"/>
  </r>
  <r>
    <n v="12"/>
    <n v="1111"/>
    <x v="146"/>
    <s v="шт."/>
    <x v="28"/>
    <x v="0"/>
    <n v="5.17"/>
    <x v="1"/>
    <x v="272"/>
    <x v="5"/>
  </r>
  <r>
    <n v="12"/>
    <n v="1111"/>
    <x v="147"/>
    <s v="шт."/>
    <x v="25"/>
    <x v="0"/>
    <n v="3.99"/>
    <x v="35"/>
    <x v="273"/>
    <x v="5"/>
  </r>
  <r>
    <n v="12"/>
    <n v="1111"/>
    <x v="148"/>
    <s v="уп."/>
    <x v="1"/>
    <x v="0"/>
    <n v="5.32"/>
    <x v="1"/>
    <x v="274"/>
    <x v="5"/>
  </r>
  <r>
    <n v="12"/>
    <n v="1111"/>
    <x v="149"/>
    <s v="уп."/>
    <x v="1"/>
    <x v="0"/>
    <n v="12.15"/>
    <x v="1"/>
    <x v="275"/>
    <x v="5"/>
  </r>
  <r>
    <n v="1"/>
    <n v="11"/>
    <x v="150"/>
    <s v="уп."/>
    <x v="6"/>
    <x v="0"/>
    <n v="550"/>
    <x v="1"/>
    <x v="276"/>
    <x v="6"/>
  </r>
  <r>
    <n v="1"/>
    <n v="38"/>
    <x v="151"/>
    <s v="уп."/>
    <x v="33"/>
    <x v="0"/>
    <n v="1443"/>
    <x v="1"/>
    <x v="277"/>
    <x v="6"/>
  </r>
  <r>
    <n v="2"/>
    <n v="60"/>
    <x v="152"/>
    <s v="уп."/>
    <x v="36"/>
    <x v="0"/>
    <n v="12"/>
    <x v="1"/>
    <x v="278"/>
    <x v="6"/>
  </r>
  <r>
    <n v="4"/>
    <n v="228"/>
    <x v="89"/>
    <s v="уп."/>
    <x v="7"/>
    <x v="0"/>
    <n v="15"/>
    <x v="1"/>
    <x v="279"/>
    <x v="6"/>
  </r>
  <r>
    <n v="5"/>
    <n v="311"/>
    <x v="33"/>
    <s v="уп."/>
    <x v="26"/>
    <x v="0"/>
    <n v="44"/>
    <x v="1"/>
    <x v="267"/>
    <x v="6"/>
  </r>
  <r>
    <n v="6"/>
    <n v="342"/>
    <x v="116"/>
    <s v="уп."/>
    <x v="20"/>
    <x v="0"/>
    <n v="15.5"/>
    <x v="1"/>
    <x v="280"/>
    <x v="6"/>
  </r>
  <r>
    <n v="9"/>
    <n v="446"/>
    <x v="47"/>
    <s v="уп."/>
    <x v="26"/>
    <x v="0"/>
    <n v="2.7"/>
    <x v="1"/>
    <x v="281"/>
    <x v="6"/>
  </r>
  <r>
    <n v="9"/>
    <n v="481"/>
    <x v="101"/>
    <s v="уп."/>
    <x v="20"/>
    <x v="0"/>
    <n v="12.1"/>
    <x v="33"/>
    <x v="282"/>
    <x v="6"/>
  </r>
  <r>
    <n v="9"/>
    <n v="503"/>
    <x v="121"/>
    <s v="уп."/>
    <x v="36"/>
    <x v="0"/>
    <n v="19.5"/>
    <x v="1"/>
    <x v="283"/>
    <x v="6"/>
  </r>
  <r>
    <n v="9"/>
    <n v="534"/>
    <x v="79"/>
    <s v="уп."/>
    <x v="43"/>
    <x v="0"/>
    <n v="11.4"/>
    <x v="1"/>
    <x v="284"/>
    <x v="6"/>
  </r>
  <r>
    <n v="9"/>
    <n v="536"/>
    <x v="80"/>
    <s v="уп."/>
    <x v="44"/>
    <x v="0"/>
    <n v="12.05"/>
    <x v="1"/>
    <x v="285"/>
    <x v="6"/>
  </r>
  <r>
    <n v="9"/>
    <n v="1111"/>
    <x v="153"/>
    <s v="уп"/>
    <x v="33"/>
    <x v="0"/>
    <n v="31.5"/>
    <x v="8"/>
    <x v="286"/>
    <x v="6"/>
  </r>
  <r>
    <n v="9"/>
    <n v="1111"/>
    <x v="154"/>
    <s v="уп"/>
    <x v="33"/>
    <x v="0"/>
    <n v="11.5"/>
    <x v="1"/>
    <x v="287"/>
    <x v="6"/>
  </r>
  <r>
    <n v="9"/>
    <n v="1111"/>
    <x v="155"/>
    <s v="уп."/>
    <x v="36"/>
    <x v="0"/>
    <n v="121.5"/>
    <x v="40"/>
    <x v="288"/>
    <x v="6"/>
  </r>
  <r>
    <n v="9"/>
    <n v="1111"/>
    <x v="156"/>
    <s v="уп"/>
    <x v="20"/>
    <x v="0"/>
    <n v="46.1"/>
    <x v="32"/>
    <x v="289"/>
    <x v="6"/>
  </r>
  <r>
    <n v="12"/>
    <n v="15"/>
    <x v="109"/>
    <s v="рул."/>
    <x v="33"/>
    <x v="0"/>
    <n v="1357"/>
    <x v="34"/>
    <x v="152"/>
    <x v="6"/>
  </r>
  <r>
    <n v="12"/>
    <n v="27"/>
    <x v="128"/>
    <s v="уп."/>
    <x v="28"/>
    <x v="0"/>
    <n v="43.7"/>
    <x v="35"/>
    <x v="290"/>
    <x v="6"/>
  </r>
  <r>
    <n v="1"/>
    <n v="21"/>
    <x v="1"/>
    <s v="уп."/>
    <x v="25"/>
    <x v="0"/>
    <n v="18.399999999999999"/>
    <x v="1"/>
    <x v="291"/>
    <x v="7"/>
  </r>
  <r>
    <n v="1"/>
    <n v="31"/>
    <x v="3"/>
    <s v="уп."/>
    <x v="25"/>
    <x v="0"/>
    <n v="15.1"/>
    <x v="1"/>
    <x v="192"/>
    <x v="7"/>
  </r>
  <r>
    <n v="1"/>
    <n v="38"/>
    <x v="151"/>
    <s v="уп."/>
    <x v="33"/>
    <x v="0"/>
    <n v="1443"/>
    <x v="1"/>
    <x v="277"/>
    <x v="7"/>
  </r>
  <r>
    <n v="1"/>
    <n v="1111"/>
    <x v="157"/>
    <s v="уп."/>
    <x v="26"/>
    <x v="0"/>
    <n v="20.85"/>
    <x v="1"/>
    <x v="292"/>
    <x v="7"/>
  </r>
  <r>
    <n v="1"/>
    <n v="1111"/>
    <x v="158"/>
    <s v="уп."/>
    <x v="26"/>
    <x v="0"/>
    <n v="17.850000000000001"/>
    <x v="1"/>
    <x v="293"/>
    <x v="7"/>
  </r>
  <r>
    <n v="1"/>
    <n v="1111"/>
    <x v="159"/>
    <s v="уп."/>
    <x v="6"/>
    <x v="0"/>
    <n v="23.1"/>
    <x v="1"/>
    <x v="294"/>
    <x v="7"/>
  </r>
  <r>
    <n v="2"/>
    <n v="88"/>
    <x v="112"/>
    <s v="уп."/>
    <x v="26"/>
    <x v="0"/>
    <n v="5.6"/>
    <x v="1"/>
    <x v="295"/>
    <x v="7"/>
  </r>
  <r>
    <n v="3"/>
    <n v="183"/>
    <x v="139"/>
    <s v="уп."/>
    <x v="36"/>
    <x v="0"/>
    <n v="49.1"/>
    <x v="1"/>
    <x v="296"/>
    <x v="7"/>
  </r>
  <r>
    <n v="3"/>
    <n v="187"/>
    <x v="70"/>
    <s v="уп."/>
    <x v="25"/>
    <x v="0"/>
    <n v="2.9"/>
    <x v="1"/>
    <x v="75"/>
    <x v="7"/>
  </r>
  <r>
    <n v="3"/>
    <n v="1111"/>
    <x v="160"/>
    <s v="уп."/>
    <x v="20"/>
    <x v="0"/>
    <n v="14.3"/>
    <x v="25"/>
    <x v="297"/>
    <x v="7"/>
  </r>
  <r>
    <n v="4"/>
    <n v="228"/>
    <x v="89"/>
    <s v="уп."/>
    <x v="6"/>
    <x v="0"/>
    <n v="15"/>
    <x v="1"/>
    <x v="121"/>
    <x v="7"/>
  </r>
  <r>
    <n v="4"/>
    <n v="237"/>
    <x v="161"/>
    <s v="уп."/>
    <x v="25"/>
    <x v="0"/>
    <n v="48.3"/>
    <x v="1"/>
    <x v="298"/>
    <x v="7"/>
  </r>
  <r>
    <n v="4"/>
    <n v="245"/>
    <x v="26"/>
    <s v="уп."/>
    <x v="26"/>
    <x v="0"/>
    <n v="101.2"/>
    <x v="1"/>
    <x v="299"/>
    <x v="7"/>
  </r>
  <r>
    <n v="4"/>
    <n v="247"/>
    <x v="90"/>
    <s v="уп."/>
    <x v="9"/>
    <x v="0"/>
    <n v="48.3"/>
    <x v="1"/>
    <x v="123"/>
    <x v="7"/>
  </r>
  <r>
    <n v="4"/>
    <n v="275"/>
    <x v="93"/>
    <s v="уп."/>
    <x v="16"/>
    <x v="0"/>
    <n v="37.1"/>
    <x v="2"/>
    <x v="300"/>
    <x v="7"/>
  </r>
  <r>
    <n v="4"/>
    <n v="1111"/>
    <x v="162"/>
    <s v="уп."/>
    <x v="16"/>
    <x v="0"/>
    <n v="2.9"/>
    <x v="1"/>
    <x v="301"/>
    <x v="7"/>
  </r>
  <r>
    <n v="4"/>
    <n v="1111"/>
    <x v="163"/>
    <s v="уп."/>
    <x v="9"/>
    <x v="0"/>
    <n v="10.9"/>
    <x v="1"/>
    <x v="193"/>
    <x v="7"/>
  </r>
  <r>
    <n v="5"/>
    <n v="311"/>
    <x v="33"/>
    <s v="уп."/>
    <x v="26"/>
    <x v="0"/>
    <n v="44"/>
    <x v="1"/>
    <x v="267"/>
    <x v="7"/>
  </r>
  <r>
    <n v="5"/>
    <n v="318"/>
    <x v="35"/>
    <s v="уп."/>
    <x v="36"/>
    <x v="0"/>
    <n v="990"/>
    <x v="10"/>
    <x v="302"/>
    <x v="7"/>
  </r>
  <r>
    <n v="5"/>
    <n v="321"/>
    <x v="36"/>
    <s v="уп."/>
    <x v="9"/>
    <x v="0"/>
    <n v="153.19999999999999"/>
    <x v="18"/>
    <x v="303"/>
    <x v="7"/>
  </r>
  <r>
    <n v="6"/>
    <n v="363"/>
    <x v="164"/>
    <s v="уп."/>
    <x v="36"/>
    <x v="0"/>
    <n v="315"/>
    <x v="36"/>
    <x v="304"/>
    <x v="7"/>
  </r>
  <r>
    <n v="9"/>
    <n v="463"/>
    <x v="119"/>
    <s v="уп."/>
    <x v="9"/>
    <x v="0"/>
    <n v="220"/>
    <x v="1"/>
    <x v="305"/>
    <x v="7"/>
  </r>
  <r>
    <n v="9"/>
    <n v="475"/>
    <x v="51"/>
    <s v="уп."/>
    <x v="26"/>
    <x v="0"/>
    <n v="3.7"/>
    <x v="1"/>
    <x v="195"/>
    <x v="7"/>
  </r>
  <r>
    <n v="9"/>
    <n v="491"/>
    <x v="54"/>
    <s v="уп."/>
    <x v="6"/>
    <x v="0"/>
    <n v="19.55"/>
    <x v="1"/>
    <x v="306"/>
    <x v="7"/>
  </r>
  <r>
    <n v="9"/>
    <n v="496"/>
    <x v="56"/>
    <s v="уп."/>
    <x v="28"/>
    <x v="0"/>
    <n v="1.85"/>
    <x v="1"/>
    <x v="307"/>
    <x v="7"/>
  </r>
  <r>
    <n v="9"/>
    <n v="534"/>
    <x v="79"/>
    <s v="уп."/>
    <x v="38"/>
    <x v="0"/>
    <n v="11.4"/>
    <x v="1"/>
    <x v="308"/>
    <x v="7"/>
  </r>
  <r>
    <n v="9"/>
    <n v="536"/>
    <x v="80"/>
    <s v="уп."/>
    <x v="45"/>
    <x v="0"/>
    <n v="12.05"/>
    <x v="1"/>
    <x v="309"/>
    <x v="7"/>
  </r>
  <r>
    <n v="9"/>
    <n v="542"/>
    <x v="104"/>
    <s v="уп."/>
    <x v="26"/>
    <x v="0"/>
    <n v="25.8"/>
    <x v="1"/>
    <x v="145"/>
    <x v="7"/>
  </r>
  <r>
    <n v="9"/>
    <n v="548"/>
    <x v="124"/>
    <s v="уп."/>
    <x v="9"/>
    <x v="0"/>
    <n v="13.8"/>
    <x v="1"/>
    <x v="310"/>
    <x v="7"/>
  </r>
  <r>
    <n v="9"/>
    <n v="1111"/>
    <x v="165"/>
    <s v="уп."/>
    <x v="1"/>
    <x v="0"/>
    <n v="14.4"/>
    <x v="1"/>
    <x v="311"/>
    <x v="7"/>
  </r>
  <r>
    <n v="12"/>
    <n v="5"/>
    <x v="108"/>
    <s v=" шт."/>
    <x v="43"/>
    <x v="0"/>
    <n v="4.1900000000000004"/>
    <x v="1"/>
    <x v="312"/>
    <x v="7"/>
  </r>
  <r>
    <n v="12"/>
    <n v="27"/>
    <x v="128"/>
    <s v="уп."/>
    <x v="25"/>
    <x v="0"/>
    <n v="43.7"/>
    <x v="35"/>
    <x v="268"/>
    <x v="7"/>
  </r>
  <r>
    <n v="12"/>
    <n v="67"/>
    <x v="166"/>
    <s v="шт."/>
    <x v="1"/>
    <x v="0"/>
    <n v="24.15"/>
    <x v="41"/>
    <x v="24"/>
    <x v="7"/>
  </r>
  <r>
    <n v="1"/>
    <n v="14"/>
    <x v="167"/>
    <s v="уп."/>
    <x v="9"/>
    <x v="0"/>
    <n v="7.5"/>
    <x v="1"/>
    <x v="313"/>
    <x v="8"/>
  </r>
  <r>
    <n v="1"/>
    <n v="32"/>
    <x v="4"/>
    <s v="уп."/>
    <x v="4"/>
    <x v="0"/>
    <n v="10.9"/>
    <x v="1"/>
    <x v="4"/>
    <x v="8"/>
  </r>
  <r>
    <n v="4"/>
    <n v="237"/>
    <x v="161"/>
    <s v="уп."/>
    <x v="4"/>
    <x v="0"/>
    <n v="48.3"/>
    <x v="1"/>
    <x v="314"/>
    <x v="8"/>
  </r>
  <r>
    <n v="4"/>
    <n v="263"/>
    <x v="168"/>
    <s v="уп."/>
    <x v="9"/>
    <x v="0"/>
    <n v="53.18"/>
    <x v="1"/>
    <x v="315"/>
    <x v="8"/>
  </r>
  <r>
    <n v="4"/>
    <n v="309"/>
    <x v="169"/>
    <s v="уп."/>
    <x v="4"/>
    <x v="0"/>
    <n v="33.200000000000003"/>
    <x v="1"/>
    <x v="316"/>
    <x v="8"/>
  </r>
  <r>
    <n v="5"/>
    <n v="324"/>
    <x v="170"/>
    <s v="уп."/>
    <x v="9"/>
    <x v="0"/>
    <n v="638"/>
    <x v="42"/>
    <x v="317"/>
    <x v="8"/>
  </r>
  <r>
    <n v="5"/>
    <n v="325"/>
    <x v="37"/>
    <s v="уп."/>
    <x v="9"/>
    <x v="0"/>
    <n v="44.1"/>
    <x v="19"/>
    <x v="318"/>
    <x v="8"/>
  </r>
  <r>
    <n v="6"/>
    <n v="372"/>
    <x v="98"/>
    <s v="уп."/>
    <x v="9"/>
    <x v="0"/>
    <n v="8.1"/>
    <x v="1"/>
    <x v="209"/>
    <x v="8"/>
  </r>
  <r>
    <n v="9"/>
    <n v="439"/>
    <x v="171"/>
    <s v="уп."/>
    <x v="25"/>
    <x v="0"/>
    <n v="2.2999999999999998"/>
    <x v="1"/>
    <x v="319"/>
    <x v="8"/>
  </r>
  <r>
    <n v="9"/>
    <n v="534"/>
    <x v="79"/>
    <s v="уп."/>
    <x v="28"/>
    <x v="0"/>
    <n v="11.4"/>
    <x v="1"/>
    <x v="96"/>
    <x v="8"/>
  </r>
  <r>
    <n v="9"/>
    <n v="536"/>
    <x v="80"/>
    <s v="уп."/>
    <x v="25"/>
    <x v="0"/>
    <n v="12.05"/>
    <x v="1"/>
    <x v="320"/>
    <x v="8"/>
  </r>
  <r>
    <n v="9"/>
    <n v="575"/>
    <x v="84"/>
    <s v="уп."/>
    <x v="9"/>
    <x v="0"/>
    <n v="25.8"/>
    <x v="25"/>
    <x v="321"/>
    <x v="8"/>
  </r>
  <r>
    <n v="12"/>
    <n v="27"/>
    <x v="128"/>
    <s v="уп."/>
    <x v="16"/>
    <x v="0"/>
    <n v="43.7"/>
    <x v="35"/>
    <x v="190"/>
    <x v="8"/>
  </r>
  <r>
    <n v="1"/>
    <n v="14"/>
    <x v="167"/>
    <s v="уп."/>
    <x v="4"/>
    <x v="0"/>
    <n v="7.5"/>
    <x v="1"/>
    <x v="279"/>
    <x v="9"/>
  </r>
  <r>
    <n v="4"/>
    <n v="235"/>
    <x v="25"/>
    <s v="уп."/>
    <x v="6"/>
    <x v="0"/>
    <n v="14.3"/>
    <x v="1"/>
    <x v="322"/>
    <x v="9"/>
  </r>
  <r>
    <n v="4"/>
    <n v="237"/>
    <x v="161"/>
    <s v="уп."/>
    <x v="16"/>
    <x v="0"/>
    <n v="48.3"/>
    <x v="1"/>
    <x v="162"/>
    <x v="9"/>
  </r>
  <r>
    <n v="4"/>
    <n v="247"/>
    <x v="90"/>
    <s v="уп."/>
    <x v="26"/>
    <x v="0"/>
    <n v="48.3"/>
    <x v="1"/>
    <x v="130"/>
    <x v="9"/>
  </r>
  <r>
    <n v="4"/>
    <n v="275"/>
    <x v="93"/>
    <s v="уп."/>
    <x v="9"/>
    <x v="0"/>
    <n v="37.1"/>
    <x v="2"/>
    <x v="323"/>
    <x v="9"/>
  </r>
  <r>
    <n v="4"/>
    <n v="294"/>
    <x v="115"/>
    <s v="уп."/>
    <x v="26"/>
    <x v="0"/>
    <n v="6.5"/>
    <x v="1"/>
    <x v="165"/>
    <x v="9"/>
  </r>
  <r>
    <n v="5"/>
    <n v="311"/>
    <x v="33"/>
    <s v="уп."/>
    <x v="6"/>
    <x v="0"/>
    <n v="44"/>
    <x v="1"/>
    <x v="220"/>
    <x v="9"/>
  </r>
  <r>
    <n v="5"/>
    <n v="324"/>
    <x v="170"/>
    <s v="уп."/>
    <x v="6"/>
    <x v="0"/>
    <n v="638"/>
    <x v="42"/>
    <x v="324"/>
    <x v="9"/>
  </r>
  <r>
    <n v="6"/>
    <n v="343"/>
    <x v="96"/>
    <s v="уп."/>
    <x v="9"/>
    <x v="0"/>
    <n v="48.3"/>
    <x v="32"/>
    <x v="123"/>
    <x v="9"/>
  </r>
  <r>
    <n v="9"/>
    <n v="461"/>
    <x v="48"/>
    <s v="уп."/>
    <x v="25"/>
    <x v="0"/>
    <n v="42.6"/>
    <x v="1"/>
    <x v="248"/>
    <x v="9"/>
  </r>
  <r>
    <n v="9"/>
    <n v="463"/>
    <x v="119"/>
    <s v="уп."/>
    <x v="4"/>
    <x v="0"/>
    <n v="220"/>
    <x v="1"/>
    <x v="213"/>
    <x v="9"/>
  </r>
  <r>
    <n v="9"/>
    <n v="468"/>
    <x v="172"/>
    <s v="уп."/>
    <x v="4"/>
    <x v="0"/>
    <n v="285"/>
    <x v="1"/>
    <x v="325"/>
    <x v="9"/>
  </r>
  <r>
    <n v="9"/>
    <n v="528"/>
    <x v="173"/>
    <s v="уп."/>
    <x v="9"/>
    <x v="0"/>
    <n v="6.1"/>
    <x v="1"/>
    <x v="326"/>
    <x v="9"/>
  </r>
  <r>
    <n v="9"/>
    <n v="534"/>
    <x v="79"/>
    <s v="уп."/>
    <x v="43"/>
    <x v="0"/>
    <n v="11.4"/>
    <x v="1"/>
    <x v="284"/>
    <x v="9"/>
  </r>
  <r>
    <n v="9"/>
    <n v="538"/>
    <x v="103"/>
    <s v="уп."/>
    <x v="6"/>
    <x v="0"/>
    <n v="128.80000000000001"/>
    <x v="15"/>
    <x v="327"/>
    <x v="9"/>
  </r>
  <r>
    <n v="9"/>
    <n v="542"/>
    <x v="104"/>
    <s v="уп."/>
    <x v="26"/>
    <x v="0"/>
    <n v="25.8"/>
    <x v="1"/>
    <x v="145"/>
    <x v="9"/>
  </r>
  <r>
    <n v="12"/>
    <n v="5"/>
    <x v="108"/>
    <s v=" шт."/>
    <x v="43"/>
    <x v="0"/>
    <n v="4.1900000000000004"/>
    <x v="1"/>
    <x v="312"/>
    <x v="9"/>
  </r>
  <r>
    <n v="12"/>
    <n v="26"/>
    <x v="110"/>
    <s v="шт."/>
    <x v="16"/>
    <x v="0"/>
    <n v="0.88"/>
    <x v="1"/>
    <x v="153"/>
    <x v="9"/>
  </r>
  <r>
    <n v="12"/>
    <n v="66"/>
    <x v="174"/>
    <s v="шт."/>
    <x v="26"/>
    <x v="0"/>
    <n v="16.100000000000001"/>
    <x v="41"/>
    <x v="328"/>
    <x v="9"/>
  </r>
  <r>
    <n v="9"/>
    <n v="446"/>
    <x v="47"/>
    <s v="уп."/>
    <x v="26"/>
    <x v="0"/>
    <n v="2.7"/>
    <x v="1"/>
    <x v="281"/>
    <x v="10"/>
  </r>
  <r>
    <n v="9"/>
    <n v="472"/>
    <x v="50"/>
    <s v="уп."/>
    <x v="4"/>
    <x v="0"/>
    <n v="4.9000000000000004"/>
    <x v="1"/>
    <x v="329"/>
    <x v="10"/>
  </r>
  <r>
    <n v="9"/>
    <n v="475"/>
    <x v="51"/>
    <s v="уп."/>
    <x v="4"/>
    <x v="0"/>
    <n v="3.7"/>
    <x v="1"/>
    <x v="252"/>
    <x v="10"/>
  </r>
  <r>
    <n v="9"/>
    <n v="503"/>
    <x v="121"/>
    <s v="уп."/>
    <x v="6"/>
    <x v="0"/>
    <n v="19.5"/>
    <x v="1"/>
    <x v="330"/>
    <x v="10"/>
  </r>
  <r>
    <n v="9"/>
    <n v="534"/>
    <x v="79"/>
    <s v="уп."/>
    <x v="28"/>
    <x v="0"/>
    <n v="11.4"/>
    <x v="1"/>
    <x v="96"/>
    <x v="10"/>
  </r>
  <r>
    <n v="9"/>
    <n v="536"/>
    <x v="80"/>
    <s v="уп."/>
    <x v="28"/>
    <x v="0"/>
    <n v="12.05"/>
    <x v="1"/>
    <x v="331"/>
    <x v="10"/>
  </r>
  <r>
    <n v="1"/>
    <n v="5"/>
    <x v="175"/>
    <s v="уп."/>
    <x v="9"/>
    <x v="0"/>
    <n v="4.75"/>
    <x v="1"/>
    <x v="332"/>
    <x v="11"/>
  </r>
  <r>
    <n v="1"/>
    <n v="7"/>
    <x v="0"/>
    <s v="уп."/>
    <x v="4"/>
    <x v="0"/>
    <n v="18.850000000000001"/>
    <x v="0"/>
    <x v="333"/>
    <x v="11"/>
  </r>
  <r>
    <n v="1"/>
    <n v="9"/>
    <x v="176"/>
    <s v="уп."/>
    <x v="4"/>
    <x v="0"/>
    <n v="20.3"/>
    <x v="1"/>
    <x v="334"/>
    <x v="11"/>
  </r>
  <r>
    <n v="1"/>
    <n v="15"/>
    <x v="64"/>
    <s v="уп."/>
    <x v="7"/>
    <x v="0"/>
    <n v="28.65"/>
    <x v="25"/>
    <x v="335"/>
    <x v="11"/>
  </r>
  <r>
    <n v="1"/>
    <n v="21"/>
    <x v="1"/>
    <s v="уп."/>
    <x v="9"/>
    <x v="0"/>
    <n v="18.399999999999999"/>
    <x v="1"/>
    <x v="235"/>
    <x v="11"/>
  </r>
  <r>
    <n v="1"/>
    <n v="22"/>
    <x v="2"/>
    <s v="уп."/>
    <x v="26"/>
    <x v="0"/>
    <n v="40.25"/>
    <x v="2"/>
    <x v="225"/>
    <x v="11"/>
  </r>
  <r>
    <n v="1"/>
    <n v="1111"/>
    <x v="177"/>
    <s v="уп."/>
    <x v="25"/>
    <x v="0"/>
    <n v="1.85"/>
    <x v="1"/>
    <x v="336"/>
    <x v="11"/>
  </r>
  <r>
    <n v="2"/>
    <n v="45"/>
    <x v="5"/>
    <s v="уп."/>
    <x v="26"/>
    <x v="0"/>
    <n v="19.5"/>
    <x v="1"/>
    <x v="175"/>
    <x v="11"/>
  </r>
  <r>
    <n v="2"/>
    <n v="53"/>
    <x v="7"/>
    <s v="уп."/>
    <x v="9"/>
    <x v="0"/>
    <n v="167.9"/>
    <x v="4"/>
    <x v="337"/>
    <x v="11"/>
  </r>
  <r>
    <n v="2"/>
    <n v="88"/>
    <x v="112"/>
    <s v="уп."/>
    <x v="28"/>
    <x v="0"/>
    <n v="5.6"/>
    <x v="1"/>
    <x v="338"/>
    <x v="11"/>
  </r>
  <r>
    <n v="2"/>
    <n v="116"/>
    <x v="178"/>
    <s v="уп."/>
    <x v="4"/>
    <x v="0"/>
    <n v="70"/>
    <x v="32"/>
    <x v="41"/>
    <x v="11"/>
  </r>
  <r>
    <n v="2"/>
    <n v="136"/>
    <x v="179"/>
    <s v="уп."/>
    <x v="6"/>
    <x v="0"/>
    <n v="47.5"/>
    <x v="43"/>
    <x v="339"/>
    <x v="11"/>
  </r>
  <r>
    <n v="3"/>
    <n v="139"/>
    <x v="67"/>
    <s v="уп."/>
    <x v="15"/>
    <x v="0"/>
    <n v="37"/>
    <x v="1"/>
    <x v="111"/>
    <x v="11"/>
  </r>
  <r>
    <n v="3"/>
    <n v="143"/>
    <x v="180"/>
    <s v="уп."/>
    <x v="26"/>
    <x v="0"/>
    <n v="8.3000000000000007"/>
    <x v="1"/>
    <x v="340"/>
    <x v="11"/>
  </r>
  <r>
    <n v="3"/>
    <n v="149"/>
    <x v="86"/>
    <s v="уп."/>
    <x v="15"/>
    <x v="0"/>
    <n v="129.9"/>
    <x v="30"/>
    <x v="341"/>
    <x v="11"/>
  </r>
  <r>
    <n v="3"/>
    <n v="158"/>
    <x v="87"/>
    <s v="уп."/>
    <x v="26"/>
    <x v="0"/>
    <n v="9"/>
    <x v="1"/>
    <x v="342"/>
    <x v="11"/>
  </r>
  <r>
    <n v="3"/>
    <n v="169"/>
    <x v="11"/>
    <s v="уп."/>
    <x v="15"/>
    <x v="0"/>
    <n v="86.5"/>
    <x v="7"/>
    <x v="236"/>
    <x v="11"/>
  </r>
  <r>
    <n v="3"/>
    <n v="176"/>
    <x v="69"/>
    <s v="уп."/>
    <x v="4"/>
    <x v="0"/>
    <n v="96.9"/>
    <x v="8"/>
    <x v="72"/>
    <x v="11"/>
  </r>
  <r>
    <n v="3"/>
    <n v="179"/>
    <x v="14"/>
    <s v="уп."/>
    <x v="26"/>
    <x v="0"/>
    <n v="78.2"/>
    <x v="9"/>
    <x v="74"/>
    <x v="11"/>
  </r>
  <r>
    <n v="3"/>
    <n v="1111"/>
    <x v="181"/>
    <s v="уп."/>
    <x v="37"/>
    <x v="0"/>
    <n v="1.55"/>
    <x v="1"/>
    <x v="343"/>
    <x v="11"/>
  </r>
  <r>
    <n v="4"/>
    <n v="223"/>
    <x v="22"/>
    <s v="уп."/>
    <x v="9"/>
    <x v="0"/>
    <n v="24.15"/>
    <x v="1"/>
    <x v="130"/>
    <x v="11"/>
  </r>
  <r>
    <n v="4"/>
    <n v="235"/>
    <x v="25"/>
    <s v="уп."/>
    <x v="9"/>
    <x v="0"/>
    <n v="14.3"/>
    <x v="1"/>
    <x v="344"/>
    <x v="11"/>
  </r>
  <r>
    <n v="4"/>
    <n v="245"/>
    <x v="26"/>
    <s v="уп."/>
    <x v="15"/>
    <x v="0"/>
    <n v="101.2"/>
    <x v="1"/>
    <x v="345"/>
    <x v="11"/>
  </r>
  <r>
    <n v="4"/>
    <n v="247"/>
    <x v="90"/>
    <s v="уп."/>
    <x v="26"/>
    <x v="0"/>
    <n v="48.3"/>
    <x v="1"/>
    <x v="130"/>
    <x v="11"/>
  </r>
  <r>
    <n v="4"/>
    <n v="275"/>
    <x v="93"/>
    <s v="уп."/>
    <x v="16"/>
    <x v="0"/>
    <n v="37.1"/>
    <x v="2"/>
    <x v="300"/>
    <x v="11"/>
  </r>
  <r>
    <n v="4"/>
    <n v="293"/>
    <x v="94"/>
    <s v="уп."/>
    <x v="25"/>
    <x v="0"/>
    <n v="18.399999999999999"/>
    <x v="1"/>
    <x v="291"/>
    <x v="11"/>
  </r>
  <r>
    <n v="4"/>
    <n v="306"/>
    <x v="32"/>
    <s v="уп."/>
    <x v="36"/>
    <x v="0"/>
    <n v="15.1"/>
    <x v="1"/>
    <x v="346"/>
    <x v="11"/>
  </r>
  <r>
    <n v="4"/>
    <n v="1111"/>
    <x v="182"/>
    <s v="уп."/>
    <x v="1"/>
    <x v="0"/>
    <n v="13"/>
    <x v="14"/>
    <x v="347"/>
    <x v="11"/>
  </r>
  <r>
    <n v="4"/>
    <n v="1111"/>
    <x v="183"/>
    <s v="уп."/>
    <x v="9"/>
    <x v="0"/>
    <n v="11"/>
    <x v="14"/>
    <x v="220"/>
    <x v="11"/>
  </r>
  <r>
    <n v="4"/>
    <n v="1111"/>
    <x v="184"/>
    <s v="уп."/>
    <x v="9"/>
    <x v="0"/>
    <n v="13"/>
    <x v="1"/>
    <x v="348"/>
    <x v="11"/>
  </r>
  <r>
    <n v="5"/>
    <n v="328"/>
    <x v="38"/>
    <s v="уп."/>
    <x v="26"/>
    <x v="0"/>
    <n v="37.9"/>
    <x v="1"/>
    <x v="38"/>
    <x v="11"/>
  </r>
  <r>
    <n v="6"/>
    <n v="372"/>
    <x v="98"/>
    <s v="уп."/>
    <x v="4"/>
    <x v="0"/>
    <n v="8.1"/>
    <x v="1"/>
    <x v="288"/>
    <x v="11"/>
  </r>
  <r>
    <n v="9"/>
    <n v="423"/>
    <x v="75"/>
    <s v="уп."/>
    <x v="26"/>
    <x v="0"/>
    <n v="29.9"/>
    <x v="1"/>
    <x v="349"/>
    <x v="11"/>
  </r>
  <r>
    <n v="9"/>
    <n v="426"/>
    <x v="185"/>
    <s v="уп."/>
    <x v="26"/>
    <x v="0"/>
    <n v="186.3"/>
    <x v="15"/>
    <x v="350"/>
    <x v="11"/>
  </r>
  <r>
    <n v="9"/>
    <n v="432"/>
    <x v="186"/>
    <s v="уп."/>
    <x v="9"/>
    <x v="0"/>
    <n v="11.6"/>
    <x v="1"/>
    <x v="351"/>
    <x v="11"/>
  </r>
  <r>
    <n v="9"/>
    <n v="442"/>
    <x v="46"/>
    <s v="фл."/>
    <x v="33"/>
    <x v="0"/>
    <n v="560.79999999999995"/>
    <x v="9"/>
    <x v="352"/>
    <x v="11"/>
  </r>
  <r>
    <n v="9"/>
    <n v="446"/>
    <x v="47"/>
    <s v="уп."/>
    <x v="4"/>
    <x v="0"/>
    <n v="2.7"/>
    <x v="1"/>
    <x v="132"/>
    <x v="11"/>
  </r>
  <r>
    <n v="9"/>
    <n v="471"/>
    <x v="187"/>
    <s v="уп."/>
    <x v="36"/>
    <x v="0"/>
    <n v="6.56"/>
    <x v="1"/>
    <x v="353"/>
    <x v="11"/>
  </r>
  <r>
    <n v="9"/>
    <n v="472"/>
    <x v="50"/>
    <s v="уп."/>
    <x v="26"/>
    <x v="0"/>
    <n v="4.9000000000000004"/>
    <x v="1"/>
    <x v="354"/>
    <x v="11"/>
  </r>
  <r>
    <n v="9"/>
    <n v="484"/>
    <x v="188"/>
    <s v="уп."/>
    <x v="26"/>
    <x v="0"/>
    <n v="11.3"/>
    <x v="1"/>
    <x v="355"/>
    <x v="11"/>
  </r>
  <r>
    <n v="9"/>
    <n v="505"/>
    <x v="189"/>
    <s v="уп."/>
    <x v="28"/>
    <x v="0"/>
    <n v="1.1000000000000001"/>
    <x v="1"/>
    <x v="220"/>
    <x v="11"/>
  </r>
  <r>
    <n v="9"/>
    <n v="552"/>
    <x v="61"/>
    <s v="уп."/>
    <x v="15"/>
    <x v="0"/>
    <n v="56.3"/>
    <x v="1"/>
    <x v="356"/>
    <x v="11"/>
  </r>
  <r>
    <n v="9"/>
    <n v="553"/>
    <x v="62"/>
    <s v="уп."/>
    <x v="4"/>
    <x v="0"/>
    <n v="42.2"/>
    <x v="1"/>
    <x v="258"/>
    <x v="11"/>
  </r>
  <r>
    <n v="12"/>
    <n v="5"/>
    <x v="108"/>
    <s v=" шт."/>
    <x v="41"/>
    <x v="0"/>
    <n v="4.1900000000000004"/>
    <x v="1"/>
    <x v="357"/>
    <x v="11"/>
  </r>
  <r>
    <n v="12"/>
    <n v="10"/>
    <x v="127"/>
    <s v="уп."/>
    <x v="4"/>
    <x v="0"/>
    <n v="10.81"/>
    <x v="35"/>
    <x v="265"/>
    <x v="11"/>
  </r>
  <r>
    <n v="12"/>
    <n v="26"/>
    <x v="110"/>
    <s v="шт."/>
    <x v="28"/>
    <x v="0"/>
    <n v="0.88"/>
    <x v="1"/>
    <x v="358"/>
    <x v="11"/>
  </r>
  <r>
    <n v="12"/>
    <n v="27"/>
    <x v="128"/>
    <s v="уп."/>
    <x v="3"/>
    <x v="0"/>
    <n v="43.7"/>
    <x v="35"/>
    <x v="359"/>
    <x v="11"/>
  </r>
  <r>
    <n v="12"/>
    <n v="39"/>
    <x v="137"/>
    <s v=" пара"/>
    <x v="17"/>
    <x v="0"/>
    <n v="4.0599999999999996"/>
    <x v="38"/>
    <x v="360"/>
    <x v="11"/>
  </r>
  <r>
    <n v="12"/>
    <n v="72"/>
    <x v="129"/>
    <s v="шт."/>
    <x v="34"/>
    <x v="0"/>
    <n v="2.23"/>
    <x v="1"/>
    <x v="361"/>
    <x v="11"/>
  </r>
  <r>
    <n v="1"/>
    <n v="8"/>
    <x v="190"/>
    <s v="уп."/>
    <x v="16"/>
    <x v="0"/>
    <n v="26.4"/>
    <x v="1"/>
    <x v="362"/>
    <x v="12"/>
  </r>
  <r>
    <n v="1"/>
    <n v="11"/>
    <x v="150"/>
    <s v="уп."/>
    <x v="26"/>
    <x v="0"/>
    <n v="550"/>
    <x v="1"/>
    <x v="363"/>
    <x v="12"/>
  </r>
  <r>
    <n v="1"/>
    <n v="22"/>
    <x v="2"/>
    <s v="уп."/>
    <x v="34"/>
    <x v="0"/>
    <n v="40.25"/>
    <x v="2"/>
    <x v="364"/>
    <x v="12"/>
  </r>
  <r>
    <n v="1"/>
    <n v="31"/>
    <x v="3"/>
    <s v="уп."/>
    <x v="16"/>
    <x v="0"/>
    <n v="15.1"/>
    <x v="1"/>
    <x v="365"/>
    <x v="12"/>
  </r>
  <r>
    <n v="1"/>
    <n v="36"/>
    <x v="191"/>
    <s v="уп."/>
    <x v="3"/>
    <x v="0"/>
    <n v="71.900000000000006"/>
    <x v="1"/>
    <x v="366"/>
    <x v="12"/>
  </r>
  <r>
    <n v="1"/>
    <n v="38"/>
    <x v="151"/>
    <s v="уп."/>
    <x v="12"/>
    <x v="0"/>
    <n v="1443"/>
    <x v="1"/>
    <x v="367"/>
    <x v="12"/>
  </r>
  <r>
    <n v="1"/>
    <n v="39"/>
    <x v="111"/>
    <s v="уп."/>
    <x v="32"/>
    <x v="0"/>
    <n v="89.7"/>
    <x v="1"/>
    <x v="368"/>
    <x v="12"/>
  </r>
  <r>
    <n v="3"/>
    <n v="143"/>
    <x v="180"/>
    <s v="уп."/>
    <x v="4"/>
    <x v="0"/>
    <n v="8.3000000000000007"/>
    <x v="1"/>
    <x v="369"/>
    <x v="12"/>
  </r>
  <r>
    <n v="3"/>
    <n v="150"/>
    <x v="10"/>
    <s v="уп."/>
    <x v="6"/>
    <x v="0"/>
    <n v="109.2"/>
    <x v="6"/>
    <x v="370"/>
    <x v="12"/>
  </r>
  <r>
    <n v="3"/>
    <n v="173"/>
    <x v="192"/>
    <s v="уп."/>
    <x v="36"/>
    <x v="0"/>
    <n v="28"/>
    <x v="1"/>
    <x v="295"/>
    <x v="12"/>
  </r>
  <r>
    <n v="3"/>
    <n v="183"/>
    <x v="139"/>
    <s v="уп."/>
    <x v="16"/>
    <x v="0"/>
    <n v="49.1"/>
    <x v="1"/>
    <x v="371"/>
    <x v="12"/>
  </r>
  <r>
    <n v="3"/>
    <n v="185"/>
    <x v="16"/>
    <s v="уп."/>
    <x v="6"/>
    <x v="0"/>
    <n v="1380"/>
    <x v="11"/>
    <x v="372"/>
    <x v="12"/>
  </r>
  <r>
    <n v="3"/>
    <n v="191"/>
    <x v="17"/>
    <s v="уп."/>
    <x v="9"/>
    <x v="0"/>
    <n v="17"/>
    <x v="1"/>
    <x v="373"/>
    <x v="12"/>
  </r>
  <r>
    <n v="4"/>
    <n v="228"/>
    <x v="89"/>
    <s v="уп."/>
    <x v="26"/>
    <x v="0"/>
    <n v="15"/>
    <x v="1"/>
    <x v="313"/>
    <x v="12"/>
  </r>
  <r>
    <n v="4"/>
    <n v="247"/>
    <x v="90"/>
    <s v="уп."/>
    <x v="34"/>
    <x v="0"/>
    <n v="48.3"/>
    <x v="1"/>
    <x v="24"/>
    <x v="12"/>
  </r>
  <r>
    <n v="4"/>
    <n v="249"/>
    <x v="27"/>
    <s v="уп."/>
    <x v="6"/>
    <x v="0"/>
    <n v="2060"/>
    <x v="15"/>
    <x v="374"/>
    <x v="12"/>
  </r>
  <r>
    <n v="4"/>
    <n v="268"/>
    <x v="92"/>
    <s v="уп."/>
    <x v="6"/>
    <x v="0"/>
    <n v="18.399999999999999"/>
    <x v="1"/>
    <x v="375"/>
    <x v="12"/>
  </r>
  <r>
    <n v="4"/>
    <n v="269"/>
    <x v="28"/>
    <s v="уп."/>
    <x v="25"/>
    <x v="0"/>
    <n v="39.799999999999997"/>
    <x v="0"/>
    <x v="376"/>
    <x v="12"/>
  </r>
  <r>
    <n v="4"/>
    <n v="274"/>
    <x v="29"/>
    <s v="уп."/>
    <x v="36"/>
    <x v="0"/>
    <n v="1870"/>
    <x v="10"/>
    <x v="377"/>
    <x v="12"/>
  </r>
  <r>
    <n v="4"/>
    <n v="275"/>
    <x v="93"/>
    <s v="уп."/>
    <x v="6"/>
    <x v="0"/>
    <n v="37.1"/>
    <x v="2"/>
    <x v="127"/>
    <x v="12"/>
  </r>
  <r>
    <n v="4"/>
    <n v="303"/>
    <x v="31"/>
    <s v="уп."/>
    <x v="16"/>
    <x v="0"/>
    <n v="22.1"/>
    <x v="1"/>
    <x v="378"/>
    <x v="12"/>
  </r>
  <r>
    <n v="5"/>
    <n v="311"/>
    <x v="33"/>
    <s v="уп."/>
    <x v="26"/>
    <x v="0"/>
    <n v="44"/>
    <x v="1"/>
    <x v="267"/>
    <x v="12"/>
  </r>
  <r>
    <n v="6"/>
    <n v="335"/>
    <x v="193"/>
    <s v="уп."/>
    <x v="6"/>
    <x v="0"/>
    <n v="234"/>
    <x v="8"/>
    <x v="228"/>
    <x v="12"/>
  </r>
  <r>
    <n v="6"/>
    <n v="339"/>
    <x v="131"/>
    <s v="уп."/>
    <x v="28"/>
    <x v="0"/>
    <n v="87.7"/>
    <x v="36"/>
    <x v="379"/>
    <x v="12"/>
  </r>
  <r>
    <n v="6"/>
    <n v="340"/>
    <x v="194"/>
    <s v="уп."/>
    <x v="26"/>
    <x v="0"/>
    <n v="135.69999999999999"/>
    <x v="36"/>
    <x v="152"/>
    <x v="12"/>
  </r>
  <r>
    <n v="6"/>
    <n v="359"/>
    <x v="39"/>
    <s v="уп."/>
    <x v="1"/>
    <x v="0"/>
    <n v="24.2"/>
    <x v="1"/>
    <x v="380"/>
    <x v="12"/>
  </r>
  <r>
    <n v="9"/>
    <n v="423"/>
    <x v="75"/>
    <s v="уп."/>
    <x v="25"/>
    <x v="0"/>
    <n v="29.9"/>
    <x v="1"/>
    <x v="381"/>
    <x v="12"/>
  </r>
  <r>
    <n v="9"/>
    <n v="427"/>
    <x v="76"/>
    <s v="уп."/>
    <x v="26"/>
    <x v="0"/>
    <n v="318.39999999999998"/>
    <x v="15"/>
    <x v="382"/>
    <x v="12"/>
  </r>
  <r>
    <n v="9"/>
    <n v="446"/>
    <x v="47"/>
    <s v="уп."/>
    <x v="16"/>
    <x v="0"/>
    <n v="2.7"/>
    <x v="1"/>
    <x v="383"/>
    <x v="12"/>
  </r>
  <r>
    <n v="9"/>
    <n v="462"/>
    <x v="49"/>
    <s v="уп."/>
    <x v="1"/>
    <x v="0"/>
    <n v="9.1999999999999993"/>
    <x v="1"/>
    <x v="384"/>
    <x v="12"/>
  </r>
  <r>
    <n v="9"/>
    <n v="463"/>
    <x v="119"/>
    <s v="уп."/>
    <x v="34"/>
    <x v="0"/>
    <n v="220"/>
    <x v="1"/>
    <x v="385"/>
    <x v="12"/>
  </r>
  <r>
    <n v="9"/>
    <n v="472"/>
    <x v="50"/>
    <s v="уп."/>
    <x v="25"/>
    <x v="0"/>
    <n v="4.9000000000000004"/>
    <x v="1"/>
    <x v="386"/>
    <x v="12"/>
  </r>
  <r>
    <n v="9"/>
    <n v="475"/>
    <x v="51"/>
    <s v="уп."/>
    <x v="4"/>
    <x v="0"/>
    <n v="3.7"/>
    <x v="1"/>
    <x v="252"/>
    <x v="12"/>
  </r>
  <r>
    <n v="9"/>
    <n v="482"/>
    <x v="195"/>
    <s v="уп."/>
    <x v="4"/>
    <x v="0"/>
    <n v="16.100000000000001"/>
    <x v="1"/>
    <x v="130"/>
    <x v="12"/>
  </r>
  <r>
    <n v="9"/>
    <n v="491"/>
    <x v="54"/>
    <s v="уп."/>
    <x v="16"/>
    <x v="0"/>
    <n v="19.55"/>
    <x v="1"/>
    <x v="387"/>
    <x v="12"/>
  </r>
  <r>
    <n v="9"/>
    <n v="496"/>
    <x v="56"/>
    <s v="уп."/>
    <x v="46"/>
    <x v="0"/>
    <n v="1.85"/>
    <x v="1"/>
    <x v="388"/>
    <x v="12"/>
  </r>
  <r>
    <n v="9"/>
    <n v="502"/>
    <x v="196"/>
    <s v="уп."/>
    <x v="9"/>
    <x v="0"/>
    <n v="13.7"/>
    <x v="1"/>
    <x v="389"/>
    <x v="12"/>
  </r>
  <r>
    <n v="9"/>
    <n v="535"/>
    <x v="59"/>
    <s v="уп."/>
    <x v="26"/>
    <x v="0"/>
    <n v="715"/>
    <x v="1"/>
    <x v="263"/>
    <x v="12"/>
  </r>
  <r>
    <n v="9"/>
    <n v="536"/>
    <x v="80"/>
    <s v="уп."/>
    <x v="25"/>
    <x v="0"/>
    <n v="12.05"/>
    <x v="1"/>
    <x v="320"/>
    <x v="12"/>
  </r>
  <r>
    <n v="9"/>
    <n v="545"/>
    <x v="197"/>
    <s v="уп."/>
    <x v="6"/>
    <x v="0"/>
    <n v="37.1"/>
    <x v="1"/>
    <x v="127"/>
    <x v="12"/>
  </r>
  <r>
    <n v="9"/>
    <n v="553"/>
    <x v="62"/>
    <s v="уп."/>
    <x v="26"/>
    <x v="0"/>
    <n v="42.2"/>
    <x v="1"/>
    <x v="183"/>
    <x v="12"/>
  </r>
  <r>
    <n v="9"/>
    <n v="573"/>
    <x v="83"/>
    <s v="уп."/>
    <x v="1"/>
    <x v="0"/>
    <n v="6.95"/>
    <x v="1"/>
    <x v="390"/>
    <x v="12"/>
  </r>
  <r>
    <n v="9"/>
    <n v="580"/>
    <x v="107"/>
    <s v="уп."/>
    <x v="2"/>
    <x v="0"/>
    <n v="11.5"/>
    <x v="1"/>
    <x v="372"/>
    <x v="12"/>
  </r>
  <r>
    <n v="12"/>
    <n v="5"/>
    <x v="108"/>
    <s v=" шт."/>
    <x v="17"/>
    <x v="0"/>
    <n v="4.1900000000000004"/>
    <x v="1"/>
    <x v="391"/>
    <x v="12"/>
  </r>
  <r>
    <n v="12"/>
    <n v="14"/>
    <x v="144"/>
    <s v="рул."/>
    <x v="33"/>
    <x v="0"/>
    <n v="1236.82"/>
    <x v="1"/>
    <x v="266"/>
    <x v="12"/>
  </r>
  <r>
    <n v="12"/>
    <n v="15"/>
    <x v="109"/>
    <s v="рул."/>
    <x v="33"/>
    <x v="0"/>
    <n v="1357"/>
    <x v="34"/>
    <x v="152"/>
    <x v="12"/>
  </r>
  <r>
    <n v="12"/>
    <n v="26"/>
    <x v="110"/>
    <s v="шт."/>
    <x v="25"/>
    <x v="0"/>
    <n v="0.88"/>
    <x v="1"/>
    <x v="189"/>
    <x v="12"/>
  </r>
  <r>
    <n v="12"/>
    <n v="27"/>
    <x v="128"/>
    <s v="уп."/>
    <x v="16"/>
    <x v="0"/>
    <n v="43.7"/>
    <x v="35"/>
    <x v="190"/>
    <x v="12"/>
  </r>
  <r>
    <n v="12"/>
    <n v="39"/>
    <x v="137"/>
    <s v=" пара"/>
    <x v="47"/>
    <x v="0"/>
    <n v="4.0599999999999996"/>
    <x v="38"/>
    <x v="392"/>
    <x v="12"/>
  </r>
  <r>
    <n v="12"/>
    <n v="59"/>
    <x v="198"/>
    <s v="шт."/>
    <x v="30"/>
    <x v="0"/>
    <n v="12.65"/>
    <x v="41"/>
    <x v="393"/>
    <x v="12"/>
  </r>
  <r>
    <n v="12"/>
    <n v="66"/>
    <x v="174"/>
    <s v="шт."/>
    <x v="48"/>
    <x v="0"/>
    <n v="16.100000000000001"/>
    <x v="41"/>
    <x v="394"/>
    <x v="12"/>
  </r>
  <r>
    <n v="12"/>
    <n v="67"/>
    <x v="166"/>
    <s v="шт."/>
    <x v="37"/>
    <x v="0"/>
    <n v="24.15"/>
    <x v="41"/>
    <x v="2"/>
    <x v="12"/>
  </r>
  <r>
    <n v="12"/>
    <n v="72"/>
    <x v="129"/>
    <s v="шт."/>
    <x v="49"/>
    <x v="0"/>
    <n v="2.23"/>
    <x v="1"/>
    <x v="395"/>
    <x v="12"/>
  </r>
  <r>
    <n v="11"/>
    <n v="17"/>
    <x v="199"/>
    <s v="уп."/>
    <x v="15"/>
    <x v="1"/>
    <n v="53.9"/>
    <x v="44"/>
    <x v="396"/>
    <x v="1"/>
  </r>
  <r>
    <n v="11"/>
    <n v="18"/>
    <x v="200"/>
    <s v="уп."/>
    <x v="15"/>
    <x v="1"/>
    <n v="135"/>
    <x v="44"/>
    <x v="47"/>
    <x v="1"/>
  </r>
  <r>
    <n v="11"/>
    <n v="19"/>
    <x v="201"/>
    <s v="уп."/>
    <x v="12"/>
    <x v="1"/>
    <n v="135"/>
    <x v="44"/>
    <x v="397"/>
    <x v="1"/>
  </r>
  <r>
    <n v="12"/>
    <n v="24"/>
    <x v="202"/>
    <s v="боб."/>
    <x v="16"/>
    <x v="1"/>
    <n v="6.69"/>
    <x v="45"/>
    <x v="398"/>
    <x v="2"/>
  </r>
  <r>
    <n v="12"/>
    <n v="25"/>
    <x v="203"/>
    <s v="боб."/>
    <x v="4"/>
    <x v="1"/>
    <n v="9.6300000000000008"/>
    <x v="45"/>
    <x v="399"/>
    <x v="2"/>
  </r>
  <r>
    <n v="12"/>
    <n v="63"/>
    <x v="204"/>
    <s v="компл."/>
    <x v="37"/>
    <x v="1"/>
    <n v="4.12"/>
    <x v="45"/>
    <x v="400"/>
    <x v="2"/>
  </r>
  <r>
    <n v="11"/>
    <n v="3"/>
    <x v="205"/>
    <s v="уп."/>
    <x v="6"/>
    <x v="1"/>
    <n v="289.45"/>
    <x v="46"/>
    <x v="401"/>
    <x v="3"/>
  </r>
  <r>
    <n v="11"/>
    <n v="5"/>
    <x v="206"/>
    <s v="уп."/>
    <x v="6"/>
    <x v="1"/>
    <n v="534.54999999999995"/>
    <x v="46"/>
    <x v="402"/>
    <x v="3"/>
  </r>
  <r>
    <n v="11"/>
    <n v="7"/>
    <x v="207"/>
    <s v="уп."/>
    <x v="6"/>
    <x v="1"/>
    <n v="890.77"/>
    <x v="46"/>
    <x v="403"/>
    <x v="3"/>
  </r>
  <r>
    <n v="11"/>
    <n v="9"/>
    <x v="208"/>
    <s v="уп."/>
    <x v="6"/>
    <x v="1"/>
    <n v="1484.61"/>
    <x v="46"/>
    <x v="404"/>
    <x v="3"/>
  </r>
  <r>
    <n v="11"/>
    <n v="11"/>
    <x v="209"/>
    <s v="уп."/>
    <x v="6"/>
    <x v="1"/>
    <n v="1516.36"/>
    <x v="46"/>
    <x v="405"/>
    <x v="3"/>
  </r>
  <r>
    <n v="11"/>
    <n v="15"/>
    <x v="210"/>
    <s v="уп."/>
    <x v="26"/>
    <x v="1"/>
    <n v="527.48"/>
    <x v="46"/>
    <x v="406"/>
    <x v="3"/>
  </r>
  <r>
    <n v="11"/>
    <n v="17"/>
    <x v="199"/>
    <s v="уп."/>
    <x v="50"/>
    <x v="1"/>
    <n v="53.9"/>
    <x v="44"/>
    <x v="407"/>
    <x v="3"/>
  </r>
  <r>
    <n v="11"/>
    <n v="18"/>
    <x v="200"/>
    <s v="уп."/>
    <x v="20"/>
    <x v="1"/>
    <n v="135"/>
    <x v="44"/>
    <x v="408"/>
    <x v="3"/>
  </r>
  <r>
    <n v="11"/>
    <n v="19"/>
    <x v="201"/>
    <s v="уп."/>
    <x v="20"/>
    <x v="1"/>
    <n v="135"/>
    <x v="44"/>
    <x v="408"/>
    <x v="3"/>
  </r>
  <r>
    <n v="12"/>
    <n v="53"/>
    <x v="211"/>
    <s v="шт."/>
    <x v="40"/>
    <x v="1"/>
    <n v="2.48"/>
    <x v="47"/>
    <x v="409"/>
    <x v="3"/>
  </r>
  <r>
    <n v="12"/>
    <n v="54"/>
    <x v="212"/>
    <s v="шт."/>
    <x v="40"/>
    <x v="1"/>
    <n v="2.48"/>
    <x v="48"/>
    <x v="409"/>
    <x v="3"/>
  </r>
  <r>
    <n v="11"/>
    <n v="2"/>
    <x v="213"/>
    <s v="уп."/>
    <x v="9"/>
    <x v="1"/>
    <n v="300.76"/>
    <x v="49"/>
    <x v="410"/>
    <x v="4"/>
  </r>
  <r>
    <n v="11"/>
    <n v="7"/>
    <x v="207"/>
    <s v="уп."/>
    <x v="26"/>
    <x v="1"/>
    <n v="890.77"/>
    <x v="46"/>
    <x v="411"/>
    <x v="4"/>
  </r>
  <r>
    <n v="11"/>
    <n v="17"/>
    <x v="199"/>
    <s v="уп."/>
    <x v="12"/>
    <x v="1"/>
    <n v="53.9"/>
    <x v="44"/>
    <x v="412"/>
    <x v="4"/>
  </r>
  <r>
    <n v="11"/>
    <n v="18"/>
    <x v="200"/>
    <s v="уп."/>
    <x v="24"/>
    <x v="1"/>
    <n v="135"/>
    <x v="44"/>
    <x v="413"/>
    <x v="4"/>
  </r>
  <r>
    <n v="11"/>
    <n v="19"/>
    <x v="201"/>
    <s v="уп."/>
    <x v="24"/>
    <x v="1"/>
    <n v="135"/>
    <x v="44"/>
    <x v="413"/>
    <x v="4"/>
  </r>
  <r>
    <n v="12"/>
    <n v="23"/>
    <x v="214"/>
    <s v="боб."/>
    <x v="16"/>
    <x v="1"/>
    <n v="3.78"/>
    <x v="45"/>
    <x v="414"/>
    <x v="4"/>
  </r>
  <r>
    <n v="12"/>
    <n v="24"/>
    <x v="202"/>
    <s v="боб."/>
    <x v="16"/>
    <x v="1"/>
    <n v="6.69"/>
    <x v="45"/>
    <x v="398"/>
    <x v="4"/>
  </r>
  <r>
    <n v="12"/>
    <n v="36"/>
    <x v="215"/>
    <s v=" пара"/>
    <x v="51"/>
    <x v="1"/>
    <n v="1.65"/>
    <x v="45"/>
    <x v="415"/>
    <x v="4"/>
  </r>
  <r>
    <n v="12"/>
    <n v="37"/>
    <x v="216"/>
    <s v=" пара"/>
    <x v="49"/>
    <x v="1"/>
    <n v="1.65"/>
    <x v="45"/>
    <x v="416"/>
    <x v="4"/>
  </r>
  <r>
    <n v="12"/>
    <n v="54"/>
    <x v="212"/>
    <s v="шт."/>
    <x v="37"/>
    <x v="1"/>
    <n v="2.48"/>
    <x v="48"/>
    <x v="417"/>
    <x v="4"/>
  </r>
  <r>
    <n v="12"/>
    <n v="63"/>
    <x v="204"/>
    <s v="компл."/>
    <x v="40"/>
    <x v="1"/>
    <n v="4.12"/>
    <x v="45"/>
    <x v="418"/>
    <x v="4"/>
  </r>
  <r>
    <n v="12"/>
    <n v="74"/>
    <x v="217"/>
    <s v="шт."/>
    <x v="52"/>
    <x v="1"/>
    <n v="1.33"/>
    <x v="45"/>
    <x v="419"/>
    <x v="4"/>
  </r>
  <r>
    <n v="11"/>
    <n v="3"/>
    <x v="205"/>
    <s v="уп."/>
    <x v="15"/>
    <x v="1"/>
    <n v="289.45"/>
    <x v="46"/>
    <x v="420"/>
    <x v="5"/>
  </r>
  <r>
    <n v="11"/>
    <n v="5"/>
    <x v="206"/>
    <s v="уп."/>
    <x v="15"/>
    <x v="1"/>
    <n v="534.54999999999995"/>
    <x v="46"/>
    <x v="421"/>
    <x v="5"/>
  </r>
  <r>
    <n v="11"/>
    <n v="7"/>
    <x v="207"/>
    <s v="уп."/>
    <x v="15"/>
    <x v="1"/>
    <n v="890.77"/>
    <x v="46"/>
    <x v="422"/>
    <x v="5"/>
  </r>
  <r>
    <n v="11"/>
    <n v="9"/>
    <x v="208"/>
    <s v="уп."/>
    <x v="20"/>
    <x v="1"/>
    <n v="1484.61"/>
    <x v="46"/>
    <x v="423"/>
    <x v="5"/>
  </r>
  <r>
    <n v="11"/>
    <n v="11"/>
    <x v="209"/>
    <s v="уп."/>
    <x v="20"/>
    <x v="1"/>
    <n v="1516.36"/>
    <x v="46"/>
    <x v="424"/>
    <x v="5"/>
  </r>
  <r>
    <n v="11"/>
    <n v="13"/>
    <x v="218"/>
    <s v="уп."/>
    <x v="15"/>
    <x v="1"/>
    <n v="742.31"/>
    <x v="46"/>
    <x v="425"/>
    <x v="5"/>
  </r>
  <r>
    <n v="11"/>
    <n v="17"/>
    <x v="199"/>
    <s v="уп."/>
    <x v="6"/>
    <x v="1"/>
    <n v="53.9"/>
    <x v="44"/>
    <x v="426"/>
    <x v="5"/>
  </r>
  <r>
    <n v="11"/>
    <n v="18"/>
    <x v="200"/>
    <s v="уп."/>
    <x v="12"/>
    <x v="1"/>
    <n v="135"/>
    <x v="44"/>
    <x v="397"/>
    <x v="5"/>
  </r>
  <r>
    <n v="11"/>
    <n v="19"/>
    <x v="201"/>
    <s v="уп."/>
    <x v="15"/>
    <x v="1"/>
    <n v="135"/>
    <x v="44"/>
    <x v="47"/>
    <x v="5"/>
  </r>
  <r>
    <n v="12"/>
    <n v="34"/>
    <x v="219"/>
    <s v="пара"/>
    <x v="28"/>
    <x v="1"/>
    <n v="7.66"/>
    <x v="45"/>
    <x v="427"/>
    <x v="5"/>
  </r>
  <r>
    <n v="12"/>
    <n v="36"/>
    <x v="215"/>
    <s v=" пара"/>
    <x v="40"/>
    <x v="1"/>
    <n v="1.65"/>
    <x v="45"/>
    <x v="428"/>
    <x v="5"/>
  </r>
  <r>
    <n v="12"/>
    <n v="37"/>
    <x v="216"/>
    <s v=" пара"/>
    <x v="40"/>
    <x v="1"/>
    <n v="1.65"/>
    <x v="45"/>
    <x v="428"/>
    <x v="5"/>
  </r>
  <r>
    <n v="12"/>
    <n v="41"/>
    <x v="220"/>
    <s v=" пара"/>
    <x v="37"/>
    <x v="1"/>
    <n v="2.27"/>
    <x v="45"/>
    <x v="429"/>
    <x v="5"/>
  </r>
  <r>
    <n v="12"/>
    <n v="42"/>
    <x v="221"/>
    <s v=" пара"/>
    <x v="40"/>
    <x v="1"/>
    <n v="2.27"/>
    <x v="45"/>
    <x v="430"/>
    <x v="5"/>
  </r>
  <r>
    <n v="12"/>
    <n v="53"/>
    <x v="211"/>
    <s v="шт."/>
    <x v="46"/>
    <x v="1"/>
    <n v="2.48"/>
    <x v="47"/>
    <x v="431"/>
    <x v="5"/>
  </r>
  <r>
    <n v="12"/>
    <n v="54"/>
    <x v="212"/>
    <s v="шт."/>
    <x v="53"/>
    <x v="1"/>
    <n v="2.48"/>
    <x v="48"/>
    <x v="432"/>
    <x v="5"/>
  </r>
  <r>
    <n v="12"/>
    <n v="63"/>
    <x v="204"/>
    <s v="компл."/>
    <x v="49"/>
    <x v="1"/>
    <n v="4.12"/>
    <x v="45"/>
    <x v="433"/>
    <x v="5"/>
  </r>
  <r>
    <n v="11"/>
    <n v="2"/>
    <x v="213"/>
    <s v="уп."/>
    <x v="25"/>
    <x v="1"/>
    <n v="300.76"/>
    <x v="49"/>
    <x v="434"/>
    <x v="6"/>
  </r>
  <r>
    <n v="11"/>
    <n v="1111"/>
    <x v="222"/>
    <s v="уп."/>
    <x v="50"/>
    <x v="1"/>
    <n v="847.32"/>
    <x v="49"/>
    <x v="435"/>
    <x v="6"/>
  </r>
  <r>
    <n v="11"/>
    <n v="1111"/>
    <x v="223"/>
    <s v="уп."/>
    <x v="9"/>
    <x v="1"/>
    <n v="327.36"/>
    <x v="49"/>
    <x v="436"/>
    <x v="6"/>
  </r>
  <r>
    <n v="11"/>
    <n v="1111"/>
    <x v="224"/>
    <s v="уп."/>
    <x v="9"/>
    <x v="1"/>
    <n v="327.36"/>
    <x v="49"/>
    <x v="436"/>
    <x v="6"/>
  </r>
  <r>
    <n v="12"/>
    <n v="1111"/>
    <x v="225"/>
    <s v="пара"/>
    <x v="37"/>
    <x v="1"/>
    <n v="7.66"/>
    <x v="50"/>
    <x v="36"/>
    <x v="6"/>
  </r>
  <r>
    <n v="11"/>
    <n v="10"/>
    <x v="226"/>
    <s v="уп."/>
    <x v="33"/>
    <x v="1"/>
    <n v="1559"/>
    <x v="51"/>
    <x v="437"/>
    <x v="7"/>
  </r>
  <r>
    <n v="12"/>
    <n v="42"/>
    <x v="221"/>
    <s v=" пара"/>
    <x v="40"/>
    <x v="1"/>
    <n v="2.27"/>
    <x v="45"/>
    <x v="430"/>
    <x v="7"/>
  </r>
  <r>
    <n v="12"/>
    <n v="43"/>
    <x v="227"/>
    <s v=" пара"/>
    <x v="52"/>
    <x v="1"/>
    <n v="2.27"/>
    <x v="45"/>
    <x v="438"/>
    <x v="7"/>
  </r>
  <r>
    <n v="12"/>
    <n v="54"/>
    <x v="212"/>
    <s v="шт."/>
    <x v="43"/>
    <x v="1"/>
    <n v="2.48"/>
    <x v="48"/>
    <x v="439"/>
    <x v="7"/>
  </r>
  <r>
    <n v="11"/>
    <n v="3"/>
    <x v="205"/>
    <s v="уп."/>
    <x v="20"/>
    <x v="1"/>
    <n v="289.45"/>
    <x v="46"/>
    <x v="440"/>
    <x v="8"/>
  </r>
  <r>
    <n v="11"/>
    <n v="5"/>
    <x v="206"/>
    <s v="уп."/>
    <x v="20"/>
    <x v="1"/>
    <n v="534.54999999999995"/>
    <x v="46"/>
    <x v="441"/>
    <x v="8"/>
  </r>
  <r>
    <n v="11"/>
    <n v="7"/>
    <x v="207"/>
    <s v="уп."/>
    <x v="20"/>
    <x v="1"/>
    <n v="890.77"/>
    <x v="46"/>
    <x v="442"/>
    <x v="8"/>
  </r>
  <r>
    <n v="11"/>
    <n v="9"/>
    <x v="208"/>
    <s v="уп."/>
    <x v="20"/>
    <x v="1"/>
    <n v="1484.61"/>
    <x v="46"/>
    <x v="423"/>
    <x v="8"/>
  </r>
  <r>
    <n v="11"/>
    <n v="13"/>
    <x v="218"/>
    <s v="уп."/>
    <x v="20"/>
    <x v="1"/>
    <n v="742.31"/>
    <x v="46"/>
    <x v="443"/>
    <x v="8"/>
  </r>
  <r>
    <n v="11"/>
    <n v="17"/>
    <x v="199"/>
    <s v="уп."/>
    <x v="20"/>
    <x v="1"/>
    <n v="53.9"/>
    <x v="44"/>
    <x v="444"/>
    <x v="8"/>
  </r>
  <r>
    <n v="11"/>
    <n v="18"/>
    <x v="200"/>
    <s v="уп."/>
    <x v="20"/>
    <x v="1"/>
    <n v="135"/>
    <x v="44"/>
    <x v="408"/>
    <x v="8"/>
  </r>
  <r>
    <n v="11"/>
    <n v="19"/>
    <x v="201"/>
    <s v="уп."/>
    <x v="20"/>
    <x v="1"/>
    <n v="135"/>
    <x v="44"/>
    <x v="408"/>
    <x v="8"/>
  </r>
  <r>
    <n v="12"/>
    <n v="42"/>
    <x v="221"/>
    <s v=" пара"/>
    <x v="37"/>
    <x v="1"/>
    <n v="2.27"/>
    <x v="45"/>
    <x v="429"/>
    <x v="8"/>
  </r>
  <r>
    <n v="12"/>
    <n v="43"/>
    <x v="227"/>
    <s v=" пара"/>
    <x v="37"/>
    <x v="1"/>
    <n v="2.27"/>
    <x v="45"/>
    <x v="429"/>
    <x v="8"/>
  </r>
  <r>
    <n v="12"/>
    <n v="53"/>
    <x v="211"/>
    <s v="шт."/>
    <x v="43"/>
    <x v="1"/>
    <n v="2.48"/>
    <x v="47"/>
    <x v="439"/>
    <x v="8"/>
  </r>
  <r>
    <n v="12"/>
    <n v="54"/>
    <x v="212"/>
    <s v="шт."/>
    <x v="43"/>
    <x v="1"/>
    <n v="2.48"/>
    <x v="48"/>
    <x v="439"/>
    <x v="8"/>
  </r>
  <r>
    <n v="11"/>
    <n v="3"/>
    <x v="205"/>
    <s v="уп."/>
    <x v="15"/>
    <x v="1"/>
    <n v="289.45"/>
    <x v="46"/>
    <x v="420"/>
    <x v="9"/>
  </r>
  <r>
    <n v="11"/>
    <n v="5"/>
    <x v="206"/>
    <s v="уп."/>
    <x v="15"/>
    <x v="1"/>
    <n v="534.54999999999995"/>
    <x v="46"/>
    <x v="421"/>
    <x v="9"/>
  </r>
  <r>
    <n v="11"/>
    <n v="7"/>
    <x v="207"/>
    <s v="уп."/>
    <x v="12"/>
    <x v="1"/>
    <n v="890.77"/>
    <x v="46"/>
    <x v="445"/>
    <x v="9"/>
  </r>
  <r>
    <n v="11"/>
    <n v="11"/>
    <x v="209"/>
    <s v="уп."/>
    <x v="36"/>
    <x v="1"/>
    <n v="1516.36"/>
    <x v="46"/>
    <x v="446"/>
    <x v="9"/>
  </r>
  <r>
    <n v="11"/>
    <n v="13"/>
    <x v="218"/>
    <s v="уп."/>
    <x v="12"/>
    <x v="1"/>
    <n v="742.31"/>
    <x v="46"/>
    <x v="447"/>
    <x v="9"/>
  </r>
  <r>
    <n v="12"/>
    <n v="34"/>
    <x v="219"/>
    <s v="пара"/>
    <x v="28"/>
    <x v="1"/>
    <n v="7.66"/>
    <x v="45"/>
    <x v="427"/>
    <x v="9"/>
  </r>
  <r>
    <n v="11"/>
    <n v="2"/>
    <x v="213"/>
    <s v="уп."/>
    <x v="4"/>
    <x v="1"/>
    <n v="300.76"/>
    <x v="49"/>
    <x v="448"/>
    <x v="10"/>
  </r>
  <r>
    <n v="11"/>
    <n v="6"/>
    <x v="228"/>
    <s v="уп."/>
    <x v="6"/>
    <x v="1"/>
    <n v="535"/>
    <x v="51"/>
    <x v="449"/>
    <x v="10"/>
  </r>
  <r>
    <n v="12"/>
    <n v="37"/>
    <x v="216"/>
    <s v=" пара"/>
    <x v="28"/>
    <x v="1"/>
    <n v="1.65"/>
    <x v="45"/>
    <x v="450"/>
    <x v="10"/>
  </r>
  <r>
    <n v="12"/>
    <n v="53"/>
    <x v="211"/>
    <s v="шт."/>
    <x v="16"/>
    <x v="1"/>
    <n v="2.48"/>
    <x v="47"/>
    <x v="451"/>
    <x v="10"/>
  </r>
  <r>
    <n v="12"/>
    <n v="54"/>
    <x v="212"/>
    <s v="шт."/>
    <x v="16"/>
    <x v="1"/>
    <n v="2.48"/>
    <x v="48"/>
    <x v="451"/>
    <x v="10"/>
  </r>
  <r>
    <n v="12"/>
    <n v="23"/>
    <x v="214"/>
    <s v="боб."/>
    <x v="41"/>
    <x v="1"/>
    <n v="3.78"/>
    <x v="45"/>
    <x v="452"/>
    <x v="11"/>
  </r>
  <r>
    <n v="12"/>
    <n v="25"/>
    <x v="203"/>
    <s v="боб."/>
    <x v="9"/>
    <x v="1"/>
    <n v="9.6300000000000008"/>
    <x v="45"/>
    <x v="453"/>
    <x v="11"/>
  </r>
  <r>
    <n v="12"/>
    <n v="34"/>
    <x v="219"/>
    <s v="пара"/>
    <x v="28"/>
    <x v="1"/>
    <n v="7.66"/>
    <x v="45"/>
    <x v="427"/>
    <x v="11"/>
  </r>
  <r>
    <n v="12"/>
    <n v="36"/>
    <x v="215"/>
    <s v=" пара"/>
    <x v="2"/>
    <x v="1"/>
    <n v="1.65"/>
    <x v="45"/>
    <x v="454"/>
    <x v="11"/>
  </r>
  <r>
    <n v="11"/>
    <n v="5"/>
    <x v="206"/>
    <s v="уп."/>
    <x v="33"/>
    <x v="1"/>
    <n v="534.54999999999995"/>
    <x v="46"/>
    <x v="455"/>
    <x v="12"/>
  </r>
  <r>
    <n v="11"/>
    <n v="17"/>
    <x v="199"/>
    <s v="уп."/>
    <x v="12"/>
    <x v="1"/>
    <n v="53.9"/>
    <x v="44"/>
    <x v="412"/>
    <x v="12"/>
  </r>
  <r>
    <n v="11"/>
    <n v="18"/>
    <x v="200"/>
    <s v="уп."/>
    <x v="12"/>
    <x v="1"/>
    <n v="135"/>
    <x v="44"/>
    <x v="397"/>
    <x v="12"/>
  </r>
  <r>
    <n v="11"/>
    <n v="19"/>
    <x v="201"/>
    <s v="уп."/>
    <x v="12"/>
    <x v="1"/>
    <n v="135"/>
    <x v="44"/>
    <x v="397"/>
    <x v="12"/>
  </r>
  <r>
    <n v="12"/>
    <n v="23"/>
    <x v="214"/>
    <s v="боб."/>
    <x v="28"/>
    <x v="1"/>
    <n v="3.78"/>
    <x v="45"/>
    <x v="456"/>
    <x v="12"/>
  </r>
  <r>
    <n v="12"/>
    <n v="42"/>
    <x v="221"/>
    <s v=" пара"/>
    <x v="54"/>
    <x v="1"/>
    <n v="2.27"/>
    <x v="45"/>
    <x v="457"/>
    <x v="12"/>
  </r>
  <r>
    <n v="12"/>
    <n v="63"/>
    <x v="204"/>
    <s v="компл."/>
    <x v="40"/>
    <x v="1"/>
    <n v="4.12"/>
    <x v="45"/>
    <x v="418"/>
    <x v="12"/>
  </r>
  <r>
    <n v="12"/>
    <n v="68"/>
    <x v="229"/>
    <s v="шт."/>
    <x v="37"/>
    <x v="1"/>
    <n v="1.33"/>
    <x v="45"/>
    <x v="458"/>
    <x v="12"/>
  </r>
  <r>
    <n v="12"/>
    <n v="74"/>
    <x v="217"/>
    <s v="шт."/>
    <x v="16"/>
    <x v="1"/>
    <n v="1.33"/>
    <x v="45"/>
    <x v="459"/>
    <x v="12"/>
  </r>
  <r>
    <n v="12"/>
    <n v="28"/>
    <x v="230"/>
    <s v="м"/>
    <x v="40"/>
    <x v="2"/>
    <n v="4"/>
    <x v="52"/>
    <x v="460"/>
    <x v="2"/>
  </r>
  <r>
    <n v="12"/>
    <n v="70"/>
    <x v="231"/>
    <s v="шт."/>
    <x v="54"/>
    <x v="2"/>
    <n v="0.9"/>
    <x v="53"/>
    <x v="461"/>
    <x v="2"/>
  </r>
  <r>
    <n v="12"/>
    <n v="71"/>
    <x v="232"/>
    <s v="шт."/>
    <x v="54"/>
    <x v="2"/>
    <n v="1.46"/>
    <x v="53"/>
    <x v="462"/>
    <x v="2"/>
  </r>
  <r>
    <n v="14"/>
    <s v="19.41."/>
    <x v="233"/>
    <s v="упак"/>
    <x v="9"/>
    <x v="2"/>
    <n v="64"/>
    <x v="54"/>
    <x v="463"/>
    <x v="2"/>
  </r>
  <r>
    <n v="14"/>
    <s v="19.42."/>
    <x v="234"/>
    <s v="упак"/>
    <x v="9"/>
    <x v="2"/>
    <n v="68"/>
    <x v="54"/>
    <x v="17"/>
    <x v="2"/>
  </r>
  <r>
    <n v="14"/>
    <s v="19.45."/>
    <x v="235"/>
    <s v="упак"/>
    <x v="4"/>
    <x v="2"/>
    <n v="107"/>
    <x v="54"/>
    <x v="464"/>
    <x v="2"/>
  </r>
  <r>
    <n v="14"/>
    <s v="19.52."/>
    <x v="236"/>
    <s v="флак."/>
    <x v="6"/>
    <x v="2"/>
    <n v="119.8"/>
    <x v="55"/>
    <x v="465"/>
    <x v="2"/>
  </r>
  <r>
    <n v="14"/>
    <s v="5.2."/>
    <x v="237"/>
    <s v="упак"/>
    <x v="32"/>
    <x v="2"/>
    <n v="600.4"/>
    <x v="56"/>
    <x v="466"/>
    <x v="2"/>
  </r>
  <r>
    <n v="14"/>
    <s v="7.2."/>
    <x v="238"/>
    <s v="рул"/>
    <x v="26"/>
    <x v="2"/>
    <n v="66.099999999999994"/>
    <x v="56"/>
    <x v="467"/>
    <x v="2"/>
  </r>
  <r>
    <n v="9"/>
    <n v="448"/>
    <x v="239"/>
    <s v="уп."/>
    <x v="6"/>
    <x v="2"/>
    <n v="290"/>
    <x v="57"/>
    <x v="468"/>
    <x v="3"/>
  </r>
  <r>
    <n v="12"/>
    <n v="60"/>
    <x v="240"/>
    <s v="шт."/>
    <x v="25"/>
    <x v="2"/>
    <n v="16.8"/>
    <x v="58"/>
    <x v="469"/>
    <x v="3"/>
  </r>
  <r>
    <n v="12"/>
    <n v="69"/>
    <x v="241"/>
    <s v="шт."/>
    <x v="55"/>
    <x v="2"/>
    <n v="0.8"/>
    <x v="53"/>
    <x v="470"/>
    <x v="3"/>
  </r>
  <r>
    <n v="12"/>
    <n v="70"/>
    <x v="231"/>
    <s v="шт."/>
    <x v="48"/>
    <x v="2"/>
    <n v="0.9"/>
    <x v="53"/>
    <x v="471"/>
    <x v="3"/>
  </r>
  <r>
    <n v="12"/>
    <n v="71"/>
    <x v="232"/>
    <s v="шт."/>
    <x v="42"/>
    <x v="2"/>
    <n v="1.46"/>
    <x v="53"/>
    <x v="472"/>
    <x v="3"/>
  </r>
  <r>
    <n v="14"/>
    <s v="14.4."/>
    <x v="242"/>
    <s v="шт."/>
    <x v="36"/>
    <x v="2"/>
    <n v="2.7"/>
    <x v="56"/>
    <x v="473"/>
    <x v="3"/>
  </r>
  <r>
    <n v="14"/>
    <s v="5.2."/>
    <x v="237"/>
    <s v="упак"/>
    <x v="25"/>
    <x v="2"/>
    <n v="600.4"/>
    <x v="56"/>
    <x v="474"/>
    <x v="3"/>
  </r>
  <r>
    <n v="14"/>
    <s v="5.4."/>
    <x v="243"/>
    <s v="уп."/>
    <x v="16"/>
    <x v="2"/>
    <n v="292.38"/>
    <x v="56"/>
    <x v="475"/>
    <x v="3"/>
  </r>
  <r>
    <n v="14"/>
    <s v="7.2."/>
    <x v="238"/>
    <s v="рул"/>
    <x v="4"/>
    <x v="2"/>
    <n v="66.099999999999994"/>
    <x v="56"/>
    <x v="476"/>
    <x v="3"/>
  </r>
  <r>
    <n v="9"/>
    <n v="447"/>
    <x v="244"/>
    <s v="уп."/>
    <x v="6"/>
    <x v="2"/>
    <n v="1410"/>
    <x v="57"/>
    <x v="477"/>
    <x v="4"/>
  </r>
  <r>
    <n v="9"/>
    <n v="515"/>
    <x v="245"/>
    <s v="уп."/>
    <x v="9"/>
    <x v="2"/>
    <n v="314"/>
    <x v="59"/>
    <x v="478"/>
    <x v="4"/>
  </r>
  <r>
    <n v="12"/>
    <n v="69"/>
    <x v="241"/>
    <s v="шт."/>
    <x v="51"/>
    <x v="2"/>
    <n v="0.8"/>
    <x v="53"/>
    <x v="479"/>
    <x v="4"/>
  </r>
  <r>
    <n v="12"/>
    <n v="70"/>
    <x v="231"/>
    <s v="шт."/>
    <x v="40"/>
    <x v="2"/>
    <n v="0.9"/>
    <x v="53"/>
    <x v="480"/>
    <x v="4"/>
  </r>
  <r>
    <n v="12"/>
    <n v="71"/>
    <x v="232"/>
    <s v="шт."/>
    <x v="42"/>
    <x v="2"/>
    <n v="1.46"/>
    <x v="53"/>
    <x v="472"/>
    <x v="4"/>
  </r>
  <r>
    <n v="12"/>
    <n v="75"/>
    <x v="246"/>
    <s v="шт."/>
    <x v="42"/>
    <x v="2"/>
    <n v="1.34"/>
    <x v="60"/>
    <x v="481"/>
    <x v="4"/>
  </r>
  <r>
    <n v="14"/>
    <s v="1.1."/>
    <x v="247"/>
    <s v="кан."/>
    <x v="9"/>
    <x v="2"/>
    <n v="562.79999999999995"/>
    <x v="56"/>
    <x v="482"/>
    <x v="4"/>
  </r>
  <r>
    <n v="14"/>
    <s v="1.2."/>
    <x v="248"/>
    <s v="кан."/>
    <x v="6"/>
    <x v="2"/>
    <n v="1278.4000000000001"/>
    <x v="56"/>
    <x v="483"/>
    <x v="4"/>
  </r>
  <r>
    <n v="14"/>
    <s v="1.3."/>
    <x v="249"/>
    <s v="кан."/>
    <x v="6"/>
    <x v="2"/>
    <n v="1348.6"/>
    <x v="56"/>
    <x v="484"/>
    <x v="4"/>
  </r>
  <r>
    <n v="14"/>
    <s v="1.4."/>
    <x v="250"/>
    <s v="кан."/>
    <x v="36"/>
    <x v="2"/>
    <n v="390.9"/>
    <x v="56"/>
    <x v="485"/>
    <x v="4"/>
  </r>
  <r>
    <n v="14"/>
    <s v="13.1."/>
    <x v="251"/>
    <s v="шт."/>
    <x v="33"/>
    <x v="2"/>
    <n v="4623.75"/>
    <x v="56"/>
    <x v="486"/>
    <x v="4"/>
  </r>
  <r>
    <n v="14"/>
    <s v="13.2."/>
    <x v="252"/>
    <s v="шт."/>
    <x v="33"/>
    <x v="2"/>
    <n v="5603.25"/>
    <x v="56"/>
    <x v="487"/>
    <x v="4"/>
  </r>
  <r>
    <n v="14"/>
    <s v="13.3."/>
    <x v="253"/>
    <s v="шт."/>
    <x v="33"/>
    <x v="2"/>
    <n v="4117.5"/>
    <x v="56"/>
    <x v="488"/>
    <x v="4"/>
  </r>
  <r>
    <n v="14"/>
    <s v="5.1."/>
    <x v="254"/>
    <s v="упак"/>
    <x v="26"/>
    <x v="2"/>
    <n v="600.4"/>
    <x v="56"/>
    <x v="489"/>
    <x v="4"/>
  </r>
  <r>
    <n v="14"/>
    <s v="5.2."/>
    <x v="237"/>
    <s v="упак"/>
    <x v="14"/>
    <x v="2"/>
    <n v="600.4"/>
    <x v="56"/>
    <x v="490"/>
    <x v="4"/>
  </r>
  <r>
    <n v="12"/>
    <n v="28"/>
    <x v="230"/>
    <s v="м"/>
    <x v="40"/>
    <x v="2"/>
    <n v="4"/>
    <x v="52"/>
    <x v="460"/>
    <x v="5"/>
  </r>
  <r>
    <n v="12"/>
    <n v="60"/>
    <x v="240"/>
    <s v="шт."/>
    <x v="1"/>
    <x v="2"/>
    <n v="16.8"/>
    <x v="58"/>
    <x v="491"/>
    <x v="5"/>
  </r>
  <r>
    <n v="12"/>
    <n v="69"/>
    <x v="241"/>
    <s v="шт."/>
    <x v="49"/>
    <x v="2"/>
    <n v="0.8"/>
    <x v="53"/>
    <x v="492"/>
    <x v="5"/>
  </r>
  <r>
    <n v="12"/>
    <n v="70"/>
    <x v="231"/>
    <s v="шт."/>
    <x v="48"/>
    <x v="2"/>
    <n v="0.9"/>
    <x v="53"/>
    <x v="471"/>
    <x v="5"/>
  </r>
  <r>
    <n v="12"/>
    <n v="71"/>
    <x v="232"/>
    <s v="шт."/>
    <x v="52"/>
    <x v="2"/>
    <n v="1.46"/>
    <x v="53"/>
    <x v="493"/>
    <x v="5"/>
  </r>
  <r>
    <n v="12"/>
    <n v="1111"/>
    <x v="255"/>
    <s v="м"/>
    <x v="16"/>
    <x v="2"/>
    <n v="17.96"/>
    <x v="61"/>
    <x v="494"/>
    <x v="5"/>
  </r>
  <r>
    <n v="12"/>
    <n v="1111"/>
    <x v="256"/>
    <s v="шт."/>
    <x v="9"/>
    <x v="2"/>
    <n v="25"/>
    <x v="62"/>
    <x v="495"/>
    <x v="5"/>
  </r>
  <r>
    <n v="12"/>
    <n v="1111"/>
    <x v="257"/>
    <s v="шт."/>
    <x v="9"/>
    <x v="2"/>
    <n v="36.9"/>
    <x v="62"/>
    <x v="496"/>
    <x v="5"/>
  </r>
  <r>
    <n v="12"/>
    <n v="1111"/>
    <x v="258"/>
    <s v="шт."/>
    <x v="9"/>
    <x v="2"/>
    <n v="48.8"/>
    <x v="62"/>
    <x v="497"/>
    <x v="5"/>
  </r>
  <r>
    <n v="12"/>
    <n v="1111"/>
    <x v="259"/>
    <s v="шт."/>
    <x v="9"/>
    <x v="2"/>
    <n v="63.3"/>
    <x v="62"/>
    <x v="258"/>
    <x v="5"/>
  </r>
  <r>
    <n v="14"/>
    <s v="1.1."/>
    <x v="247"/>
    <s v="кан."/>
    <x v="56"/>
    <x v="2"/>
    <n v="562.79999999999995"/>
    <x v="56"/>
    <x v="498"/>
    <x v="5"/>
  </r>
  <r>
    <n v="14"/>
    <s v="1.2."/>
    <x v="248"/>
    <s v="кан."/>
    <x v="6"/>
    <x v="2"/>
    <n v="1278.4000000000001"/>
    <x v="56"/>
    <x v="483"/>
    <x v="5"/>
  </r>
  <r>
    <n v="14"/>
    <s v="1.3."/>
    <x v="249"/>
    <s v="кан."/>
    <x v="35"/>
    <x v="2"/>
    <n v="1348.6"/>
    <x v="56"/>
    <x v="499"/>
    <x v="5"/>
  </r>
  <r>
    <n v="14"/>
    <s v="19.52."/>
    <x v="236"/>
    <s v="флак."/>
    <x v="15"/>
    <x v="2"/>
    <n v="119.8"/>
    <x v="55"/>
    <x v="500"/>
    <x v="5"/>
  </r>
  <r>
    <n v="14"/>
    <s v="5.2."/>
    <x v="237"/>
    <s v="упак"/>
    <x v="29"/>
    <x v="2"/>
    <n v="600.4"/>
    <x v="56"/>
    <x v="501"/>
    <x v="5"/>
  </r>
  <r>
    <n v="14"/>
    <s v="5.3."/>
    <x v="260"/>
    <s v="шт."/>
    <x v="29"/>
    <x v="2"/>
    <n v="2"/>
    <x v="56"/>
    <x v="502"/>
    <x v="5"/>
  </r>
  <r>
    <n v="14"/>
    <s v="5.4."/>
    <x v="243"/>
    <s v="уп."/>
    <x v="26"/>
    <x v="2"/>
    <n v="292.38"/>
    <x v="56"/>
    <x v="503"/>
    <x v="5"/>
  </r>
  <r>
    <n v="9"/>
    <n v="447"/>
    <x v="244"/>
    <s v="уп."/>
    <x v="6"/>
    <x v="2"/>
    <n v="1410"/>
    <x v="57"/>
    <x v="477"/>
    <x v="6"/>
  </r>
  <r>
    <n v="12"/>
    <n v="60"/>
    <x v="240"/>
    <s v="шт."/>
    <x v="28"/>
    <x v="2"/>
    <n v="16.8"/>
    <x v="58"/>
    <x v="504"/>
    <x v="6"/>
  </r>
  <r>
    <n v="12"/>
    <n v="69"/>
    <x v="241"/>
    <s v="шт."/>
    <x v="42"/>
    <x v="2"/>
    <n v="0.8"/>
    <x v="53"/>
    <x v="505"/>
    <x v="6"/>
  </r>
  <r>
    <n v="12"/>
    <n v="70"/>
    <x v="231"/>
    <s v="шт."/>
    <x v="37"/>
    <x v="2"/>
    <n v="0.9"/>
    <x v="53"/>
    <x v="506"/>
    <x v="6"/>
  </r>
  <r>
    <n v="12"/>
    <n v="71"/>
    <x v="232"/>
    <s v="шт."/>
    <x v="43"/>
    <x v="2"/>
    <n v="1.46"/>
    <x v="53"/>
    <x v="507"/>
    <x v="6"/>
  </r>
  <r>
    <n v="12"/>
    <n v="69"/>
    <x v="241"/>
    <s v="шт."/>
    <x v="40"/>
    <x v="2"/>
    <n v="0.8"/>
    <x v="53"/>
    <x v="508"/>
    <x v="7"/>
  </r>
  <r>
    <n v="9"/>
    <n v="515"/>
    <x v="245"/>
    <s v="уп."/>
    <x v="9"/>
    <x v="2"/>
    <n v="314"/>
    <x v="59"/>
    <x v="478"/>
    <x v="8"/>
  </r>
  <r>
    <n v="12"/>
    <n v="69"/>
    <x v="241"/>
    <s v="шт."/>
    <x v="52"/>
    <x v="2"/>
    <n v="0.8"/>
    <x v="53"/>
    <x v="509"/>
    <x v="8"/>
  </r>
  <r>
    <n v="14"/>
    <s v="5.4."/>
    <x v="243"/>
    <s v="уп."/>
    <x v="9"/>
    <x v="2"/>
    <n v="292.38"/>
    <x v="56"/>
    <x v="510"/>
    <x v="8"/>
  </r>
  <r>
    <n v="14"/>
    <s v="7.2."/>
    <x v="238"/>
    <s v="рул"/>
    <x v="26"/>
    <x v="2"/>
    <n v="66.099999999999994"/>
    <x v="56"/>
    <x v="467"/>
    <x v="8"/>
  </r>
  <r>
    <n v="14"/>
    <s v="7.2."/>
    <x v="238"/>
    <s v="рул"/>
    <x v="9"/>
    <x v="2"/>
    <n v="66.099999999999994"/>
    <x v="56"/>
    <x v="511"/>
    <x v="9"/>
  </r>
  <r>
    <n v="12"/>
    <n v="70"/>
    <x v="231"/>
    <s v="шт."/>
    <x v="43"/>
    <x v="2"/>
    <n v="0.9"/>
    <x v="53"/>
    <x v="512"/>
    <x v="11"/>
  </r>
  <r>
    <n v="12"/>
    <n v="71"/>
    <x v="232"/>
    <s v="шт."/>
    <x v="28"/>
    <x v="2"/>
    <n v="1.46"/>
    <x v="53"/>
    <x v="513"/>
    <x v="11"/>
  </r>
  <r>
    <n v="9"/>
    <n v="554"/>
    <x v="261"/>
    <s v="уп."/>
    <x v="15"/>
    <x v="2"/>
    <n v="471"/>
    <x v="63"/>
    <x v="514"/>
    <x v="12"/>
  </r>
  <r>
    <n v="12"/>
    <n v="28"/>
    <x v="230"/>
    <s v="м"/>
    <x v="48"/>
    <x v="2"/>
    <n v="4"/>
    <x v="52"/>
    <x v="515"/>
    <x v="12"/>
  </r>
  <r>
    <n v="12"/>
    <n v="69"/>
    <x v="241"/>
    <s v="шт."/>
    <x v="49"/>
    <x v="2"/>
    <n v="0.8"/>
    <x v="53"/>
    <x v="492"/>
    <x v="12"/>
  </r>
  <r>
    <n v="12"/>
    <n v="70"/>
    <x v="231"/>
    <s v="шт."/>
    <x v="47"/>
    <x v="2"/>
    <n v="0.9"/>
    <x v="53"/>
    <x v="516"/>
    <x v="12"/>
  </r>
  <r>
    <n v="12"/>
    <n v="71"/>
    <x v="232"/>
    <s v="шт."/>
    <x v="54"/>
    <x v="2"/>
    <n v="1.46"/>
    <x v="53"/>
    <x v="462"/>
    <x v="12"/>
  </r>
  <r>
    <n v="12"/>
    <n v="75"/>
    <x v="246"/>
    <s v="шт."/>
    <x v="37"/>
    <x v="2"/>
    <n v="1.34"/>
    <x v="60"/>
    <x v="517"/>
    <x v="12"/>
  </r>
  <r>
    <n v="14"/>
    <n v="19.46"/>
    <x v="262"/>
    <s v="упак"/>
    <x v="16"/>
    <x v="2"/>
    <n v="116"/>
    <x v="64"/>
    <x v="9"/>
    <x v="12"/>
  </r>
  <r>
    <n v="12"/>
    <n v="44"/>
    <x v="263"/>
    <s v=" пара"/>
    <x v="43"/>
    <x v="3"/>
    <n v="5.98"/>
    <x v="65"/>
    <x v="518"/>
    <x v="2"/>
  </r>
  <r>
    <n v="12"/>
    <n v="45"/>
    <x v="264"/>
    <s v=" пара"/>
    <x v="40"/>
    <x v="3"/>
    <n v="5.98"/>
    <x v="65"/>
    <x v="519"/>
    <x v="2"/>
  </r>
  <r>
    <n v="12"/>
    <n v="57"/>
    <x v="265"/>
    <s v="шт."/>
    <x v="1"/>
    <x v="3"/>
    <n v="18.22"/>
    <x v="66"/>
    <x v="520"/>
    <x v="2"/>
  </r>
  <r>
    <n v="13"/>
    <n v="1"/>
    <x v="266"/>
    <s v="уп."/>
    <x v="7"/>
    <x v="3"/>
    <n v="47.02"/>
    <x v="67"/>
    <x v="521"/>
    <x v="2"/>
  </r>
  <r>
    <n v="13"/>
    <n v="2"/>
    <x v="267"/>
    <s v="рул."/>
    <x v="9"/>
    <x v="3"/>
    <n v="20.86"/>
    <x v="68"/>
    <x v="522"/>
    <x v="2"/>
  </r>
  <r>
    <n v="13"/>
    <n v="5"/>
    <x v="268"/>
    <s v="рул."/>
    <x v="9"/>
    <x v="3"/>
    <n v="19.13"/>
    <x v="68"/>
    <x v="523"/>
    <x v="2"/>
  </r>
  <r>
    <n v="13"/>
    <n v="15"/>
    <x v="269"/>
    <s v="рул."/>
    <x v="41"/>
    <x v="3"/>
    <n v="69.36"/>
    <x v="68"/>
    <x v="524"/>
    <x v="2"/>
  </r>
  <r>
    <n v="13"/>
    <n v="34"/>
    <x v="270"/>
    <s v="шт."/>
    <x v="28"/>
    <x v="3"/>
    <n v="10.4"/>
    <x v="69"/>
    <x v="525"/>
    <x v="2"/>
  </r>
  <r>
    <n v="13"/>
    <n v="42"/>
    <x v="271"/>
    <s v="шт."/>
    <x v="37"/>
    <x v="3"/>
    <n v="0.93"/>
    <x v="70"/>
    <x v="526"/>
    <x v="2"/>
  </r>
  <r>
    <n v="13"/>
    <n v="47"/>
    <x v="272"/>
    <s v="уп."/>
    <x v="33"/>
    <x v="3"/>
    <n v="381.42"/>
    <x v="71"/>
    <x v="527"/>
    <x v="2"/>
  </r>
  <r>
    <n v="13"/>
    <n v="48"/>
    <x v="273"/>
    <s v="уп."/>
    <x v="33"/>
    <x v="3"/>
    <n v="381.42"/>
    <x v="71"/>
    <x v="527"/>
    <x v="2"/>
  </r>
  <r>
    <n v="13"/>
    <n v="50"/>
    <x v="274"/>
    <s v="шт."/>
    <x v="43"/>
    <x v="3"/>
    <n v="6.24"/>
    <x v="72"/>
    <x v="52"/>
    <x v="2"/>
  </r>
  <r>
    <n v="13"/>
    <n v="91"/>
    <x v="275"/>
    <s v="шт."/>
    <x v="4"/>
    <x v="3"/>
    <n v="7.99"/>
    <x v="73"/>
    <x v="528"/>
    <x v="2"/>
  </r>
  <r>
    <n v="13"/>
    <n v="92"/>
    <x v="276"/>
    <s v="шт."/>
    <x v="16"/>
    <x v="3"/>
    <n v="7.99"/>
    <x v="73"/>
    <x v="529"/>
    <x v="2"/>
  </r>
  <r>
    <n v="13"/>
    <n v="153"/>
    <x v="277"/>
    <s v="шт."/>
    <x v="16"/>
    <x v="3"/>
    <n v="8.8000000000000007"/>
    <x v="74"/>
    <x v="237"/>
    <x v="2"/>
  </r>
  <r>
    <n v="12"/>
    <n v="13"/>
    <x v="278"/>
    <s v="уп."/>
    <x v="26"/>
    <x v="3"/>
    <n v="103.95"/>
    <x v="75"/>
    <x v="530"/>
    <x v="3"/>
  </r>
  <r>
    <n v="13"/>
    <n v="1"/>
    <x v="266"/>
    <s v="уп."/>
    <x v="26"/>
    <x v="3"/>
    <n v="47.02"/>
    <x v="67"/>
    <x v="531"/>
    <x v="3"/>
  </r>
  <r>
    <n v="13"/>
    <n v="93"/>
    <x v="279"/>
    <s v="шт."/>
    <x v="40"/>
    <x v="3"/>
    <n v="1.83"/>
    <x v="76"/>
    <x v="532"/>
    <x v="3"/>
  </r>
  <r>
    <n v="13"/>
    <n v="94"/>
    <x v="280"/>
    <s v="шт."/>
    <x v="40"/>
    <x v="3"/>
    <n v="1.7"/>
    <x v="76"/>
    <x v="533"/>
    <x v="3"/>
  </r>
  <r>
    <n v="13"/>
    <n v="95"/>
    <x v="281"/>
    <s v="шт."/>
    <x v="40"/>
    <x v="3"/>
    <n v="2.4700000000000002"/>
    <x v="76"/>
    <x v="534"/>
    <x v="3"/>
  </r>
  <r>
    <n v="13"/>
    <n v="99"/>
    <x v="282"/>
    <s v="шт."/>
    <x v="3"/>
    <x v="3"/>
    <n v="32.15"/>
    <x v="73"/>
    <x v="535"/>
    <x v="3"/>
  </r>
  <r>
    <n v="13"/>
    <n v="101"/>
    <x v="283"/>
    <s v="шт."/>
    <x v="28"/>
    <x v="3"/>
    <n v="1.62"/>
    <x v="77"/>
    <x v="536"/>
    <x v="3"/>
  </r>
  <r>
    <n v="13"/>
    <n v="105"/>
    <x v="284"/>
    <s v="шт."/>
    <x v="26"/>
    <x v="3"/>
    <n v="8.36"/>
    <x v="73"/>
    <x v="537"/>
    <x v="3"/>
  </r>
  <r>
    <n v="13"/>
    <n v="114"/>
    <x v="285"/>
    <s v="шт."/>
    <x v="37"/>
    <x v="3"/>
    <n v="0.56000000000000005"/>
    <x v="78"/>
    <x v="538"/>
    <x v="3"/>
  </r>
  <r>
    <n v="13"/>
    <n v="119"/>
    <x v="286"/>
    <s v="шт."/>
    <x v="9"/>
    <x v="3"/>
    <n v="14.8"/>
    <x v="71"/>
    <x v="539"/>
    <x v="3"/>
  </r>
  <r>
    <n v="13"/>
    <n v="123"/>
    <x v="287"/>
    <s v="шт."/>
    <x v="9"/>
    <x v="3"/>
    <n v="14.8"/>
    <x v="71"/>
    <x v="539"/>
    <x v="3"/>
  </r>
  <r>
    <n v="13"/>
    <n v="124"/>
    <x v="288"/>
    <s v="шт."/>
    <x v="9"/>
    <x v="3"/>
    <n v="14.8"/>
    <x v="71"/>
    <x v="539"/>
    <x v="3"/>
  </r>
  <r>
    <n v="13"/>
    <n v="125"/>
    <x v="289"/>
    <s v="шт."/>
    <x v="9"/>
    <x v="3"/>
    <n v="60.07"/>
    <x v="79"/>
    <x v="540"/>
    <x v="3"/>
  </r>
  <r>
    <n v="13"/>
    <n v="128"/>
    <x v="290"/>
    <s v="уп."/>
    <x v="26"/>
    <x v="3"/>
    <n v="552"/>
    <x v="80"/>
    <x v="1"/>
    <x v="3"/>
  </r>
  <r>
    <n v="13"/>
    <n v="129"/>
    <x v="291"/>
    <s v="уп."/>
    <x v="26"/>
    <x v="3"/>
    <n v="552"/>
    <x v="80"/>
    <x v="1"/>
    <x v="3"/>
  </r>
  <r>
    <n v="13"/>
    <n v="130"/>
    <x v="292"/>
    <s v="уп."/>
    <x v="20"/>
    <x v="3"/>
    <n v="552"/>
    <x v="80"/>
    <x v="541"/>
    <x v="3"/>
  </r>
  <r>
    <n v="13"/>
    <n v="154"/>
    <x v="293"/>
    <s v="уп."/>
    <x v="16"/>
    <x v="3"/>
    <n v="281.39999999999998"/>
    <x v="81"/>
    <x v="542"/>
    <x v="3"/>
  </r>
  <r>
    <n v="12"/>
    <n v="6"/>
    <x v="294"/>
    <s v="уп."/>
    <x v="25"/>
    <x v="3"/>
    <n v="12.3"/>
    <x v="82"/>
    <x v="543"/>
    <x v="4"/>
  </r>
  <r>
    <n v="12"/>
    <n v="8"/>
    <x v="295"/>
    <s v="уп."/>
    <x v="25"/>
    <x v="3"/>
    <n v="24.05"/>
    <x v="82"/>
    <x v="544"/>
    <x v="4"/>
  </r>
  <r>
    <n v="12"/>
    <n v="9"/>
    <x v="296"/>
    <s v="кг"/>
    <x v="25"/>
    <x v="3"/>
    <n v="6.72"/>
    <x v="83"/>
    <x v="545"/>
    <x v="4"/>
  </r>
  <r>
    <n v="12"/>
    <n v="44"/>
    <x v="263"/>
    <s v=" пара"/>
    <x v="37"/>
    <x v="3"/>
    <n v="5.98"/>
    <x v="65"/>
    <x v="546"/>
    <x v="4"/>
  </r>
  <r>
    <n v="12"/>
    <n v="45"/>
    <x v="264"/>
    <s v=" пара"/>
    <x v="40"/>
    <x v="3"/>
    <n v="5.98"/>
    <x v="65"/>
    <x v="519"/>
    <x v="4"/>
  </r>
  <r>
    <n v="12"/>
    <n v="46"/>
    <x v="297"/>
    <s v=" пара"/>
    <x v="40"/>
    <x v="3"/>
    <n v="5.98"/>
    <x v="65"/>
    <x v="519"/>
    <x v="4"/>
  </r>
  <r>
    <n v="13"/>
    <n v="1"/>
    <x v="266"/>
    <s v="уп."/>
    <x v="36"/>
    <x v="3"/>
    <n v="47.02"/>
    <x v="67"/>
    <x v="547"/>
    <x v="4"/>
  </r>
  <r>
    <n v="13"/>
    <n v="9"/>
    <x v="298"/>
    <s v="рул."/>
    <x v="4"/>
    <x v="3"/>
    <n v="32.200000000000003"/>
    <x v="68"/>
    <x v="123"/>
    <x v="4"/>
  </r>
  <r>
    <n v="13"/>
    <n v="17"/>
    <x v="299"/>
    <s v="пачка"/>
    <x v="16"/>
    <x v="3"/>
    <n v="67.61"/>
    <x v="68"/>
    <x v="548"/>
    <x v="4"/>
  </r>
  <r>
    <n v="13"/>
    <n v="18"/>
    <x v="300"/>
    <s v="пачка"/>
    <x v="16"/>
    <x v="3"/>
    <n v="272.41000000000003"/>
    <x v="68"/>
    <x v="549"/>
    <x v="4"/>
  </r>
  <r>
    <n v="13"/>
    <n v="23"/>
    <x v="301"/>
    <s v="рул."/>
    <x v="26"/>
    <x v="3"/>
    <n v="369.2"/>
    <x v="84"/>
    <x v="550"/>
    <x v="4"/>
  </r>
  <r>
    <n v="13"/>
    <n v="25"/>
    <x v="302"/>
    <s v="рул."/>
    <x v="26"/>
    <x v="3"/>
    <n v="401.58"/>
    <x v="85"/>
    <x v="551"/>
    <x v="4"/>
  </r>
  <r>
    <n v="13"/>
    <n v="34"/>
    <x v="270"/>
    <s v="шт."/>
    <x v="25"/>
    <x v="3"/>
    <n v="10.4"/>
    <x v="69"/>
    <x v="552"/>
    <x v="4"/>
  </r>
  <r>
    <n v="13"/>
    <n v="41"/>
    <x v="303"/>
    <s v="шт."/>
    <x v="40"/>
    <x v="3"/>
    <n v="0.76"/>
    <x v="70"/>
    <x v="553"/>
    <x v="4"/>
  </r>
  <r>
    <n v="13"/>
    <n v="42"/>
    <x v="271"/>
    <s v="шт."/>
    <x v="49"/>
    <x v="3"/>
    <n v="0.93"/>
    <x v="70"/>
    <x v="554"/>
    <x v="4"/>
  </r>
  <r>
    <n v="13"/>
    <n v="45"/>
    <x v="304"/>
    <s v="уп."/>
    <x v="20"/>
    <x v="3"/>
    <n v="381.42"/>
    <x v="71"/>
    <x v="555"/>
    <x v="4"/>
  </r>
  <r>
    <n v="13"/>
    <n v="46"/>
    <x v="305"/>
    <s v="уп."/>
    <x v="20"/>
    <x v="3"/>
    <n v="381.42"/>
    <x v="71"/>
    <x v="555"/>
    <x v="4"/>
  </r>
  <r>
    <n v="13"/>
    <n v="47"/>
    <x v="272"/>
    <s v="уп."/>
    <x v="6"/>
    <x v="3"/>
    <n v="381.42"/>
    <x v="71"/>
    <x v="556"/>
    <x v="4"/>
  </r>
  <r>
    <n v="13"/>
    <n v="48"/>
    <x v="273"/>
    <s v="уп."/>
    <x v="6"/>
    <x v="3"/>
    <n v="381.42"/>
    <x v="71"/>
    <x v="556"/>
    <x v="4"/>
  </r>
  <r>
    <n v="13"/>
    <n v="49"/>
    <x v="306"/>
    <s v="уп."/>
    <x v="6"/>
    <x v="3"/>
    <n v="381.42"/>
    <x v="71"/>
    <x v="556"/>
    <x v="4"/>
  </r>
  <r>
    <n v="13"/>
    <n v="50"/>
    <x v="274"/>
    <s v="шт."/>
    <x v="46"/>
    <x v="3"/>
    <n v="6.24"/>
    <x v="72"/>
    <x v="557"/>
    <x v="4"/>
  </r>
  <r>
    <n v="13"/>
    <n v="77"/>
    <x v="307"/>
    <s v="шт."/>
    <x v="26"/>
    <x v="3"/>
    <n v="29.17"/>
    <x v="86"/>
    <x v="558"/>
    <x v="4"/>
  </r>
  <r>
    <n v="13"/>
    <n v="80"/>
    <x v="308"/>
    <s v="шт."/>
    <x v="26"/>
    <x v="3"/>
    <n v="12.24"/>
    <x v="73"/>
    <x v="559"/>
    <x v="4"/>
  </r>
  <r>
    <n v="13"/>
    <n v="81"/>
    <x v="309"/>
    <s v="шт."/>
    <x v="26"/>
    <x v="3"/>
    <n v="21.99"/>
    <x v="73"/>
    <x v="560"/>
    <x v="4"/>
  </r>
  <r>
    <n v="13"/>
    <n v="83"/>
    <x v="310"/>
    <s v="шт."/>
    <x v="26"/>
    <x v="3"/>
    <n v="21.99"/>
    <x v="73"/>
    <x v="560"/>
    <x v="4"/>
  </r>
  <r>
    <n v="13"/>
    <n v="86"/>
    <x v="311"/>
    <s v="шт."/>
    <x v="26"/>
    <x v="3"/>
    <n v="52.28"/>
    <x v="73"/>
    <x v="561"/>
    <x v="4"/>
  </r>
  <r>
    <n v="13"/>
    <n v="88"/>
    <x v="312"/>
    <s v="шт."/>
    <x v="26"/>
    <x v="3"/>
    <n v="21.99"/>
    <x v="73"/>
    <x v="560"/>
    <x v="4"/>
  </r>
  <r>
    <n v="13"/>
    <n v="89"/>
    <x v="313"/>
    <s v="шт."/>
    <x v="9"/>
    <x v="3"/>
    <n v="7.99"/>
    <x v="73"/>
    <x v="562"/>
    <x v="4"/>
  </r>
  <r>
    <n v="13"/>
    <n v="90"/>
    <x v="314"/>
    <s v="шт."/>
    <x v="9"/>
    <x v="3"/>
    <n v="7.99"/>
    <x v="73"/>
    <x v="562"/>
    <x v="4"/>
  </r>
  <r>
    <n v="13"/>
    <n v="91"/>
    <x v="275"/>
    <s v="шт."/>
    <x v="9"/>
    <x v="3"/>
    <n v="7.99"/>
    <x v="73"/>
    <x v="562"/>
    <x v="4"/>
  </r>
  <r>
    <n v="13"/>
    <n v="92"/>
    <x v="276"/>
    <s v="шт."/>
    <x v="9"/>
    <x v="3"/>
    <n v="7.99"/>
    <x v="73"/>
    <x v="562"/>
    <x v="4"/>
  </r>
  <r>
    <n v="13"/>
    <n v="93"/>
    <x v="279"/>
    <s v="шт."/>
    <x v="57"/>
    <x v="3"/>
    <n v="1.83"/>
    <x v="76"/>
    <x v="563"/>
    <x v="4"/>
  </r>
  <r>
    <n v="13"/>
    <n v="94"/>
    <x v="280"/>
    <s v="шт."/>
    <x v="51"/>
    <x v="3"/>
    <n v="1.7"/>
    <x v="76"/>
    <x v="564"/>
    <x v="4"/>
  </r>
  <r>
    <n v="13"/>
    <n v="95"/>
    <x v="281"/>
    <s v="шт."/>
    <x v="40"/>
    <x v="3"/>
    <n v="2.4700000000000002"/>
    <x v="76"/>
    <x v="534"/>
    <x v="4"/>
  </r>
  <r>
    <n v="13"/>
    <n v="96"/>
    <x v="315"/>
    <s v="шт."/>
    <x v="51"/>
    <x v="3"/>
    <n v="2.4500000000000002"/>
    <x v="76"/>
    <x v="565"/>
    <x v="4"/>
  </r>
  <r>
    <n v="13"/>
    <n v="97"/>
    <x v="316"/>
    <s v="шт."/>
    <x v="49"/>
    <x v="3"/>
    <n v="3.12"/>
    <x v="76"/>
    <x v="566"/>
    <x v="4"/>
  </r>
  <r>
    <n v="13"/>
    <n v="98"/>
    <x v="317"/>
    <s v="шт."/>
    <x v="40"/>
    <x v="3"/>
    <n v="4.47"/>
    <x v="76"/>
    <x v="567"/>
    <x v="4"/>
  </r>
  <r>
    <n v="13"/>
    <n v="99"/>
    <x v="282"/>
    <s v="шт."/>
    <x v="25"/>
    <x v="3"/>
    <n v="32.15"/>
    <x v="73"/>
    <x v="568"/>
    <x v="4"/>
  </r>
  <r>
    <n v="13"/>
    <n v="102"/>
    <x v="318"/>
    <s v="шт."/>
    <x v="58"/>
    <x v="3"/>
    <n v="1.62"/>
    <x v="77"/>
    <x v="569"/>
    <x v="4"/>
  </r>
  <r>
    <n v="13"/>
    <n v="104"/>
    <x v="319"/>
    <s v="уп."/>
    <x v="1"/>
    <x v="3"/>
    <n v="3.24"/>
    <x v="77"/>
    <x v="570"/>
    <x v="4"/>
  </r>
  <r>
    <n v="13"/>
    <n v="105"/>
    <x v="284"/>
    <s v="шт."/>
    <x v="4"/>
    <x v="3"/>
    <n v="8.36"/>
    <x v="73"/>
    <x v="571"/>
    <x v="4"/>
  </r>
  <r>
    <n v="13"/>
    <n v="108"/>
    <x v="320"/>
    <s v="шт."/>
    <x v="59"/>
    <x v="3"/>
    <n v="4.92"/>
    <x v="87"/>
    <x v="572"/>
    <x v="4"/>
  </r>
  <r>
    <n v="13"/>
    <n v="114"/>
    <x v="285"/>
    <s v="шт."/>
    <x v="43"/>
    <x v="3"/>
    <n v="0.56000000000000005"/>
    <x v="78"/>
    <x v="573"/>
    <x v="4"/>
  </r>
  <r>
    <n v="13"/>
    <n v="117"/>
    <x v="321"/>
    <s v="шт."/>
    <x v="26"/>
    <x v="3"/>
    <n v="69.98"/>
    <x v="71"/>
    <x v="574"/>
    <x v="4"/>
  </r>
  <r>
    <n v="13"/>
    <n v="118"/>
    <x v="322"/>
    <s v="шт."/>
    <x v="26"/>
    <x v="3"/>
    <n v="69.98"/>
    <x v="71"/>
    <x v="574"/>
    <x v="4"/>
  </r>
  <r>
    <n v="13"/>
    <n v="128"/>
    <x v="290"/>
    <s v="уп."/>
    <x v="26"/>
    <x v="3"/>
    <n v="552"/>
    <x v="80"/>
    <x v="1"/>
    <x v="4"/>
  </r>
  <r>
    <n v="13"/>
    <n v="129"/>
    <x v="291"/>
    <s v="уп."/>
    <x v="26"/>
    <x v="3"/>
    <n v="552"/>
    <x v="80"/>
    <x v="1"/>
    <x v="4"/>
  </r>
  <r>
    <n v="13"/>
    <n v="131"/>
    <x v="323"/>
    <s v="уп."/>
    <x v="26"/>
    <x v="3"/>
    <n v="579.6"/>
    <x v="80"/>
    <x v="575"/>
    <x v="4"/>
  </r>
  <r>
    <n v="13"/>
    <n v="132"/>
    <x v="324"/>
    <s v="уп."/>
    <x v="6"/>
    <x v="3"/>
    <n v="579.6"/>
    <x v="80"/>
    <x v="576"/>
    <x v="4"/>
  </r>
  <r>
    <n v="13"/>
    <n v="153"/>
    <x v="277"/>
    <s v="шт."/>
    <x v="25"/>
    <x v="3"/>
    <n v="8.8000000000000007"/>
    <x v="74"/>
    <x v="267"/>
    <x v="4"/>
  </r>
  <r>
    <n v="13"/>
    <n v="154"/>
    <x v="293"/>
    <s v="уп."/>
    <x v="4"/>
    <x v="3"/>
    <n v="281.39999999999998"/>
    <x v="81"/>
    <x v="577"/>
    <x v="4"/>
  </r>
  <r>
    <n v="13"/>
    <n v="1111"/>
    <x v="325"/>
    <s v="шт."/>
    <x v="6"/>
    <x v="3"/>
    <n v="27"/>
    <x v="88"/>
    <x v="210"/>
    <x v="4"/>
  </r>
  <r>
    <n v="13"/>
    <n v="1111"/>
    <x v="326"/>
    <s v="шт."/>
    <x v="6"/>
    <x v="3"/>
    <n v="27"/>
    <x v="88"/>
    <x v="210"/>
    <x v="4"/>
  </r>
  <r>
    <n v="13"/>
    <n v="1111"/>
    <x v="327"/>
    <s v="шт."/>
    <x v="26"/>
    <x v="3"/>
    <n v="27"/>
    <x v="88"/>
    <x v="383"/>
    <x v="4"/>
  </r>
  <r>
    <n v="13"/>
    <n v="1111"/>
    <x v="328"/>
    <s v="шт."/>
    <x v="53"/>
    <x v="3"/>
    <n v="4.8"/>
    <x v="89"/>
    <x v="470"/>
    <x v="4"/>
  </r>
  <r>
    <n v="12"/>
    <n v="1"/>
    <x v="329"/>
    <s v="пара"/>
    <x v="28"/>
    <x v="3"/>
    <n v="10.18"/>
    <x v="90"/>
    <x v="578"/>
    <x v="5"/>
  </r>
  <r>
    <n v="12"/>
    <n v="6"/>
    <x v="294"/>
    <s v="уп."/>
    <x v="9"/>
    <x v="3"/>
    <n v="12.3"/>
    <x v="82"/>
    <x v="579"/>
    <x v="5"/>
  </r>
  <r>
    <n v="12"/>
    <n v="13"/>
    <x v="278"/>
    <s v="уп."/>
    <x v="26"/>
    <x v="3"/>
    <n v="103.95"/>
    <x v="75"/>
    <x v="530"/>
    <x v="5"/>
  </r>
  <r>
    <n v="12"/>
    <n v="16"/>
    <x v="330"/>
    <s v="шт."/>
    <x v="28"/>
    <x v="3"/>
    <n v="2.29"/>
    <x v="91"/>
    <x v="580"/>
    <x v="5"/>
  </r>
  <r>
    <n v="12"/>
    <n v="44"/>
    <x v="263"/>
    <s v=" пара"/>
    <x v="37"/>
    <x v="3"/>
    <n v="5.98"/>
    <x v="65"/>
    <x v="546"/>
    <x v="5"/>
  </r>
  <r>
    <n v="12"/>
    <n v="45"/>
    <x v="264"/>
    <s v=" пара"/>
    <x v="42"/>
    <x v="3"/>
    <n v="5.98"/>
    <x v="65"/>
    <x v="581"/>
    <x v="5"/>
  </r>
  <r>
    <n v="12"/>
    <n v="56"/>
    <x v="331"/>
    <s v="шт."/>
    <x v="43"/>
    <x v="3"/>
    <n v="11.55"/>
    <x v="90"/>
    <x v="582"/>
    <x v="5"/>
  </r>
  <r>
    <n v="13"/>
    <n v="1"/>
    <x v="266"/>
    <s v="уп."/>
    <x v="20"/>
    <x v="3"/>
    <n v="47.02"/>
    <x v="67"/>
    <x v="583"/>
    <x v="5"/>
  </r>
  <r>
    <n v="13"/>
    <n v="15"/>
    <x v="269"/>
    <s v="рул."/>
    <x v="4"/>
    <x v="3"/>
    <n v="69.36"/>
    <x v="68"/>
    <x v="584"/>
    <x v="5"/>
  </r>
  <r>
    <n v="13"/>
    <n v="17"/>
    <x v="299"/>
    <s v="пачка"/>
    <x v="4"/>
    <x v="3"/>
    <n v="67.61"/>
    <x v="68"/>
    <x v="585"/>
    <x v="5"/>
  </r>
  <r>
    <n v="13"/>
    <n v="23"/>
    <x v="301"/>
    <s v="рул."/>
    <x v="26"/>
    <x v="3"/>
    <n v="369.2"/>
    <x v="84"/>
    <x v="550"/>
    <x v="5"/>
  </r>
  <r>
    <n v="13"/>
    <n v="42"/>
    <x v="271"/>
    <s v="шт."/>
    <x v="49"/>
    <x v="3"/>
    <n v="0.93"/>
    <x v="70"/>
    <x v="554"/>
    <x v="5"/>
  </r>
  <r>
    <n v="13"/>
    <n v="45"/>
    <x v="304"/>
    <s v="уп."/>
    <x v="20"/>
    <x v="3"/>
    <n v="381.42"/>
    <x v="71"/>
    <x v="555"/>
    <x v="5"/>
  </r>
  <r>
    <n v="13"/>
    <n v="46"/>
    <x v="305"/>
    <s v="уп."/>
    <x v="20"/>
    <x v="3"/>
    <n v="381.42"/>
    <x v="71"/>
    <x v="555"/>
    <x v="5"/>
  </r>
  <r>
    <n v="13"/>
    <n v="47"/>
    <x v="272"/>
    <s v="уп."/>
    <x v="36"/>
    <x v="3"/>
    <n v="381.42"/>
    <x v="71"/>
    <x v="586"/>
    <x v="5"/>
  </r>
  <r>
    <n v="13"/>
    <n v="48"/>
    <x v="273"/>
    <s v="уп."/>
    <x v="6"/>
    <x v="3"/>
    <n v="381.42"/>
    <x v="71"/>
    <x v="556"/>
    <x v="5"/>
  </r>
  <r>
    <n v="13"/>
    <n v="49"/>
    <x v="306"/>
    <s v="уп."/>
    <x v="6"/>
    <x v="3"/>
    <n v="381.42"/>
    <x v="71"/>
    <x v="556"/>
    <x v="5"/>
  </r>
  <r>
    <n v="13"/>
    <n v="50"/>
    <x v="274"/>
    <s v="шт."/>
    <x v="42"/>
    <x v="3"/>
    <n v="6.24"/>
    <x v="72"/>
    <x v="587"/>
    <x v="5"/>
  </r>
  <r>
    <n v="13"/>
    <n v="81"/>
    <x v="309"/>
    <s v="шт."/>
    <x v="6"/>
    <x v="3"/>
    <n v="21.99"/>
    <x v="73"/>
    <x v="588"/>
    <x v="5"/>
  </r>
  <r>
    <n v="13"/>
    <n v="82"/>
    <x v="332"/>
    <s v="шт."/>
    <x v="6"/>
    <x v="3"/>
    <n v="21.99"/>
    <x v="73"/>
    <x v="588"/>
    <x v="5"/>
  </r>
  <r>
    <n v="13"/>
    <n v="83"/>
    <x v="310"/>
    <s v="шт."/>
    <x v="6"/>
    <x v="3"/>
    <n v="21.99"/>
    <x v="73"/>
    <x v="588"/>
    <x v="5"/>
  </r>
  <r>
    <n v="13"/>
    <n v="84"/>
    <x v="333"/>
    <s v="шт."/>
    <x v="6"/>
    <x v="3"/>
    <n v="21.99"/>
    <x v="73"/>
    <x v="588"/>
    <x v="5"/>
  </r>
  <r>
    <n v="13"/>
    <n v="85"/>
    <x v="334"/>
    <s v="шт."/>
    <x v="6"/>
    <x v="3"/>
    <n v="52.28"/>
    <x v="73"/>
    <x v="589"/>
    <x v="5"/>
  </r>
  <r>
    <n v="13"/>
    <n v="86"/>
    <x v="311"/>
    <s v="шт."/>
    <x v="6"/>
    <x v="3"/>
    <n v="52.28"/>
    <x v="73"/>
    <x v="589"/>
    <x v="5"/>
  </r>
  <r>
    <n v="13"/>
    <n v="87"/>
    <x v="335"/>
    <s v="шт."/>
    <x v="6"/>
    <x v="3"/>
    <n v="21.99"/>
    <x v="73"/>
    <x v="588"/>
    <x v="5"/>
  </r>
  <r>
    <n v="13"/>
    <n v="88"/>
    <x v="312"/>
    <s v="шт."/>
    <x v="6"/>
    <x v="3"/>
    <n v="21.99"/>
    <x v="73"/>
    <x v="588"/>
    <x v="5"/>
  </r>
  <r>
    <n v="13"/>
    <n v="89"/>
    <x v="313"/>
    <s v="шт."/>
    <x v="6"/>
    <x v="3"/>
    <n v="7.99"/>
    <x v="73"/>
    <x v="590"/>
    <x v="5"/>
  </r>
  <r>
    <n v="13"/>
    <n v="90"/>
    <x v="314"/>
    <s v="шт."/>
    <x v="6"/>
    <x v="3"/>
    <n v="7.99"/>
    <x v="73"/>
    <x v="590"/>
    <x v="5"/>
  </r>
  <r>
    <n v="13"/>
    <n v="91"/>
    <x v="275"/>
    <s v="шт."/>
    <x v="6"/>
    <x v="3"/>
    <n v="7.99"/>
    <x v="73"/>
    <x v="590"/>
    <x v="5"/>
  </r>
  <r>
    <n v="13"/>
    <n v="92"/>
    <x v="276"/>
    <s v="шт."/>
    <x v="6"/>
    <x v="3"/>
    <n v="7.99"/>
    <x v="73"/>
    <x v="590"/>
    <x v="5"/>
  </r>
  <r>
    <n v="13"/>
    <n v="93"/>
    <x v="279"/>
    <s v="шт."/>
    <x v="16"/>
    <x v="3"/>
    <n v="1.83"/>
    <x v="76"/>
    <x v="591"/>
    <x v="5"/>
  </r>
  <r>
    <n v="13"/>
    <n v="99"/>
    <x v="282"/>
    <s v="шт."/>
    <x v="16"/>
    <x v="3"/>
    <n v="32.15"/>
    <x v="73"/>
    <x v="592"/>
    <x v="5"/>
  </r>
  <r>
    <n v="13"/>
    <n v="107"/>
    <x v="336"/>
    <s v="уп."/>
    <x v="28"/>
    <x v="3"/>
    <n v="67.34"/>
    <x v="90"/>
    <x v="593"/>
    <x v="5"/>
  </r>
  <r>
    <n v="13"/>
    <n v="108"/>
    <x v="320"/>
    <s v="шт."/>
    <x v="42"/>
    <x v="3"/>
    <n v="4.92"/>
    <x v="87"/>
    <x v="594"/>
    <x v="5"/>
  </r>
  <r>
    <n v="13"/>
    <n v="114"/>
    <x v="285"/>
    <s v="шт."/>
    <x v="37"/>
    <x v="3"/>
    <n v="0.56000000000000005"/>
    <x v="78"/>
    <x v="538"/>
    <x v="5"/>
  </r>
  <r>
    <n v="13"/>
    <n v="127"/>
    <x v="337"/>
    <s v="шт."/>
    <x v="26"/>
    <x v="3"/>
    <n v="800.4"/>
    <x v="92"/>
    <x v="595"/>
    <x v="5"/>
  </r>
  <r>
    <n v="13"/>
    <n v="128"/>
    <x v="290"/>
    <s v="уп."/>
    <x v="20"/>
    <x v="3"/>
    <n v="552"/>
    <x v="80"/>
    <x v="541"/>
    <x v="5"/>
  </r>
  <r>
    <n v="13"/>
    <n v="129"/>
    <x v="291"/>
    <s v="уп."/>
    <x v="12"/>
    <x v="3"/>
    <n v="552"/>
    <x v="80"/>
    <x v="596"/>
    <x v="5"/>
  </r>
  <r>
    <n v="13"/>
    <n v="130"/>
    <x v="292"/>
    <s v="уп."/>
    <x v="33"/>
    <x v="3"/>
    <n v="552"/>
    <x v="80"/>
    <x v="271"/>
    <x v="5"/>
  </r>
  <r>
    <n v="13"/>
    <n v="153"/>
    <x v="277"/>
    <s v="шт."/>
    <x v="42"/>
    <x v="3"/>
    <n v="8.8000000000000007"/>
    <x v="74"/>
    <x v="597"/>
    <x v="5"/>
  </r>
  <r>
    <n v="13"/>
    <n v="154"/>
    <x v="293"/>
    <s v="уп."/>
    <x v="26"/>
    <x v="3"/>
    <n v="281.39999999999998"/>
    <x v="81"/>
    <x v="598"/>
    <x v="5"/>
  </r>
  <r>
    <n v="13"/>
    <n v="1111"/>
    <x v="338"/>
    <s v="шт."/>
    <x v="42"/>
    <x v="3"/>
    <n v="14.04"/>
    <x v="93"/>
    <x v="599"/>
    <x v="5"/>
  </r>
  <r>
    <n v="13"/>
    <n v="1111"/>
    <x v="339"/>
    <s v="шт."/>
    <x v="28"/>
    <x v="3"/>
    <n v="1.05"/>
    <x v="94"/>
    <x v="160"/>
    <x v="5"/>
  </r>
  <r>
    <n v="13"/>
    <n v="1111"/>
    <x v="328"/>
    <s v="шт."/>
    <x v="16"/>
    <x v="3"/>
    <n v="4.8"/>
    <x v="89"/>
    <x v="45"/>
    <x v="5"/>
  </r>
  <r>
    <n v="12"/>
    <n v="9"/>
    <x v="296"/>
    <s v="кг"/>
    <x v="16"/>
    <x v="3"/>
    <n v="6.72"/>
    <x v="83"/>
    <x v="600"/>
    <x v="6"/>
  </r>
  <r>
    <n v="12"/>
    <n v="1111"/>
    <x v="340"/>
    <s v="уп."/>
    <x v="25"/>
    <x v="3"/>
    <n v="57.2"/>
    <x v="75"/>
    <x v="178"/>
    <x v="6"/>
  </r>
  <r>
    <n v="12"/>
    <n v="1111"/>
    <x v="341"/>
    <s v="пара"/>
    <x v="42"/>
    <x v="3"/>
    <n v="3.81"/>
    <x v="95"/>
    <x v="601"/>
    <x v="6"/>
  </r>
  <r>
    <n v="12"/>
    <n v="1111"/>
    <x v="342"/>
    <s v="пара"/>
    <x v="37"/>
    <x v="3"/>
    <n v="3.81"/>
    <x v="95"/>
    <x v="602"/>
    <x v="6"/>
  </r>
  <r>
    <n v="12"/>
    <n v="1111"/>
    <x v="343"/>
    <s v="пара"/>
    <x v="48"/>
    <x v="3"/>
    <n v="7.87"/>
    <x v="96"/>
    <x v="603"/>
    <x v="6"/>
  </r>
  <r>
    <n v="13"/>
    <n v="32"/>
    <x v="344"/>
    <s v="шт."/>
    <x v="26"/>
    <x v="3"/>
    <n v="22"/>
    <x v="79"/>
    <x v="220"/>
    <x v="6"/>
  </r>
  <r>
    <n v="13"/>
    <n v="41"/>
    <x v="303"/>
    <s v="шт."/>
    <x v="43"/>
    <x v="3"/>
    <n v="0.76"/>
    <x v="70"/>
    <x v="604"/>
    <x v="6"/>
  </r>
  <r>
    <n v="13"/>
    <n v="93"/>
    <x v="279"/>
    <s v="шт."/>
    <x v="43"/>
    <x v="3"/>
    <n v="1.83"/>
    <x v="76"/>
    <x v="605"/>
    <x v="6"/>
  </r>
  <r>
    <n v="13"/>
    <n v="117"/>
    <x v="321"/>
    <s v="шт."/>
    <x v="4"/>
    <x v="3"/>
    <n v="69.98"/>
    <x v="71"/>
    <x v="606"/>
    <x v="6"/>
  </r>
  <r>
    <n v="13"/>
    <n v="119"/>
    <x v="286"/>
    <s v="шт."/>
    <x v="4"/>
    <x v="3"/>
    <n v="14.8"/>
    <x v="71"/>
    <x v="607"/>
    <x v="6"/>
  </r>
  <r>
    <n v="13"/>
    <n v="128"/>
    <x v="290"/>
    <s v="уп."/>
    <x v="36"/>
    <x v="3"/>
    <n v="552"/>
    <x v="80"/>
    <x v="608"/>
    <x v="6"/>
  </r>
  <r>
    <n v="13"/>
    <n v="129"/>
    <x v="291"/>
    <s v="уп."/>
    <x v="36"/>
    <x v="3"/>
    <n v="552"/>
    <x v="80"/>
    <x v="608"/>
    <x v="6"/>
  </r>
  <r>
    <n v="13"/>
    <n v="130"/>
    <x v="292"/>
    <s v="уп."/>
    <x v="33"/>
    <x v="3"/>
    <n v="552"/>
    <x v="80"/>
    <x v="271"/>
    <x v="6"/>
  </r>
  <r>
    <n v="13"/>
    <n v="41"/>
    <x v="303"/>
    <s v="шт."/>
    <x v="37"/>
    <x v="3"/>
    <n v="0.76"/>
    <x v="70"/>
    <x v="609"/>
    <x v="7"/>
  </r>
  <r>
    <n v="13"/>
    <n v="74"/>
    <x v="345"/>
    <s v="шт."/>
    <x v="25"/>
    <x v="3"/>
    <n v="12.19"/>
    <x v="97"/>
    <x v="610"/>
    <x v="7"/>
  </r>
  <r>
    <n v="13"/>
    <n v="75"/>
    <x v="346"/>
    <s v="шт."/>
    <x v="25"/>
    <x v="3"/>
    <n v="15"/>
    <x v="97"/>
    <x v="611"/>
    <x v="7"/>
  </r>
  <r>
    <n v="13"/>
    <n v="93"/>
    <x v="279"/>
    <s v="шт."/>
    <x v="42"/>
    <x v="3"/>
    <n v="1.83"/>
    <x v="76"/>
    <x v="612"/>
    <x v="7"/>
  </r>
  <r>
    <n v="13"/>
    <n v="128"/>
    <x v="290"/>
    <s v="уп."/>
    <x v="20"/>
    <x v="3"/>
    <n v="552"/>
    <x v="80"/>
    <x v="541"/>
    <x v="7"/>
  </r>
  <r>
    <n v="13"/>
    <n v="129"/>
    <x v="291"/>
    <s v="уп."/>
    <x v="20"/>
    <x v="3"/>
    <n v="552"/>
    <x v="80"/>
    <x v="541"/>
    <x v="7"/>
  </r>
  <r>
    <n v="13"/>
    <n v="135"/>
    <x v="347"/>
    <s v="уп."/>
    <x v="26"/>
    <x v="3"/>
    <n v="397"/>
    <x v="98"/>
    <x v="613"/>
    <x v="7"/>
  </r>
  <r>
    <n v="13"/>
    <n v="136"/>
    <x v="348"/>
    <s v="уп."/>
    <x v="26"/>
    <x v="3"/>
    <n v="397"/>
    <x v="98"/>
    <x v="613"/>
    <x v="7"/>
  </r>
  <r>
    <n v="13"/>
    <n v="137"/>
    <x v="349"/>
    <s v="уп."/>
    <x v="9"/>
    <x v="3"/>
    <n v="397"/>
    <x v="98"/>
    <x v="614"/>
    <x v="7"/>
  </r>
  <r>
    <n v="13"/>
    <n v="138"/>
    <x v="350"/>
    <s v="уп."/>
    <x v="4"/>
    <x v="3"/>
    <n v="397"/>
    <x v="98"/>
    <x v="615"/>
    <x v="7"/>
  </r>
  <r>
    <n v="13"/>
    <n v="139"/>
    <x v="351"/>
    <s v="уп."/>
    <x v="41"/>
    <x v="3"/>
    <n v="397"/>
    <x v="98"/>
    <x v="616"/>
    <x v="7"/>
  </r>
  <r>
    <n v="13"/>
    <n v="9"/>
    <x v="298"/>
    <s v="рул."/>
    <x v="4"/>
    <x v="3"/>
    <n v="32.200000000000003"/>
    <x v="68"/>
    <x v="123"/>
    <x v="8"/>
  </r>
  <r>
    <n v="13"/>
    <n v="41"/>
    <x v="303"/>
    <s v="шт."/>
    <x v="40"/>
    <x v="3"/>
    <n v="0.76"/>
    <x v="70"/>
    <x v="553"/>
    <x v="8"/>
  </r>
  <r>
    <n v="13"/>
    <n v="93"/>
    <x v="279"/>
    <s v="шт."/>
    <x v="43"/>
    <x v="3"/>
    <n v="1.83"/>
    <x v="76"/>
    <x v="605"/>
    <x v="8"/>
  </r>
  <r>
    <n v="13"/>
    <n v="94"/>
    <x v="280"/>
    <s v="шт."/>
    <x v="43"/>
    <x v="3"/>
    <n v="1.7"/>
    <x v="76"/>
    <x v="617"/>
    <x v="8"/>
  </r>
  <r>
    <n v="13"/>
    <n v="95"/>
    <x v="281"/>
    <s v="шт."/>
    <x v="43"/>
    <x v="3"/>
    <n v="2.4700000000000002"/>
    <x v="76"/>
    <x v="618"/>
    <x v="8"/>
  </r>
  <r>
    <n v="13"/>
    <n v="116"/>
    <x v="352"/>
    <s v="шт."/>
    <x v="4"/>
    <x v="3"/>
    <n v="4.6500000000000004"/>
    <x v="99"/>
    <x v="619"/>
    <x v="8"/>
  </r>
  <r>
    <n v="13"/>
    <n v="128"/>
    <x v="290"/>
    <s v="уп."/>
    <x v="26"/>
    <x v="3"/>
    <n v="552"/>
    <x v="80"/>
    <x v="1"/>
    <x v="8"/>
  </r>
  <r>
    <n v="13"/>
    <n v="129"/>
    <x v="291"/>
    <s v="уп."/>
    <x v="26"/>
    <x v="3"/>
    <n v="552"/>
    <x v="80"/>
    <x v="1"/>
    <x v="8"/>
  </r>
  <r>
    <n v="13"/>
    <n v="10"/>
    <x v="353"/>
    <s v="рул."/>
    <x v="16"/>
    <x v="3"/>
    <n v="33.01"/>
    <x v="68"/>
    <x v="620"/>
    <x v="9"/>
  </r>
  <r>
    <n v="13"/>
    <n v="13"/>
    <x v="354"/>
    <s v="рул."/>
    <x v="16"/>
    <x v="3"/>
    <n v="48.76"/>
    <x v="68"/>
    <x v="621"/>
    <x v="9"/>
  </r>
  <r>
    <n v="13"/>
    <n v="50"/>
    <x v="274"/>
    <s v="шт."/>
    <x v="4"/>
    <x v="3"/>
    <n v="6.24"/>
    <x v="72"/>
    <x v="622"/>
    <x v="9"/>
  </r>
  <r>
    <n v="13"/>
    <n v="131"/>
    <x v="323"/>
    <s v="уп."/>
    <x v="20"/>
    <x v="3"/>
    <n v="579.6"/>
    <x v="80"/>
    <x v="623"/>
    <x v="9"/>
  </r>
  <r>
    <n v="13"/>
    <n v="132"/>
    <x v="324"/>
    <s v="уп."/>
    <x v="20"/>
    <x v="3"/>
    <n v="579.6"/>
    <x v="80"/>
    <x v="623"/>
    <x v="9"/>
  </r>
  <r>
    <n v="13"/>
    <n v="96"/>
    <x v="315"/>
    <s v="шт."/>
    <x v="42"/>
    <x v="3"/>
    <n v="2.4500000000000002"/>
    <x v="76"/>
    <x v="624"/>
    <x v="10"/>
  </r>
  <r>
    <n v="13"/>
    <n v="101"/>
    <x v="283"/>
    <s v="шт."/>
    <x v="16"/>
    <x v="3"/>
    <n v="1.62"/>
    <x v="77"/>
    <x v="209"/>
    <x v="10"/>
  </r>
  <r>
    <n v="13"/>
    <n v="128"/>
    <x v="290"/>
    <s v="уп."/>
    <x v="26"/>
    <x v="3"/>
    <n v="552"/>
    <x v="80"/>
    <x v="1"/>
    <x v="10"/>
  </r>
  <r>
    <n v="13"/>
    <n v="128"/>
    <x v="290"/>
    <s v="уп."/>
    <x v="36"/>
    <x v="3"/>
    <n v="552"/>
    <x v="80"/>
    <x v="608"/>
    <x v="11"/>
  </r>
  <r>
    <n v="13"/>
    <n v="129"/>
    <x v="291"/>
    <s v="уп."/>
    <x v="36"/>
    <x v="3"/>
    <n v="552"/>
    <x v="80"/>
    <x v="608"/>
    <x v="11"/>
  </r>
  <r>
    <n v="12"/>
    <n v="1"/>
    <x v="329"/>
    <s v="пара"/>
    <x v="43"/>
    <x v="3"/>
    <n v="10.18"/>
    <x v="90"/>
    <x v="625"/>
    <x v="12"/>
  </r>
  <r>
    <n v="12"/>
    <n v="3"/>
    <x v="355"/>
    <s v="пара"/>
    <x v="40"/>
    <x v="3"/>
    <n v="2.17"/>
    <x v="90"/>
    <x v="626"/>
    <x v="12"/>
  </r>
  <r>
    <n v="12"/>
    <n v="13"/>
    <x v="278"/>
    <s v="уп."/>
    <x v="4"/>
    <x v="3"/>
    <n v="103.95"/>
    <x v="75"/>
    <x v="627"/>
    <x v="12"/>
  </r>
  <r>
    <n v="12"/>
    <n v="16"/>
    <x v="330"/>
    <s v="шт."/>
    <x v="37"/>
    <x v="3"/>
    <n v="2.29"/>
    <x v="91"/>
    <x v="628"/>
    <x v="12"/>
  </r>
  <r>
    <n v="12"/>
    <n v="45"/>
    <x v="264"/>
    <s v=" пара"/>
    <x v="49"/>
    <x v="3"/>
    <n v="5.98"/>
    <x v="65"/>
    <x v="629"/>
    <x v="12"/>
  </r>
  <r>
    <n v="12"/>
    <n v="46"/>
    <x v="297"/>
    <s v=" пара"/>
    <x v="37"/>
    <x v="3"/>
    <n v="5.98"/>
    <x v="65"/>
    <x v="546"/>
    <x v="12"/>
  </r>
  <r>
    <n v="12"/>
    <n v="56"/>
    <x v="331"/>
    <s v="шт."/>
    <x v="39"/>
    <x v="3"/>
    <n v="11.55"/>
    <x v="90"/>
    <x v="630"/>
    <x v="12"/>
  </r>
  <r>
    <n v="12"/>
    <n v="58"/>
    <x v="356"/>
    <s v="шт."/>
    <x v="16"/>
    <x v="3"/>
    <n v="240.12"/>
    <x v="66"/>
    <x v="631"/>
    <x v="12"/>
  </r>
  <r>
    <n v="12"/>
    <n v="62"/>
    <x v="357"/>
    <s v="компл."/>
    <x v="17"/>
    <x v="3"/>
    <n v="6.15"/>
    <x v="100"/>
    <x v="632"/>
    <x v="12"/>
  </r>
  <r>
    <n v="13"/>
    <n v="1"/>
    <x v="266"/>
    <s v="уп."/>
    <x v="7"/>
    <x v="3"/>
    <n v="47.02"/>
    <x v="67"/>
    <x v="521"/>
    <x v="12"/>
  </r>
  <r>
    <n v="13"/>
    <n v="33"/>
    <x v="358"/>
    <s v="шт."/>
    <x v="30"/>
    <x v="3"/>
    <n v="7"/>
    <x v="73"/>
    <x v="479"/>
    <x v="12"/>
  </r>
  <r>
    <n v="13"/>
    <n v="41"/>
    <x v="303"/>
    <s v="шт."/>
    <x v="37"/>
    <x v="3"/>
    <n v="0.76"/>
    <x v="70"/>
    <x v="609"/>
    <x v="12"/>
  </r>
  <r>
    <n v="13"/>
    <n v="42"/>
    <x v="271"/>
    <s v="шт."/>
    <x v="40"/>
    <x v="3"/>
    <n v="0.93"/>
    <x v="70"/>
    <x v="633"/>
    <x v="12"/>
  </r>
  <r>
    <n v="13"/>
    <n v="45"/>
    <x v="304"/>
    <s v="уп."/>
    <x v="12"/>
    <x v="3"/>
    <n v="381.42"/>
    <x v="71"/>
    <x v="634"/>
    <x v="12"/>
  </r>
  <r>
    <n v="13"/>
    <n v="49"/>
    <x v="306"/>
    <s v="уп."/>
    <x v="12"/>
    <x v="3"/>
    <n v="381.42"/>
    <x v="71"/>
    <x v="634"/>
    <x v="12"/>
  </r>
  <r>
    <n v="13"/>
    <n v="56"/>
    <x v="359"/>
    <s v="шт."/>
    <x v="28"/>
    <x v="3"/>
    <n v="13"/>
    <x v="73"/>
    <x v="635"/>
    <x v="12"/>
  </r>
  <r>
    <n v="13"/>
    <n v="57"/>
    <x v="360"/>
    <s v="шт."/>
    <x v="30"/>
    <x v="3"/>
    <n v="13"/>
    <x v="73"/>
    <x v="636"/>
    <x v="12"/>
  </r>
  <r>
    <n v="13"/>
    <n v="58"/>
    <x v="361"/>
    <s v="шт."/>
    <x v="25"/>
    <x v="3"/>
    <n v="13"/>
    <x v="73"/>
    <x v="184"/>
    <x v="12"/>
  </r>
  <r>
    <n v="13"/>
    <n v="72"/>
    <x v="362"/>
    <s v="шт."/>
    <x v="2"/>
    <x v="3"/>
    <n v="12.19"/>
    <x v="97"/>
    <x v="637"/>
    <x v="12"/>
  </r>
  <r>
    <n v="13"/>
    <n v="73"/>
    <x v="363"/>
    <s v="шт."/>
    <x v="2"/>
    <x v="3"/>
    <n v="12.19"/>
    <x v="97"/>
    <x v="637"/>
    <x v="12"/>
  </r>
  <r>
    <n v="13"/>
    <n v="75"/>
    <x v="346"/>
    <s v="шт."/>
    <x v="25"/>
    <x v="3"/>
    <n v="15"/>
    <x v="97"/>
    <x v="611"/>
    <x v="12"/>
  </r>
  <r>
    <n v="13"/>
    <n v="81"/>
    <x v="309"/>
    <s v="шт."/>
    <x v="28"/>
    <x v="3"/>
    <n v="21.99"/>
    <x v="73"/>
    <x v="638"/>
    <x v="12"/>
  </r>
  <r>
    <n v="13"/>
    <n v="90"/>
    <x v="314"/>
    <s v="шт."/>
    <x v="37"/>
    <x v="3"/>
    <n v="7.99"/>
    <x v="73"/>
    <x v="639"/>
    <x v="12"/>
  </r>
  <r>
    <n v="13"/>
    <n v="99"/>
    <x v="282"/>
    <s v="шт."/>
    <x v="46"/>
    <x v="3"/>
    <n v="32.15"/>
    <x v="73"/>
    <x v="640"/>
    <x v="12"/>
  </r>
  <r>
    <n v="13"/>
    <n v="105"/>
    <x v="284"/>
    <s v="шт."/>
    <x v="16"/>
    <x v="3"/>
    <n v="8.36"/>
    <x v="73"/>
    <x v="641"/>
    <x v="12"/>
  </r>
  <r>
    <n v="13"/>
    <n v="106"/>
    <x v="364"/>
    <s v="уп."/>
    <x v="16"/>
    <x v="3"/>
    <n v="342.79"/>
    <x v="101"/>
    <x v="642"/>
    <x v="12"/>
  </r>
  <r>
    <n v="13"/>
    <n v="108"/>
    <x v="320"/>
    <s v="шт."/>
    <x v="16"/>
    <x v="3"/>
    <n v="4.92"/>
    <x v="87"/>
    <x v="643"/>
    <x v="12"/>
  </r>
  <r>
    <n v="13"/>
    <n v="124"/>
    <x v="288"/>
    <s v="шт."/>
    <x v="16"/>
    <x v="3"/>
    <n v="14.8"/>
    <x v="71"/>
    <x v="56"/>
    <x v="12"/>
  </r>
  <r>
    <n v="13"/>
    <n v="128"/>
    <x v="290"/>
    <s v="уп."/>
    <x v="12"/>
    <x v="3"/>
    <n v="552"/>
    <x v="80"/>
    <x v="596"/>
    <x v="12"/>
  </r>
  <r>
    <n v="13"/>
    <n v="129"/>
    <x v="291"/>
    <s v="уп."/>
    <x v="9"/>
    <x v="3"/>
    <n v="552"/>
    <x v="80"/>
    <x v="644"/>
    <x v="12"/>
  </r>
  <r>
    <n v="13"/>
    <n v="130"/>
    <x v="292"/>
    <s v="уп."/>
    <x v="26"/>
    <x v="3"/>
    <n v="552"/>
    <x v="80"/>
    <x v="1"/>
    <x v="12"/>
  </r>
  <r>
    <n v="13"/>
    <n v="135"/>
    <x v="347"/>
    <s v="уп."/>
    <x v="26"/>
    <x v="3"/>
    <n v="397"/>
    <x v="98"/>
    <x v="613"/>
    <x v="12"/>
  </r>
  <r>
    <n v="13"/>
    <n v="136"/>
    <x v="348"/>
    <s v="уп."/>
    <x v="26"/>
    <x v="3"/>
    <n v="397"/>
    <x v="98"/>
    <x v="613"/>
    <x v="12"/>
  </r>
  <r>
    <n v="13"/>
    <n v="137"/>
    <x v="349"/>
    <s v="уп."/>
    <x v="26"/>
    <x v="3"/>
    <n v="397"/>
    <x v="98"/>
    <x v="613"/>
    <x v="12"/>
  </r>
  <r>
    <n v="13"/>
    <n v="138"/>
    <x v="350"/>
    <s v="уп."/>
    <x v="26"/>
    <x v="3"/>
    <n v="397"/>
    <x v="98"/>
    <x v="613"/>
    <x v="12"/>
  </r>
  <r>
    <n v="13"/>
    <n v="141"/>
    <x v="365"/>
    <s v="уп."/>
    <x v="16"/>
    <x v="3"/>
    <n v="504.72"/>
    <x v="98"/>
    <x v="645"/>
    <x v="12"/>
  </r>
  <r>
    <n v="13"/>
    <n v="142"/>
    <x v="366"/>
    <s v="уп."/>
    <x v="16"/>
    <x v="3"/>
    <n v="504.72"/>
    <x v="98"/>
    <x v="645"/>
    <x v="12"/>
  </r>
  <r>
    <n v="13"/>
    <n v="147"/>
    <x v="367"/>
    <s v="шт."/>
    <x v="16"/>
    <x v="3"/>
    <n v="8.35"/>
    <x v="81"/>
    <x v="185"/>
    <x v="12"/>
  </r>
  <r>
    <n v="13"/>
    <n v="150"/>
    <x v="368"/>
    <s v="шт."/>
    <x v="26"/>
    <x v="3"/>
    <n v="37.07"/>
    <x v="81"/>
    <x v="646"/>
    <x v="12"/>
  </r>
  <r>
    <n v="13"/>
    <n v="153"/>
    <x v="277"/>
    <s v="шт."/>
    <x v="16"/>
    <x v="3"/>
    <n v="8.8000000000000007"/>
    <x v="74"/>
    <x v="237"/>
    <x v="12"/>
  </r>
  <r>
    <n v="14"/>
    <s v="15.6."/>
    <x v="369"/>
    <s v="наб"/>
    <x v="15"/>
    <x v="4"/>
    <n v="531"/>
    <x v="102"/>
    <x v="647"/>
    <x v="2"/>
  </r>
  <r>
    <n v="14"/>
    <s v="15.9."/>
    <x v="370"/>
    <s v="наб"/>
    <x v="15"/>
    <x v="4"/>
    <n v="531"/>
    <x v="102"/>
    <x v="647"/>
    <x v="2"/>
  </r>
  <r>
    <n v="14"/>
    <s v="15.6."/>
    <x v="369"/>
    <s v="наб"/>
    <x v="9"/>
    <x v="4"/>
    <n v="531"/>
    <x v="102"/>
    <x v="648"/>
    <x v="3"/>
  </r>
  <r>
    <n v="14"/>
    <s v="15.9."/>
    <x v="370"/>
    <s v="наб"/>
    <x v="9"/>
    <x v="4"/>
    <n v="531"/>
    <x v="102"/>
    <x v="648"/>
    <x v="3"/>
  </r>
  <r>
    <n v="14"/>
    <s v="18.1."/>
    <x v="371"/>
    <s v="наб."/>
    <x v="33"/>
    <x v="4"/>
    <n v="1496"/>
    <x v="102"/>
    <x v="649"/>
    <x v="3"/>
  </r>
  <r>
    <n v="14"/>
    <s v="18.3."/>
    <x v="372"/>
    <s v="наб."/>
    <x v="33"/>
    <x v="4"/>
    <n v="1598"/>
    <x v="102"/>
    <x v="650"/>
    <x v="3"/>
  </r>
  <r>
    <n v="14"/>
    <s v="18.5."/>
    <x v="373"/>
    <s v="наб."/>
    <x v="33"/>
    <x v="4"/>
    <n v="1597"/>
    <x v="102"/>
    <x v="651"/>
    <x v="3"/>
  </r>
  <r>
    <n v="14"/>
    <s v="18.9."/>
    <x v="374"/>
    <s v="наб."/>
    <x v="33"/>
    <x v="4"/>
    <n v="1639"/>
    <x v="102"/>
    <x v="652"/>
    <x v="3"/>
  </r>
  <r>
    <n v="14"/>
    <s v="19.27."/>
    <x v="375"/>
    <s v="упак"/>
    <x v="33"/>
    <x v="4"/>
    <n v="150"/>
    <x v="103"/>
    <x v="313"/>
    <x v="3"/>
  </r>
  <r>
    <n v="14"/>
    <s v="18.10."/>
    <x v="376"/>
    <s v="наб."/>
    <x v="33"/>
    <x v="4"/>
    <n v="1480"/>
    <x v="104"/>
    <x v="56"/>
    <x v="4"/>
  </r>
  <r>
    <n v="14"/>
    <s v="18.2."/>
    <x v="377"/>
    <s v="наб."/>
    <x v="60"/>
    <x v="4"/>
    <n v="1397"/>
    <x v="104"/>
    <x v="653"/>
    <x v="4"/>
  </r>
  <r>
    <n v="14"/>
    <s v="18.4."/>
    <x v="378"/>
    <s v="наб."/>
    <x v="15"/>
    <x v="4"/>
    <n v="1702"/>
    <x v="104"/>
    <x v="654"/>
    <x v="4"/>
  </r>
  <r>
    <n v="14"/>
    <s v="18.8."/>
    <x v="379"/>
    <s v="наб"/>
    <x v="36"/>
    <x v="4"/>
    <n v="1702"/>
    <x v="104"/>
    <x v="655"/>
    <x v="4"/>
  </r>
  <r>
    <n v="14"/>
    <s v="19.27."/>
    <x v="375"/>
    <s v="упак"/>
    <x v="15"/>
    <x v="4"/>
    <n v="150"/>
    <x v="103"/>
    <x v="506"/>
    <x v="4"/>
  </r>
  <r>
    <n v="14"/>
    <s v="15.23."/>
    <x v="380"/>
    <s v="наб"/>
    <x v="4"/>
    <x v="4"/>
    <n v="253"/>
    <x v="102"/>
    <x v="656"/>
    <x v="5"/>
  </r>
  <r>
    <n v="14"/>
    <s v="16.3."/>
    <x v="381"/>
    <s v="наб"/>
    <x v="20"/>
    <x v="4"/>
    <n v="1089"/>
    <x v="105"/>
    <x v="657"/>
    <x v="5"/>
  </r>
  <r>
    <n v="14"/>
    <s v="16.4."/>
    <x v="382"/>
    <s v="наб"/>
    <x v="20"/>
    <x v="4"/>
    <n v="1089"/>
    <x v="105"/>
    <x v="657"/>
    <x v="5"/>
  </r>
  <r>
    <n v="14"/>
    <s v="18.10."/>
    <x v="376"/>
    <s v="наб."/>
    <x v="36"/>
    <x v="4"/>
    <n v="1480"/>
    <x v="104"/>
    <x v="658"/>
    <x v="5"/>
  </r>
  <r>
    <n v="14"/>
    <s v="18.2."/>
    <x v="377"/>
    <s v="наб."/>
    <x v="50"/>
    <x v="4"/>
    <n v="1397"/>
    <x v="104"/>
    <x v="659"/>
    <x v="5"/>
  </r>
  <r>
    <n v="14"/>
    <s v="18.4."/>
    <x v="378"/>
    <s v="наб."/>
    <x v="36"/>
    <x v="4"/>
    <n v="1702"/>
    <x v="104"/>
    <x v="655"/>
    <x v="5"/>
  </r>
  <r>
    <n v="14"/>
    <s v="18.8."/>
    <x v="379"/>
    <s v="наб"/>
    <x v="15"/>
    <x v="4"/>
    <n v="1702"/>
    <x v="104"/>
    <x v="654"/>
    <x v="5"/>
  </r>
  <r>
    <n v="14"/>
    <n v="1111"/>
    <x v="383"/>
    <s v="наб"/>
    <x v="36"/>
    <x v="4"/>
    <n v="1820"/>
    <x v="104"/>
    <x v="660"/>
    <x v="5"/>
  </r>
  <r>
    <n v="14"/>
    <n v="1111"/>
    <x v="384"/>
    <s v="наб"/>
    <x v="36"/>
    <x v="4"/>
    <n v="1803.2"/>
    <x v="104"/>
    <x v="661"/>
    <x v="5"/>
  </r>
  <r>
    <n v="14"/>
    <n v="1111"/>
    <x v="385"/>
    <s v="упак"/>
    <x v="7"/>
    <x v="4"/>
    <n v="531"/>
    <x v="102"/>
    <x v="662"/>
    <x v="5"/>
  </r>
  <r>
    <n v="14"/>
    <s v="15.6."/>
    <x v="369"/>
    <s v="наб"/>
    <x v="26"/>
    <x v="4"/>
    <n v="531"/>
    <x v="102"/>
    <x v="663"/>
    <x v="8"/>
  </r>
  <r>
    <n v="14"/>
    <s v="15.9."/>
    <x v="370"/>
    <s v="наб"/>
    <x v="26"/>
    <x v="4"/>
    <n v="531"/>
    <x v="102"/>
    <x v="663"/>
    <x v="8"/>
  </r>
  <r>
    <n v="14"/>
    <s v="18.1."/>
    <x v="371"/>
    <s v="наб."/>
    <x v="33"/>
    <x v="4"/>
    <n v="1496"/>
    <x v="102"/>
    <x v="649"/>
    <x v="8"/>
  </r>
  <r>
    <n v="14"/>
    <s v="18.3."/>
    <x v="372"/>
    <s v="наб."/>
    <x v="33"/>
    <x v="4"/>
    <n v="1598"/>
    <x v="102"/>
    <x v="650"/>
    <x v="8"/>
  </r>
  <r>
    <n v="14"/>
    <s v="18.5."/>
    <x v="373"/>
    <s v="наб."/>
    <x v="33"/>
    <x v="4"/>
    <n v="1597"/>
    <x v="102"/>
    <x v="651"/>
    <x v="8"/>
  </r>
  <r>
    <n v="14"/>
    <s v="19.27."/>
    <x v="375"/>
    <s v="упак"/>
    <x v="36"/>
    <x v="4"/>
    <n v="150"/>
    <x v="103"/>
    <x v="664"/>
    <x v="8"/>
  </r>
  <r>
    <n v="14"/>
    <s v="19.40."/>
    <x v="386"/>
    <s v="упак"/>
    <x v="12"/>
    <x v="4"/>
    <n v="640"/>
    <x v="106"/>
    <x v="665"/>
    <x v="11"/>
  </r>
  <r>
    <n v="12"/>
    <n v="47"/>
    <x v="387"/>
    <s v=" пара"/>
    <x v="37"/>
    <x v="5"/>
    <n v="8.24"/>
    <x v="107"/>
    <x v="418"/>
    <x v="5"/>
  </r>
  <r>
    <n v="12"/>
    <n v="48"/>
    <x v="388"/>
    <s v=" пара"/>
    <x v="52"/>
    <x v="5"/>
    <n v="8.24"/>
    <x v="108"/>
    <x v="666"/>
    <x v="5"/>
  </r>
  <r>
    <n v="12"/>
    <n v="49"/>
    <x v="389"/>
    <s v=" пара"/>
    <x v="40"/>
    <x v="5"/>
    <n v="8.24"/>
    <x v="108"/>
    <x v="667"/>
    <x v="5"/>
  </r>
  <r>
    <n v="12"/>
    <n v="1111"/>
    <x v="390"/>
    <s v="уп."/>
    <x v="16"/>
    <x v="5"/>
    <n v="34.78"/>
    <x v="41"/>
    <x v="668"/>
    <x v="5"/>
  </r>
  <r>
    <n v="12"/>
    <n v="48"/>
    <x v="388"/>
    <s v=" пара"/>
    <x v="42"/>
    <x v="5"/>
    <n v="8.24"/>
    <x v="108"/>
    <x v="669"/>
    <x v="9"/>
  </r>
  <r>
    <n v="12"/>
    <n v="49"/>
    <x v="389"/>
    <s v=" пара"/>
    <x v="43"/>
    <x v="5"/>
    <n v="8.24"/>
    <x v="108"/>
    <x v="400"/>
    <x v="9"/>
  </r>
  <r>
    <n v="12"/>
    <n v="47"/>
    <x v="387"/>
    <s v=" пара"/>
    <x v="28"/>
    <x v="5"/>
    <n v="8.24"/>
    <x v="107"/>
    <x v="670"/>
    <x v="12"/>
  </r>
  <r>
    <n v="12"/>
    <n v="48"/>
    <x v="388"/>
    <s v=" пара"/>
    <x v="37"/>
    <x v="5"/>
    <n v="8.24"/>
    <x v="108"/>
    <x v="418"/>
    <x v="12"/>
  </r>
  <r>
    <n v="12"/>
    <n v="51"/>
    <x v="391"/>
    <s v=" пара"/>
    <x v="16"/>
    <x v="5"/>
    <n v="22.47"/>
    <x v="14"/>
    <x v="671"/>
    <x v="12"/>
  </r>
  <r>
    <n v="9"/>
    <n v="567"/>
    <x v="392"/>
    <s v="уп."/>
    <x v="26"/>
    <x v="6"/>
    <n v="236.5"/>
    <x v="109"/>
    <x v="672"/>
    <x v="1"/>
  </r>
  <r>
    <n v="9"/>
    <n v="568"/>
    <x v="393"/>
    <s v="уп."/>
    <x v="26"/>
    <x v="6"/>
    <n v="236.5"/>
    <x v="109"/>
    <x v="672"/>
    <x v="1"/>
  </r>
  <r>
    <n v="9"/>
    <n v="559"/>
    <x v="394"/>
    <s v="уп."/>
    <x v="16"/>
    <x v="6"/>
    <n v="44.11"/>
    <x v="109"/>
    <x v="673"/>
    <x v="7"/>
  </r>
  <r>
    <n v="9"/>
    <n v="565"/>
    <x v="395"/>
    <s v="уп."/>
    <x v="16"/>
    <x v="6"/>
    <n v="67.319999999999993"/>
    <x v="109"/>
    <x v="674"/>
    <x v="7"/>
  </r>
  <r>
    <n v="9"/>
    <n v="558"/>
    <x v="396"/>
    <s v="уп."/>
    <x v="28"/>
    <x v="6"/>
    <n v="44.11"/>
    <x v="109"/>
    <x v="675"/>
    <x v="12"/>
  </r>
  <r>
    <n v="9"/>
    <n v="561"/>
    <x v="397"/>
    <s v="уп."/>
    <x v="20"/>
    <x v="6"/>
    <n v="9570"/>
    <x v="109"/>
    <x v="676"/>
    <x v="12"/>
  </r>
  <r>
    <n v="9"/>
    <n v="564"/>
    <x v="398"/>
    <s v="уп."/>
    <x v="16"/>
    <x v="6"/>
    <n v="67.319999999999993"/>
    <x v="109"/>
    <x v="674"/>
    <x v="12"/>
  </r>
  <r>
    <n v="9"/>
    <n v="567"/>
    <x v="392"/>
    <s v="уп."/>
    <x v="16"/>
    <x v="6"/>
    <n v="236.5"/>
    <x v="109"/>
    <x v="677"/>
    <x v="12"/>
  </r>
  <r>
    <n v="14"/>
    <s v="15.17."/>
    <x v="399"/>
    <s v="наб."/>
    <x v="36"/>
    <x v="7"/>
    <n v="276.87"/>
    <x v="110"/>
    <x v="678"/>
    <x v="2"/>
  </r>
  <r>
    <n v="14"/>
    <s v="15.50."/>
    <x v="400"/>
    <s v="наб"/>
    <x v="33"/>
    <x v="7"/>
    <n v="1836.91"/>
    <x v="111"/>
    <x v="679"/>
    <x v="2"/>
  </r>
  <r>
    <n v="14"/>
    <s v="15.58."/>
    <x v="401"/>
    <s v="наб."/>
    <x v="36"/>
    <x v="7"/>
    <n v="500.49"/>
    <x v="112"/>
    <x v="680"/>
    <x v="2"/>
  </r>
  <r>
    <n v="14"/>
    <s v="15.60."/>
    <x v="402"/>
    <s v="наб"/>
    <x v="33"/>
    <x v="7"/>
    <n v="148.6"/>
    <x v="112"/>
    <x v="681"/>
    <x v="2"/>
  </r>
  <r>
    <n v="14"/>
    <n v="15.7"/>
    <x v="403"/>
    <s v="наб."/>
    <x v="36"/>
    <x v="7"/>
    <n v="5625.63"/>
    <x v="113"/>
    <x v="682"/>
    <x v="2"/>
  </r>
  <r>
    <n v="14"/>
    <s v="15.72."/>
    <x v="404"/>
    <s v="наб."/>
    <x v="33"/>
    <x v="7"/>
    <n v="8884.3799999999992"/>
    <x v="113"/>
    <x v="683"/>
    <x v="2"/>
  </r>
  <r>
    <n v="14"/>
    <s v="17.2."/>
    <x v="405"/>
    <s v="наб."/>
    <x v="26"/>
    <x v="7"/>
    <n v="116.08"/>
    <x v="114"/>
    <x v="684"/>
    <x v="2"/>
  </r>
  <r>
    <n v="14"/>
    <s v="17.8."/>
    <x v="406"/>
    <s v="флак."/>
    <x v="36"/>
    <x v="7"/>
    <n v="115.01"/>
    <x v="114"/>
    <x v="685"/>
    <x v="2"/>
  </r>
  <r>
    <n v="14"/>
    <s v="19.12."/>
    <x v="407"/>
    <s v="наб."/>
    <x v="20"/>
    <x v="7"/>
    <n v="260.89999999999998"/>
    <x v="112"/>
    <x v="686"/>
    <x v="2"/>
  </r>
  <r>
    <n v="14"/>
    <s v="19.13."/>
    <x v="408"/>
    <s v="наб."/>
    <x v="36"/>
    <x v="7"/>
    <n v="165.06"/>
    <x v="115"/>
    <x v="687"/>
    <x v="2"/>
  </r>
  <r>
    <n v="14"/>
    <s v="19.18."/>
    <x v="409"/>
    <s v="шт."/>
    <x v="12"/>
    <x v="7"/>
    <n v="798.65"/>
    <x v="116"/>
    <x v="688"/>
    <x v="2"/>
  </r>
  <r>
    <n v="14"/>
    <s v="19.19."/>
    <x v="410"/>
    <s v="шт."/>
    <x v="12"/>
    <x v="7"/>
    <n v="756.06"/>
    <x v="116"/>
    <x v="689"/>
    <x v="2"/>
  </r>
  <r>
    <n v="14"/>
    <s v="19.2."/>
    <x v="411"/>
    <s v="шт."/>
    <x v="43"/>
    <x v="7"/>
    <n v="6.6"/>
    <x v="117"/>
    <x v="428"/>
    <x v="2"/>
  </r>
  <r>
    <n v="14"/>
    <s v="19.30."/>
    <x v="412"/>
    <s v="упак"/>
    <x v="36"/>
    <x v="7"/>
    <n v="21.3"/>
    <x v="118"/>
    <x v="690"/>
    <x v="2"/>
  </r>
  <r>
    <n v="14"/>
    <s v="19.5."/>
    <x v="413"/>
    <s v="наб."/>
    <x v="25"/>
    <x v="7"/>
    <n v="92.65"/>
    <x v="112"/>
    <x v="691"/>
    <x v="2"/>
  </r>
  <r>
    <n v="14"/>
    <s v="19.50."/>
    <x v="414"/>
    <s v="флак."/>
    <x v="6"/>
    <x v="7"/>
    <n v="58.57"/>
    <x v="119"/>
    <x v="692"/>
    <x v="2"/>
  </r>
  <r>
    <n v="14"/>
    <s v="19.51."/>
    <x v="415"/>
    <s v="флак."/>
    <x v="6"/>
    <x v="7"/>
    <n v="58.57"/>
    <x v="119"/>
    <x v="692"/>
    <x v="2"/>
  </r>
  <r>
    <n v="14"/>
    <s v="19.54."/>
    <x v="416"/>
    <s v="шт."/>
    <x v="26"/>
    <x v="7"/>
    <n v="39.619999999999997"/>
    <x v="120"/>
    <x v="693"/>
    <x v="2"/>
  </r>
  <r>
    <n v="14"/>
    <s v="19.6."/>
    <x v="417"/>
    <s v="наб."/>
    <x v="20"/>
    <x v="7"/>
    <n v="638.91999999999996"/>
    <x v="121"/>
    <x v="694"/>
    <x v="2"/>
  </r>
  <r>
    <n v="14"/>
    <s v="19.9."/>
    <x v="418"/>
    <s v="наб."/>
    <x v="6"/>
    <x v="7"/>
    <n v="138.43"/>
    <x v="112"/>
    <x v="695"/>
    <x v="2"/>
  </r>
  <r>
    <n v="12"/>
    <n v="33"/>
    <x v="419"/>
    <s v="шт."/>
    <x v="28"/>
    <x v="7"/>
    <n v="2.2200000000000002"/>
    <x v="122"/>
    <x v="607"/>
    <x v="3"/>
  </r>
  <r>
    <n v="14"/>
    <s v="14.2."/>
    <x v="420"/>
    <s v="комп"/>
    <x v="12"/>
    <x v="7"/>
    <n v="340.76"/>
    <x v="123"/>
    <x v="696"/>
    <x v="3"/>
  </r>
  <r>
    <n v="14"/>
    <s v="14.3."/>
    <x v="421"/>
    <s v="комп"/>
    <x v="12"/>
    <x v="7"/>
    <n v="340.76"/>
    <x v="123"/>
    <x v="696"/>
    <x v="3"/>
  </r>
  <r>
    <n v="14"/>
    <s v="15.14."/>
    <x v="422"/>
    <s v="наб."/>
    <x v="6"/>
    <x v="7"/>
    <n v="545.21"/>
    <x v="112"/>
    <x v="697"/>
    <x v="3"/>
  </r>
  <r>
    <n v="14"/>
    <s v="15.24."/>
    <x v="423"/>
    <s v="упак"/>
    <x v="18"/>
    <x v="7"/>
    <n v="362.06"/>
    <x v="124"/>
    <x v="698"/>
    <x v="3"/>
  </r>
  <r>
    <n v="14"/>
    <s v="15.25."/>
    <x v="424"/>
    <s v="наб."/>
    <x v="20"/>
    <x v="7"/>
    <n v="452.58"/>
    <x v="125"/>
    <x v="699"/>
    <x v="3"/>
  </r>
  <r>
    <n v="14"/>
    <s v="15.32."/>
    <x v="425"/>
    <s v="наб"/>
    <x v="20"/>
    <x v="7"/>
    <n v="713.46"/>
    <x v="111"/>
    <x v="700"/>
    <x v="3"/>
  </r>
  <r>
    <n v="14"/>
    <s v="15.50."/>
    <x v="400"/>
    <s v="наб"/>
    <x v="7"/>
    <x v="7"/>
    <n v="1836.91"/>
    <x v="111"/>
    <x v="701"/>
    <x v="3"/>
  </r>
  <r>
    <n v="14"/>
    <s v="15.54."/>
    <x v="426"/>
    <s v="наб."/>
    <x v="33"/>
    <x v="7"/>
    <n v="485.58"/>
    <x v="125"/>
    <x v="702"/>
    <x v="3"/>
  </r>
  <r>
    <n v="14"/>
    <s v="15.59."/>
    <x v="427"/>
    <s v="наб."/>
    <x v="20"/>
    <x v="7"/>
    <n v="617.63"/>
    <x v="112"/>
    <x v="703"/>
    <x v="3"/>
  </r>
  <r>
    <n v="14"/>
    <s v="15.60."/>
    <x v="402"/>
    <s v="наб"/>
    <x v="7"/>
    <x v="7"/>
    <n v="148.6"/>
    <x v="112"/>
    <x v="704"/>
    <x v="3"/>
  </r>
  <r>
    <n v="14"/>
    <s v="15.73."/>
    <x v="428"/>
    <s v="наб"/>
    <x v="35"/>
    <x v="7"/>
    <n v="1003.07"/>
    <x v="111"/>
    <x v="705"/>
    <x v="3"/>
  </r>
  <r>
    <n v="14"/>
    <s v="15.74."/>
    <x v="429"/>
    <s v="наб"/>
    <x v="35"/>
    <x v="7"/>
    <n v="3741.58"/>
    <x v="111"/>
    <x v="706"/>
    <x v="3"/>
  </r>
  <r>
    <n v="14"/>
    <s v="16.6."/>
    <x v="430"/>
    <s v="упак"/>
    <x v="33"/>
    <x v="7"/>
    <n v="4861.3900000000003"/>
    <x v="111"/>
    <x v="707"/>
    <x v="3"/>
  </r>
  <r>
    <n v="14"/>
    <s v="17.1."/>
    <x v="431"/>
    <s v="флак."/>
    <x v="41"/>
    <x v="7"/>
    <n v="106.49"/>
    <x v="114"/>
    <x v="708"/>
    <x v="3"/>
  </r>
  <r>
    <n v="14"/>
    <s v="17.10."/>
    <x v="432"/>
    <s v="флак."/>
    <x v="6"/>
    <x v="7"/>
    <n v="115.01"/>
    <x v="114"/>
    <x v="709"/>
    <x v="3"/>
  </r>
  <r>
    <n v="14"/>
    <s v="17.12."/>
    <x v="433"/>
    <s v="флак."/>
    <x v="12"/>
    <x v="7"/>
    <n v="143.30000000000001"/>
    <x v="114"/>
    <x v="710"/>
    <x v="3"/>
  </r>
  <r>
    <n v="14"/>
    <s v="17.2."/>
    <x v="405"/>
    <s v="наб."/>
    <x v="26"/>
    <x v="7"/>
    <n v="116.08"/>
    <x v="114"/>
    <x v="684"/>
    <x v="3"/>
  </r>
  <r>
    <n v="14"/>
    <s v="17.3."/>
    <x v="434"/>
    <s v="наб."/>
    <x v="41"/>
    <x v="7"/>
    <n v="94.78"/>
    <x v="114"/>
    <x v="711"/>
    <x v="3"/>
  </r>
  <r>
    <n v="14"/>
    <s v="17.5."/>
    <x v="435"/>
    <s v="флак."/>
    <x v="41"/>
    <x v="7"/>
    <n v="218.3"/>
    <x v="114"/>
    <x v="712"/>
    <x v="3"/>
  </r>
  <r>
    <n v="14"/>
    <s v="17.8."/>
    <x v="406"/>
    <s v="флак."/>
    <x v="6"/>
    <x v="7"/>
    <n v="115.01"/>
    <x v="114"/>
    <x v="709"/>
    <x v="3"/>
  </r>
  <r>
    <n v="14"/>
    <s v="19.12."/>
    <x v="407"/>
    <s v="наб."/>
    <x v="20"/>
    <x v="7"/>
    <n v="260.89999999999998"/>
    <x v="112"/>
    <x v="686"/>
    <x v="3"/>
  </r>
  <r>
    <n v="14"/>
    <s v="19.13."/>
    <x v="408"/>
    <s v="наб."/>
    <x v="20"/>
    <x v="7"/>
    <n v="165.06"/>
    <x v="115"/>
    <x v="713"/>
    <x v="3"/>
  </r>
  <r>
    <n v="14"/>
    <s v="19.14."/>
    <x v="436"/>
    <s v="наб."/>
    <x v="20"/>
    <x v="7"/>
    <n v="212.97"/>
    <x v="115"/>
    <x v="714"/>
    <x v="3"/>
  </r>
  <r>
    <n v="14"/>
    <s v="19.18."/>
    <x v="409"/>
    <s v="шт."/>
    <x v="15"/>
    <x v="7"/>
    <n v="798.65"/>
    <x v="116"/>
    <x v="715"/>
    <x v="3"/>
  </r>
  <r>
    <n v="14"/>
    <s v="19.19."/>
    <x v="410"/>
    <s v="шт."/>
    <x v="15"/>
    <x v="7"/>
    <n v="756.06"/>
    <x v="116"/>
    <x v="716"/>
    <x v="3"/>
  </r>
  <r>
    <n v="14"/>
    <s v="19.2."/>
    <x v="411"/>
    <s v="шт."/>
    <x v="43"/>
    <x v="7"/>
    <n v="6.6"/>
    <x v="117"/>
    <x v="428"/>
    <x v="3"/>
  </r>
  <r>
    <n v="14"/>
    <s v="19.28."/>
    <x v="437"/>
    <s v="упак"/>
    <x v="33"/>
    <x v="7"/>
    <n v="479.19"/>
    <x v="126"/>
    <x v="717"/>
    <x v="3"/>
  </r>
  <r>
    <n v="14"/>
    <s v="19.3."/>
    <x v="438"/>
    <s v="флак."/>
    <x v="41"/>
    <x v="7"/>
    <n v="20.3"/>
    <x v="112"/>
    <x v="718"/>
    <x v="3"/>
  </r>
  <r>
    <n v="14"/>
    <s v="19.5."/>
    <x v="413"/>
    <s v="наб."/>
    <x v="26"/>
    <x v="7"/>
    <n v="92.65"/>
    <x v="112"/>
    <x v="719"/>
    <x v="3"/>
  </r>
  <r>
    <n v="14"/>
    <s v="19.6."/>
    <x v="417"/>
    <s v="наб."/>
    <x v="36"/>
    <x v="7"/>
    <n v="638.91999999999996"/>
    <x v="121"/>
    <x v="720"/>
    <x v="3"/>
  </r>
  <r>
    <n v="14"/>
    <s v="19.9."/>
    <x v="418"/>
    <s v="наб."/>
    <x v="36"/>
    <x v="7"/>
    <n v="138.43"/>
    <x v="112"/>
    <x v="721"/>
    <x v="3"/>
  </r>
  <r>
    <n v="14"/>
    <s v="15.12."/>
    <x v="439"/>
    <s v="наб"/>
    <x v="9"/>
    <x v="7"/>
    <n v="983.94"/>
    <x v="112"/>
    <x v="722"/>
    <x v="4"/>
  </r>
  <r>
    <n v="14"/>
    <s v="15.14."/>
    <x v="422"/>
    <s v="наб."/>
    <x v="50"/>
    <x v="7"/>
    <n v="545.21"/>
    <x v="112"/>
    <x v="723"/>
    <x v="4"/>
  </r>
  <r>
    <n v="14"/>
    <s v="15.24."/>
    <x v="423"/>
    <s v="упак"/>
    <x v="9"/>
    <x v="7"/>
    <n v="362.06"/>
    <x v="124"/>
    <x v="724"/>
    <x v="4"/>
  </r>
  <r>
    <n v="14"/>
    <s v="15.4."/>
    <x v="440"/>
    <s v="наб"/>
    <x v="25"/>
    <x v="7"/>
    <n v="271.55"/>
    <x v="112"/>
    <x v="725"/>
    <x v="4"/>
  </r>
  <r>
    <n v="14"/>
    <s v="15.48."/>
    <x v="441"/>
    <s v="наб"/>
    <x v="15"/>
    <x v="7"/>
    <n v="724.11"/>
    <x v="112"/>
    <x v="726"/>
    <x v="4"/>
  </r>
  <r>
    <n v="14"/>
    <s v="15.57."/>
    <x v="442"/>
    <s v="наб."/>
    <x v="26"/>
    <x v="7"/>
    <n v="372.71"/>
    <x v="112"/>
    <x v="727"/>
    <x v="4"/>
  </r>
  <r>
    <n v="14"/>
    <s v="15.59."/>
    <x v="427"/>
    <s v="наб."/>
    <x v="26"/>
    <x v="7"/>
    <n v="617.63"/>
    <x v="112"/>
    <x v="728"/>
    <x v="4"/>
  </r>
  <r>
    <n v="14"/>
    <s v="15.60."/>
    <x v="402"/>
    <s v="наб"/>
    <x v="15"/>
    <x v="7"/>
    <n v="148.6"/>
    <x v="112"/>
    <x v="729"/>
    <x v="4"/>
  </r>
  <r>
    <n v="14"/>
    <s v="15.78."/>
    <x v="443"/>
    <s v="наб"/>
    <x v="20"/>
    <x v="7"/>
    <n v="521.79"/>
    <x v="112"/>
    <x v="730"/>
    <x v="4"/>
  </r>
  <r>
    <n v="14"/>
    <s v="15.8."/>
    <x v="444"/>
    <s v="наб"/>
    <x v="25"/>
    <x v="7"/>
    <n v="271.55"/>
    <x v="112"/>
    <x v="725"/>
    <x v="4"/>
  </r>
  <r>
    <n v="14"/>
    <s v="16.5."/>
    <x v="445"/>
    <s v="упак"/>
    <x v="33"/>
    <x v="7"/>
    <n v="3715.04"/>
    <x v="111"/>
    <x v="731"/>
    <x v="4"/>
  </r>
  <r>
    <n v="14"/>
    <s v="17.1."/>
    <x v="431"/>
    <s v="флак."/>
    <x v="4"/>
    <x v="7"/>
    <n v="106.49"/>
    <x v="114"/>
    <x v="732"/>
    <x v="4"/>
  </r>
  <r>
    <n v="14"/>
    <s v="17.5."/>
    <x v="435"/>
    <s v="флак."/>
    <x v="25"/>
    <x v="7"/>
    <n v="218.3"/>
    <x v="114"/>
    <x v="733"/>
    <x v="4"/>
  </r>
  <r>
    <n v="14"/>
    <s v="17.8."/>
    <x v="406"/>
    <s v="флак."/>
    <x v="26"/>
    <x v="7"/>
    <n v="115.01"/>
    <x v="114"/>
    <x v="734"/>
    <x v="4"/>
  </r>
  <r>
    <n v="14"/>
    <s v="19.16."/>
    <x v="446"/>
    <s v="шт."/>
    <x v="20"/>
    <x v="7"/>
    <n v="383.35"/>
    <x v="127"/>
    <x v="735"/>
    <x v="4"/>
  </r>
  <r>
    <n v="14"/>
    <s v="19.17."/>
    <x v="447"/>
    <s v="шт."/>
    <x v="36"/>
    <x v="7"/>
    <n v="750.74"/>
    <x v="127"/>
    <x v="736"/>
    <x v="4"/>
  </r>
  <r>
    <n v="14"/>
    <s v="19.30."/>
    <x v="412"/>
    <s v="упак"/>
    <x v="20"/>
    <x v="7"/>
    <n v="21.3"/>
    <x v="118"/>
    <x v="737"/>
    <x v="4"/>
  </r>
  <r>
    <n v="14"/>
    <s v="19.55."/>
    <x v="448"/>
    <s v="шт."/>
    <x v="26"/>
    <x v="7"/>
    <n v="31.95"/>
    <x v="14"/>
    <x v="738"/>
    <x v="4"/>
  </r>
  <r>
    <n v="14"/>
    <s v="8.5."/>
    <x v="449"/>
    <s v="упак"/>
    <x v="33"/>
    <x v="7"/>
    <n v="3396.56"/>
    <x v="128"/>
    <x v="739"/>
    <x v="4"/>
  </r>
  <r>
    <n v="12"/>
    <n v="33"/>
    <x v="419"/>
    <s v="шт."/>
    <x v="49"/>
    <x v="7"/>
    <n v="2.2200000000000002"/>
    <x v="122"/>
    <x v="740"/>
    <x v="5"/>
  </r>
  <r>
    <n v="12"/>
    <n v="1111"/>
    <x v="450"/>
    <s v="уп"/>
    <x v="9"/>
    <x v="7"/>
    <n v="63.6"/>
    <x v="129"/>
    <x v="741"/>
    <x v="5"/>
  </r>
  <r>
    <n v="14"/>
    <s v="10.1."/>
    <x v="451"/>
    <s v="пак."/>
    <x v="33"/>
    <x v="7"/>
    <n v="1868.13"/>
    <x v="130"/>
    <x v="742"/>
    <x v="5"/>
  </r>
  <r>
    <n v="14"/>
    <s v="15.32."/>
    <x v="425"/>
    <s v="наб"/>
    <x v="33"/>
    <x v="7"/>
    <n v="713.46"/>
    <x v="111"/>
    <x v="743"/>
    <x v="5"/>
  </r>
  <r>
    <n v="14"/>
    <s v="15.54."/>
    <x v="426"/>
    <s v="наб."/>
    <x v="33"/>
    <x v="7"/>
    <n v="485.58"/>
    <x v="125"/>
    <x v="702"/>
    <x v="5"/>
  </r>
  <r>
    <n v="14"/>
    <s v="15.60."/>
    <x v="402"/>
    <s v="наб"/>
    <x v="20"/>
    <x v="7"/>
    <n v="148.6"/>
    <x v="112"/>
    <x v="744"/>
    <x v="5"/>
  </r>
  <r>
    <n v="14"/>
    <s v="15.73."/>
    <x v="428"/>
    <s v="наб"/>
    <x v="12"/>
    <x v="7"/>
    <n v="1003.07"/>
    <x v="111"/>
    <x v="745"/>
    <x v="5"/>
  </r>
  <r>
    <n v="14"/>
    <s v="15.74."/>
    <x v="429"/>
    <s v="наб"/>
    <x v="20"/>
    <x v="7"/>
    <n v="3741.58"/>
    <x v="111"/>
    <x v="746"/>
    <x v="5"/>
  </r>
  <r>
    <n v="14"/>
    <s v="19.13."/>
    <x v="408"/>
    <s v="наб."/>
    <x v="26"/>
    <x v="7"/>
    <n v="165.06"/>
    <x v="115"/>
    <x v="747"/>
    <x v="5"/>
  </r>
  <r>
    <n v="14"/>
    <s v="19.50."/>
    <x v="414"/>
    <s v="флак."/>
    <x v="15"/>
    <x v="7"/>
    <n v="58.57"/>
    <x v="119"/>
    <x v="748"/>
    <x v="5"/>
  </r>
  <r>
    <n v="14"/>
    <s v="19.51."/>
    <x v="415"/>
    <s v="флак."/>
    <x v="15"/>
    <x v="7"/>
    <n v="58.57"/>
    <x v="119"/>
    <x v="748"/>
    <x v="5"/>
  </r>
  <r>
    <n v="14"/>
    <s v="8.5."/>
    <x v="449"/>
    <s v="упак"/>
    <x v="33"/>
    <x v="7"/>
    <n v="3396.56"/>
    <x v="128"/>
    <x v="739"/>
    <x v="5"/>
  </r>
  <r>
    <n v="12"/>
    <n v="33"/>
    <x v="419"/>
    <s v="шт."/>
    <x v="61"/>
    <x v="7"/>
    <n v="2.2200000000000002"/>
    <x v="122"/>
    <x v="749"/>
    <x v="6"/>
  </r>
  <r>
    <n v="12"/>
    <n v="32"/>
    <x v="452"/>
    <s v="шт."/>
    <x v="49"/>
    <x v="7"/>
    <n v="2.2200000000000002"/>
    <x v="122"/>
    <x v="740"/>
    <x v="7"/>
  </r>
  <r>
    <n v="12"/>
    <n v="33"/>
    <x v="419"/>
    <s v="шт."/>
    <x v="42"/>
    <x v="7"/>
    <n v="2.2200000000000002"/>
    <x v="122"/>
    <x v="750"/>
    <x v="7"/>
  </r>
  <r>
    <n v="14"/>
    <s v="19.12."/>
    <x v="407"/>
    <s v="наб."/>
    <x v="15"/>
    <x v="7"/>
    <n v="260.89999999999998"/>
    <x v="112"/>
    <x v="751"/>
    <x v="7"/>
  </r>
  <r>
    <n v="14"/>
    <s v="19.16."/>
    <x v="446"/>
    <s v="шт."/>
    <x v="33"/>
    <x v="7"/>
    <n v="383.35"/>
    <x v="127"/>
    <x v="752"/>
    <x v="7"/>
  </r>
  <r>
    <n v="14"/>
    <s v="19.3."/>
    <x v="438"/>
    <s v="флак."/>
    <x v="50"/>
    <x v="7"/>
    <n v="20.3"/>
    <x v="112"/>
    <x v="753"/>
    <x v="7"/>
  </r>
  <r>
    <n v="14"/>
    <s v="19.5."/>
    <x v="413"/>
    <s v="наб."/>
    <x v="24"/>
    <x v="7"/>
    <n v="92.65"/>
    <x v="112"/>
    <x v="754"/>
    <x v="7"/>
  </r>
  <r>
    <n v="12"/>
    <n v="32"/>
    <x v="452"/>
    <s v="шт."/>
    <x v="40"/>
    <x v="7"/>
    <n v="2.2200000000000002"/>
    <x v="122"/>
    <x v="755"/>
    <x v="8"/>
  </r>
  <r>
    <n v="12"/>
    <n v="33"/>
    <x v="419"/>
    <s v="шт."/>
    <x v="52"/>
    <x v="7"/>
    <n v="2.2200000000000002"/>
    <x v="122"/>
    <x v="756"/>
    <x v="8"/>
  </r>
  <r>
    <n v="14"/>
    <s v="15.24."/>
    <x v="423"/>
    <s v="упак"/>
    <x v="26"/>
    <x v="7"/>
    <n v="362.06"/>
    <x v="124"/>
    <x v="757"/>
    <x v="8"/>
  </r>
  <r>
    <n v="14"/>
    <s v="15.25."/>
    <x v="424"/>
    <s v="наб."/>
    <x v="33"/>
    <x v="7"/>
    <n v="452.58"/>
    <x v="125"/>
    <x v="758"/>
    <x v="8"/>
  </r>
  <r>
    <n v="14"/>
    <s v="15.32."/>
    <x v="425"/>
    <s v="наб"/>
    <x v="33"/>
    <x v="7"/>
    <n v="713.46"/>
    <x v="111"/>
    <x v="743"/>
    <x v="8"/>
  </r>
  <r>
    <n v="14"/>
    <s v="15.50."/>
    <x v="400"/>
    <s v="наб"/>
    <x v="6"/>
    <x v="7"/>
    <n v="1836.91"/>
    <x v="111"/>
    <x v="759"/>
    <x v="8"/>
  </r>
  <r>
    <n v="14"/>
    <s v="15.59."/>
    <x v="427"/>
    <s v="наб."/>
    <x v="33"/>
    <x v="7"/>
    <n v="617.63"/>
    <x v="112"/>
    <x v="760"/>
    <x v="8"/>
  </r>
  <r>
    <n v="14"/>
    <s v="15.60."/>
    <x v="402"/>
    <s v="наб"/>
    <x v="6"/>
    <x v="7"/>
    <n v="148.6"/>
    <x v="112"/>
    <x v="761"/>
    <x v="8"/>
  </r>
  <r>
    <n v="14"/>
    <s v="16.6."/>
    <x v="430"/>
    <s v="упак"/>
    <x v="33"/>
    <x v="7"/>
    <n v="4861.3900000000003"/>
    <x v="111"/>
    <x v="707"/>
    <x v="8"/>
  </r>
  <r>
    <n v="14"/>
    <s v="17.1."/>
    <x v="431"/>
    <s v="флак."/>
    <x v="26"/>
    <x v="7"/>
    <n v="106.49"/>
    <x v="114"/>
    <x v="762"/>
    <x v="8"/>
  </r>
  <r>
    <n v="14"/>
    <s v="17.2."/>
    <x v="405"/>
    <s v="наб."/>
    <x v="26"/>
    <x v="7"/>
    <n v="116.08"/>
    <x v="114"/>
    <x v="684"/>
    <x v="8"/>
  </r>
  <r>
    <n v="14"/>
    <s v="17.3."/>
    <x v="434"/>
    <s v="наб."/>
    <x v="41"/>
    <x v="7"/>
    <n v="94.78"/>
    <x v="114"/>
    <x v="711"/>
    <x v="8"/>
  </r>
  <r>
    <n v="14"/>
    <s v="17.5."/>
    <x v="435"/>
    <s v="флак."/>
    <x v="26"/>
    <x v="7"/>
    <n v="218.3"/>
    <x v="114"/>
    <x v="763"/>
    <x v="8"/>
  </r>
  <r>
    <n v="14"/>
    <s v="19.13."/>
    <x v="408"/>
    <s v="наб."/>
    <x v="36"/>
    <x v="7"/>
    <n v="165.06"/>
    <x v="115"/>
    <x v="687"/>
    <x v="8"/>
  </r>
  <r>
    <n v="14"/>
    <s v="19.28."/>
    <x v="437"/>
    <s v="упак"/>
    <x v="33"/>
    <x v="7"/>
    <n v="479.19"/>
    <x v="126"/>
    <x v="717"/>
    <x v="8"/>
  </r>
  <r>
    <n v="14"/>
    <s v="19.39."/>
    <x v="453"/>
    <s v="шт."/>
    <x v="12"/>
    <x v="7"/>
    <n v="70.59"/>
    <x v="125"/>
    <x v="764"/>
    <x v="8"/>
  </r>
  <r>
    <n v="14"/>
    <s v="19.54."/>
    <x v="416"/>
    <s v="шт."/>
    <x v="15"/>
    <x v="7"/>
    <n v="39.619999999999997"/>
    <x v="120"/>
    <x v="765"/>
    <x v="8"/>
  </r>
  <r>
    <n v="14"/>
    <s v="19.55."/>
    <x v="448"/>
    <s v="шт."/>
    <x v="12"/>
    <x v="7"/>
    <n v="31.95"/>
    <x v="14"/>
    <x v="766"/>
    <x v="8"/>
  </r>
  <r>
    <n v="14"/>
    <s v="19.6."/>
    <x v="417"/>
    <s v="наб."/>
    <x v="15"/>
    <x v="7"/>
    <n v="638.91999999999996"/>
    <x v="121"/>
    <x v="767"/>
    <x v="8"/>
  </r>
  <r>
    <n v="14"/>
    <s v="15.14."/>
    <x v="422"/>
    <s v="наб."/>
    <x v="33"/>
    <x v="7"/>
    <n v="545.21"/>
    <x v="112"/>
    <x v="768"/>
    <x v="9"/>
  </r>
  <r>
    <n v="14"/>
    <s v="15.58."/>
    <x v="401"/>
    <s v="наб."/>
    <x v="33"/>
    <x v="7"/>
    <n v="500.49"/>
    <x v="112"/>
    <x v="769"/>
    <x v="9"/>
  </r>
  <r>
    <n v="14"/>
    <s v="15.68."/>
    <x v="454"/>
    <s v="наб"/>
    <x v="33"/>
    <x v="7"/>
    <n v="948.81"/>
    <x v="112"/>
    <x v="770"/>
    <x v="9"/>
  </r>
  <r>
    <n v="12"/>
    <n v="32"/>
    <x v="452"/>
    <s v="шт."/>
    <x v="52"/>
    <x v="7"/>
    <n v="2.2200000000000002"/>
    <x v="122"/>
    <x v="756"/>
    <x v="12"/>
  </r>
  <r>
    <n v="12"/>
    <n v="33"/>
    <x v="419"/>
    <s v="шт."/>
    <x v="40"/>
    <x v="7"/>
    <n v="2.2200000000000002"/>
    <x v="122"/>
    <x v="755"/>
    <x v="12"/>
  </r>
  <r>
    <n v="14"/>
    <s v="15.24."/>
    <x v="423"/>
    <s v="упак"/>
    <x v="20"/>
    <x v="7"/>
    <n v="362.06"/>
    <x v="124"/>
    <x v="771"/>
    <x v="12"/>
  </r>
  <r>
    <n v="14"/>
    <s v="17.1."/>
    <x v="431"/>
    <s v="флак."/>
    <x v="6"/>
    <x v="7"/>
    <n v="106.49"/>
    <x v="114"/>
    <x v="772"/>
    <x v="12"/>
  </r>
  <r>
    <n v="14"/>
    <s v="17.3."/>
    <x v="434"/>
    <s v="наб."/>
    <x v="41"/>
    <x v="7"/>
    <n v="94.78"/>
    <x v="114"/>
    <x v="711"/>
    <x v="12"/>
  </r>
  <r>
    <n v="14"/>
    <s v="17.8."/>
    <x v="406"/>
    <s v="флак."/>
    <x v="36"/>
    <x v="7"/>
    <n v="115.01"/>
    <x v="114"/>
    <x v="685"/>
    <x v="12"/>
  </r>
  <r>
    <n v="14"/>
    <s v="19.18."/>
    <x v="409"/>
    <s v="шт."/>
    <x v="12"/>
    <x v="7"/>
    <n v="798.65"/>
    <x v="116"/>
    <x v="688"/>
    <x v="12"/>
  </r>
  <r>
    <n v="14"/>
    <s v="19.19."/>
    <x v="410"/>
    <s v="шт."/>
    <x v="12"/>
    <x v="7"/>
    <n v="756.06"/>
    <x v="116"/>
    <x v="689"/>
    <x v="12"/>
  </r>
  <r>
    <n v="14"/>
    <s v="19.54."/>
    <x v="416"/>
    <s v="шт."/>
    <x v="6"/>
    <x v="7"/>
    <n v="39.619999999999997"/>
    <x v="120"/>
    <x v="773"/>
    <x v="12"/>
  </r>
  <r>
    <n v="14"/>
    <s v="19.55."/>
    <x v="448"/>
    <s v="шт."/>
    <x v="26"/>
    <x v="7"/>
    <n v="31.95"/>
    <x v="14"/>
    <x v="738"/>
    <x v="12"/>
  </r>
  <r>
    <n v="14"/>
    <s v="19.6."/>
    <x v="417"/>
    <s v="наб."/>
    <x v="36"/>
    <x v="7"/>
    <n v="638.91999999999996"/>
    <x v="121"/>
    <x v="720"/>
    <x v="12"/>
  </r>
  <r>
    <n v="8"/>
    <n v="396"/>
    <x v="455"/>
    <s v="уп."/>
    <x v="38"/>
    <x v="8"/>
    <n v="16.8"/>
    <x v="131"/>
    <x v="774"/>
    <x v="1"/>
  </r>
  <r>
    <n v="8"/>
    <n v="409"/>
    <x v="456"/>
    <s v="уп."/>
    <x v="43"/>
    <x v="8"/>
    <n v="18.309999999999999"/>
    <x v="131"/>
    <x v="775"/>
    <x v="1"/>
  </r>
  <r>
    <n v="8"/>
    <n v="410"/>
    <x v="457"/>
    <s v="уп."/>
    <x v="16"/>
    <x v="8"/>
    <n v="20.52"/>
    <x v="131"/>
    <x v="776"/>
    <x v="1"/>
  </r>
  <r>
    <n v="8"/>
    <n v="409"/>
    <x v="456"/>
    <s v="уп."/>
    <x v="37"/>
    <x v="8"/>
    <n v="18.309999999999999"/>
    <x v="131"/>
    <x v="777"/>
    <x v="2"/>
  </r>
  <r>
    <n v="8"/>
    <n v="396"/>
    <x v="455"/>
    <s v="уп."/>
    <x v="38"/>
    <x v="8"/>
    <n v="16.8"/>
    <x v="131"/>
    <x v="774"/>
    <x v="4"/>
  </r>
  <r>
    <n v="8"/>
    <n v="409"/>
    <x v="456"/>
    <s v="уп."/>
    <x v="61"/>
    <x v="8"/>
    <n v="18.309999999999999"/>
    <x v="131"/>
    <x v="778"/>
    <x v="4"/>
  </r>
  <r>
    <n v="8"/>
    <n v="396"/>
    <x v="455"/>
    <s v="уп."/>
    <x v="28"/>
    <x v="8"/>
    <n v="16.8"/>
    <x v="131"/>
    <x v="504"/>
    <x v="5"/>
  </r>
  <r>
    <n v="8"/>
    <n v="409"/>
    <x v="456"/>
    <s v="уп."/>
    <x v="49"/>
    <x v="8"/>
    <n v="18.309999999999999"/>
    <x v="131"/>
    <x v="779"/>
    <x v="5"/>
  </r>
  <r>
    <n v="8"/>
    <n v="396"/>
    <x v="455"/>
    <s v="уп."/>
    <x v="62"/>
    <x v="8"/>
    <n v="16.8"/>
    <x v="131"/>
    <x v="780"/>
    <x v="7"/>
  </r>
  <r>
    <n v="8"/>
    <n v="409"/>
    <x v="456"/>
    <s v="уп."/>
    <x v="62"/>
    <x v="8"/>
    <n v="18.309999999999999"/>
    <x v="131"/>
    <x v="781"/>
    <x v="7"/>
  </r>
  <r>
    <n v="8"/>
    <n v="410"/>
    <x v="457"/>
    <s v="уп."/>
    <x v="63"/>
    <x v="8"/>
    <n v="20.52"/>
    <x v="131"/>
    <x v="782"/>
    <x v="7"/>
  </r>
  <r>
    <n v="8"/>
    <n v="396"/>
    <x v="455"/>
    <s v="уп."/>
    <x v="9"/>
    <x v="8"/>
    <n v="16.8"/>
    <x v="131"/>
    <x v="545"/>
    <x v="8"/>
  </r>
  <r>
    <n v="8"/>
    <n v="409"/>
    <x v="456"/>
    <s v="уп."/>
    <x v="9"/>
    <x v="8"/>
    <n v="18.309999999999999"/>
    <x v="131"/>
    <x v="783"/>
    <x v="8"/>
  </r>
  <r>
    <n v="8"/>
    <n v="409"/>
    <x v="456"/>
    <s v="уп."/>
    <x v="26"/>
    <x v="8"/>
    <n v="18.309999999999999"/>
    <x v="131"/>
    <x v="784"/>
    <x v="9"/>
  </r>
  <r>
    <n v="8"/>
    <n v="409"/>
    <x v="456"/>
    <s v="уп."/>
    <x v="15"/>
    <x v="8"/>
    <n v="18.309999999999999"/>
    <x v="131"/>
    <x v="785"/>
    <x v="11"/>
  </r>
  <r>
    <n v="8"/>
    <n v="393"/>
    <x v="458"/>
    <s v="уп."/>
    <x v="16"/>
    <x v="8"/>
    <n v="269.02"/>
    <x v="131"/>
    <x v="786"/>
    <x v="12"/>
  </r>
  <r>
    <n v="8"/>
    <n v="396"/>
    <x v="455"/>
    <s v="уп."/>
    <x v="21"/>
    <x v="8"/>
    <n v="16.8"/>
    <x v="131"/>
    <x v="787"/>
    <x v="12"/>
  </r>
  <r>
    <n v="8"/>
    <n v="397"/>
    <x v="459"/>
    <s v="уп."/>
    <x v="21"/>
    <x v="8"/>
    <n v="20.420000000000002"/>
    <x v="131"/>
    <x v="788"/>
    <x v="12"/>
  </r>
  <r>
    <n v="8"/>
    <n v="409"/>
    <x v="456"/>
    <s v="уп."/>
    <x v="37"/>
    <x v="8"/>
    <n v="18.309999999999999"/>
    <x v="131"/>
    <x v="777"/>
    <x v="12"/>
  </r>
  <r>
    <n v="8"/>
    <n v="410"/>
    <x v="457"/>
    <s v="уп."/>
    <x v="40"/>
    <x v="8"/>
    <n v="20.52"/>
    <x v="131"/>
    <x v="789"/>
    <x v="12"/>
  </r>
  <r>
    <n v="2"/>
    <n v="69"/>
    <x v="460"/>
    <s v="уп."/>
    <x v="26"/>
    <x v="9"/>
    <n v="17.03"/>
    <x v="132"/>
    <x v="790"/>
    <x v="0"/>
  </r>
  <r>
    <n v="3"/>
    <n v="145"/>
    <x v="461"/>
    <s v="уп."/>
    <x v="4"/>
    <x v="9"/>
    <n v="127.85"/>
    <x v="133"/>
    <x v="791"/>
    <x v="0"/>
  </r>
  <r>
    <n v="3"/>
    <n v="156"/>
    <x v="462"/>
    <s v="уп."/>
    <x v="64"/>
    <x v="9"/>
    <n v="65.459999999999994"/>
    <x v="134"/>
    <x v="792"/>
    <x v="0"/>
  </r>
  <r>
    <n v="3"/>
    <n v="165"/>
    <x v="463"/>
    <s v="уп."/>
    <x v="3"/>
    <x v="9"/>
    <n v="52.73"/>
    <x v="134"/>
    <x v="793"/>
    <x v="0"/>
  </r>
  <r>
    <n v="3"/>
    <n v="184"/>
    <x v="464"/>
    <s v="уп."/>
    <x v="21"/>
    <x v="9"/>
    <n v="54.96"/>
    <x v="135"/>
    <x v="794"/>
    <x v="0"/>
  </r>
  <r>
    <n v="3"/>
    <n v="203"/>
    <x v="465"/>
    <s v="уп."/>
    <x v="65"/>
    <x v="9"/>
    <n v="41.74"/>
    <x v="136"/>
    <x v="795"/>
    <x v="0"/>
  </r>
  <r>
    <n v="4"/>
    <n v="222"/>
    <x v="466"/>
    <s v="уп."/>
    <x v="20"/>
    <x v="9"/>
    <n v="32.1"/>
    <x v="137"/>
    <x v="796"/>
    <x v="0"/>
  </r>
  <r>
    <n v="4"/>
    <n v="246"/>
    <x v="467"/>
    <s v="уп."/>
    <x v="22"/>
    <x v="9"/>
    <n v="5.19"/>
    <x v="138"/>
    <x v="797"/>
    <x v="0"/>
  </r>
  <r>
    <n v="4"/>
    <n v="265"/>
    <x v="468"/>
    <s v="уп."/>
    <x v="66"/>
    <x v="9"/>
    <n v="11.49"/>
    <x v="139"/>
    <x v="798"/>
    <x v="0"/>
  </r>
  <r>
    <n v="6"/>
    <n v="357"/>
    <x v="469"/>
    <s v="уп."/>
    <x v="27"/>
    <x v="9"/>
    <n v="308.75"/>
    <x v="140"/>
    <x v="799"/>
    <x v="0"/>
  </r>
  <r>
    <n v="8"/>
    <n v="414"/>
    <x v="470"/>
    <s v="уп."/>
    <x v="28"/>
    <x v="9"/>
    <n v="50.29"/>
    <x v="141"/>
    <x v="800"/>
    <x v="0"/>
  </r>
  <r>
    <n v="8"/>
    <n v="416"/>
    <x v="471"/>
    <s v="уп."/>
    <x v="34"/>
    <x v="9"/>
    <n v="67.930000000000007"/>
    <x v="142"/>
    <x v="801"/>
    <x v="0"/>
  </r>
  <r>
    <n v="9"/>
    <n v="421"/>
    <x v="472"/>
    <s v="уп."/>
    <x v="17"/>
    <x v="9"/>
    <n v="15.65"/>
    <x v="136"/>
    <x v="802"/>
    <x v="0"/>
  </r>
  <r>
    <n v="9"/>
    <n v="428"/>
    <x v="473"/>
    <s v="уп."/>
    <x v="67"/>
    <x v="9"/>
    <n v="2.96"/>
    <x v="143"/>
    <x v="803"/>
    <x v="0"/>
  </r>
  <r>
    <n v="9"/>
    <n v="441"/>
    <x v="474"/>
    <s v="уп."/>
    <x v="4"/>
    <x v="9"/>
    <n v="88.56"/>
    <x v="144"/>
    <x v="804"/>
    <x v="0"/>
  </r>
  <r>
    <n v="9"/>
    <n v="510"/>
    <x v="475"/>
    <s v="уп."/>
    <x v="51"/>
    <x v="9"/>
    <n v="3.21"/>
    <x v="145"/>
    <x v="805"/>
    <x v="0"/>
  </r>
  <r>
    <n v="9"/>
    <n v="531"/>
    <x v="476"/>
    <s v="уп."/>
    <x v="25"/>
    <x v="9"/>
    <n v="203.86"/>
    <x v="146"/>
    <x v="806"/>
    <x v="0"/>
  </r>
  <r>
    <n v="3"/>
    <n v="141"/>
    <x v="477"/>
    <s v="уп."/>
    <x v="9"/>
    <x v="9"/>
    <n v="262.45999999999998"/>
    <x v="144"/>
    <x v="807"/>
    <x v="1"/>
  </r>
  <r>
    <n v="3"/>
    <n v="156"/>
    <x v="462"/>
    <s v="уп."/>
    <x v="6"/>
    <x v="9"/>
    <n v="65.459999999999994"/>
    <x v="134"/>
    <x v="808"/>
    <x v="1"/>
  </r>
  <r>
    <n v="3"/>
    <n v="170"/>
    <x v="478"/>
    <s v="уп."/>
    <x v="9"/>
    <x v="9"/>
    <n v="21.12"/>
    <x v="147"/>
    <x v="809"/>
    <x v="1"/>
  </r>
  <r>
    <n v="3"/>
    <n v="184"/>
    <x v="464"/>
    <s v="уп."/>
    <x v="6"/>
    <x v="9"/>
    <n v="54.96"/>
    <x v="135"/>
    <x v="810"/>
    <x v="1"/>
  </r>
  <r>
    <n v="3"/>
    <n v="203"/>
    <x v="465"/>
    <s v="уп."/>
    <x v="26"/>
    <x v="9"/>
    <n v="41.74"/>
    <x v="136"/>
    <x v="811"/>
    <x v="1"/>
  </r>
  <r>
    <n v="4"/>
    <n v="264"/>
    <x v="479"/>
    <s v="уп."/>
    <x v="26"/>
    <x v="9"/>
    <n v="202.38"/>
    <x v="148"/>
    <x v="812"/>
    <x v="1"/>
  </r>
  <r>
    <n v="9"/>
    <n v="531"/>
    <x v="476"/>
    <s v="уп."/>
    <x v="7"/>
    <x v="9"/>
    <n v="203.86"/>
    <x v="146"/>
    <x v="813"/>
    <x v="1"/>
  </r>
  <r>
    <n v="11"/>
    <n v="1"/>
    <x v="480"/>
    <s v="уп."/>
    <x v="28"/>
    <x v="9"/>
    <n v="11.83"/>
    <x v="149"/>
    <x v="814"/>
    <x v="1"/>
  </r>
  <r>
    <n v="3"/>
    <n v="141"/>
    <x v="477"/>
    <s v="уп."/>
    <x v="15"/>
    <x v="9"/>
    <n v="262.45999999999998"/>
    <x v="144"/>
    <x v="815"/>
    <x v="2"/>
  </r>
  <r>
    <n v="3"/>
    <n v="145"/>
    <x v="461"/>
    <s v="уп."/>
    <x v="15"/>
    <x v="9"/>
    <n v="127.85"/>
    <x v="133"/>
    <x v="816"/>
    <x v="2"/>
  </r>
  <r>
    <n v="3"/>
    <n v="170"/>
    <x v="478"/>
    <s v="уп."/>
    <x v="12"/>
    <x v="9"/>
    <n v="21.12"/>
    <x v="147"/>
    <x v="817"/>
    <x v="2"/>
  </r>
  <r>
    <n v="3"/>
    <n v="184"/>
    <x v="464"/>
    <s v="уп."/>
    <x v="12"/>
    <x v="9"/>
    <n v="54.96"/>
    <x v="135"/>
    <x v="818"/>
    <x v="2"/>
  </r>
  <r>
    <n v="3"/>
    <n v="211"/>
    <x v="481"/>
    <s v="уп."/>
    <x v="6"/>
    <x v="9"/>
    <n v="38.81"/>
    <x v="146"/>
    <x v="819"/>
    <x v="2"/>
  </r>
  <r>
    <n v="3"/>
    <n v="212"/>
    <x v="482"/>
    <s v="уп."/>
    <x v="6"/>
    <x v="9"/>
    <n v="73.680000000000007"/>
    <x v="146"/>
    <x v="820"/>
    <x v="2"/>
  </r>
  <r>
    <n v="4"/>
    <n v="246"/>
    <x v="467"/>
    <s v="уп."/>
    <x v="26"/>
    <x v="9"/>
    <n v="5.19"/>
    <x v="138"/>
    <x v="821"/>
    <x v="2"/>
  </r>
  <r>
    <n v="4"/>
    <n v="265"/>
    <x v="468"/>
    <s v="уп."/>
    <x v="26"/>
    <x v="9"/>
    <n v="11.49"/>
    <x v="139"/>
    <x v="822"/>
    <x v="2"/>
  </r>
  <r>
    <n v="4"/>
    <n v="266"/>
    <x v="483"/>
    <s v="уп."/>
    <x v="6"/>
    <x v="9"/>
    <n v="28.53"/>
    <x v="147"/>
    <x v="823"/>
    <x v="2"/>
  </r>
  <r>
    <n v="6"/>
    <n v="364"/>
    <x v="484"/>
    <s v="уп."/>
    <x v="25"/>
    <x v="9"/>
    <n v="19.64"/>
    <x v="40"/>
    <x v="824"/>
    <x v="2"/>
  </r>
  <r>
    <n v="8"/>
    <n v="416"/>
    <x v="471"/>
    <s v="уп."/>
    <x v="41"/>
    <x v="9"/>
    <n v="67.930000000000007"/>
    <x v="142"/>
    <x v="825"/>
    <x v="2"/>
  </r>
  <r>
    <n v="9"/>
    <n v="434"/>
    <x v="485"/>
    <s v="уп."/>
    <x v="20"/>
    <x v="9"/>
    <n v="15.49"/>
    <x v="147"/>
    <x v="826"/>
    <x v="2"/>
  </r>
  <r>
    <n v="9"/>
    <n v="574"/>
    <x v="486"/>
    <s v="уп."/>
    <x v="9"/>
    <x v="9"/>
    <n v="66.89"/>
    <x v="146"/>
    <x v="827"/>
    <x v="2"/>
  </r>
  <r>
    <n v="12"/>
    <n v="4"/>
    <x v="487"/>
    <s v=" шт."/>
    <x v="40"/>
    <x v="9"/>
    <n v="2.12"/>
    <x v="150"/>
    <x v="828"/>
    <x v="2"/>
  </r>
  <r>
    <n v="12"/>
    <n v="11"/>
    <x v="488"/>
    <s v="уп."/>
    <x v="34"/>
    <x v="9"/>
    <n v="20.69"/>
    <x v="151"/>
    <x v="829"/>
    <x v="2"/>
  </r>
  <r>
    <n v="12"/>
    <n v="12"/>
    <x v="489"/>
    <s v="кан."/>
    <x v="9"/>
    <x v="9"/>
    <n v="60.52"/>
    <x v="152"/>
    <x v="830"/>
    <x v="2"/>
  </r>
  <r>
    <n v="12"/>
    <n v="29"/>
    <x v="490"/>
    <s v="шт."/>
    <x v="28"/>
    <x v="9"/>
    <n v="0.69"/>
    <x v="41"/>
    <x v="181"/>
    <x v="2"/>
  </r>
  <r>
    <n v="12"/>
    <n v="61"/>
    <x v="491"/>
    <s v="шт."/>
    <x v="43"/>
    <x v="9"/>
    <n v="2.04"/>
    <x v="153"/>
    <x v="831"/>
    <x v="2"/>
  </r>
  <r>
    <n v="14"/>
    <s v="15.44."/>
    <x v="492"/>
    <s v="наб"/>
    <x v="36"/>
    <x v="9"/>
    <n v="227.49"/>
    <x v="154"/>
    <x v="832"/>
    <x v="2"/>
  </r>
  <r>
    <n v="14"/>
    <s v="15.56."/>
    <x v="493"/>
    <s v="наб."/>
    <x v="36"/>
    <x v="9"/>
    <n v="190.81"/>
    <x v="154"/>
    <x v="833"/>
    <x v="2"/>
  </r>
  <r>
    <n v="14"/>
    <s v="19.22."/>
    <x v="494"/>
    <s v="упак"/>
    <x v="20"/>
    <x v="9"/>
    <n v="624.91"/>
    <x v="155"/>
    <x v="834"/>
    <x v="2"/>
  </r>
  <r>
    <n v="14"/>
    <s v="19.25."/>
    <x v="495"/>
    <s v="флак."/>
    <x v="26"/>
    <x v="9"/>
    <n v="90.4"/>
    <x v="156"/>
    <x v="835"/>
    <x v="2"/>
  </r>
  <r>
    <n v="14"/>
    <s v="19.31."/>
    <x v="496"/>
    <s v="упак"/>
    <x v="26"/>
    <x v="9"/>
    <n v="17.29"/>
    <x v="157"/>
    <x v="836"/>
    <x v="2"/>
  </r>
  <r>
    <n v="14"/>
    <s v="19.47."/>
    <x v="497"/>
    <s v="шт."/>
    <x v="36"/>
    <x v="9"/>
    <n v="78.67"/>
    <x v="157"/>
    <x v="837"/>
    <x v="2"/>
  </r>
  <r>
    <n v="14"/>
    <s v="19.48."/>
    <x v="498"/>
    <s v="шт."/>
    <x v="6"/>
    <x v="9"/>
    <n v="28.41"/>
    <x v="157"/>
    <x v="838"/>
    <x v="2"/>
  </r>
  <r>
    <n v="14"/>
    <s v="19.49."/>
    <x v="499"/>
    <s v="шт."/>
    <x v="6"/>
    <x v="9"/>
    <n v="19.760000000000002"/>
    <x v="157"/>
    <x v="839"/>
    <x v="2"/>
  </r>
  <r>
    <n v="3"/>
    <n v="145"/>
    <x v="461"/>
    <s v="уп."/>
    <x v="6"/>
    <x v="9"/>
    <n v="127.85"/>
    <x v="133"/>
    <x v="840"/>
    <x v="3"/>
  </r>
  <r>
    <n v="3"/>
    <n v="152"/>
    <x v="500"/>
    <s v="уп."/>
    <x v="6"/>
    <x v="9"/>
    <n v="337.65"/>
    <x v="158"/>
    <x v="841"/>
    <x v="3"/>
  </r>
  <r>
    <n v="3"/>
    <n v="170"/>
    <x v="478"/>
    <s v="уп."/>
    <x v="26"/>
    <x v="9"/>
    <n v="21.12"/>
    <x v="147"/>
    <x v="842"/>
    <x v="3"/>
  </r>
  <r>
    <n v="4"/>
    <n v="246"/>
    <x v="467"/>
    <s v="уп."/>
    <x v="26"/>
    <x v="9"/>
    <n v="5.19"/>
    <x v="138"/>
    <x v="821"/>
    <x v="3"/>
  </r>
  <r>
    <n v="11"/>
    <n v="1"/>
    <x v="480"/>
    <s v="уп."/>
    <x v="1"/>
    <x v="9"/>
    <n v="11.83"/>
    <x v="149"/>
    <x v="843"/>
    <x v="3"/>
  </r>
  <r>
    <n v="12"/>
    <n v="11"/>
    <x v="488"/>
    <s v="уп."/>
    <x v="16"/>
    <x v="9"/>
    <n v="20.69"/>
    <x v="151"/>
    <x v="844"/>
    <x v="3"/>
  </r>
  <r>
    <n v="12"/>
    <n v="12"/>
    <x v="489"/>
    <s v="кан."/>
    <x v="7"/>
    <x v="9"/>
    <n v="60.52"/>
    <x v="152"/>
    <x v="845"/>
    <x v="3"/>
  </r>
  <r>
    <n v="12"/>
    <n v="30"/>
    <x v="501"/>
    <s v="шт."/>
    <x v="37"/>
    <x v="9"/>
    <n v="0.8"/>
    <x v="41"/>
    <x v="846"/>
    <x v="3"/>
  </r>
  <r>
    <n v="12"/>
    <n v="61"/>
    <x v="491"/>
    <s v="шт."/>
    <x v="16"/>
    <x v="9"/>
    <n v="2.04"/>
    <x v="153"/>
    <x v="119"/>
    <x v="3"/>
  </r>
  <r>
    <n v="12"/>
    <n v="64"/>
    <x v="502"/>
    <s v="шт."/>
    <x v="54"/>
    <x v="9"/>
    <n v="0.21"/>
    <x v="159"/>
    <x v="41"/>
    <x v="3"/>
  </r>
  <r>
    <n v="14"/>
    <s v="15.21.4."/>
    <x v="503"/>
    <s v="флак."/>
    <x v="6"/>
    <x v="9"/>
    <n v="436.57"/>
    <x v="154"/>
    <x v="847"/>
    <x v="3"/>
  </r>
  <r>
    <n v="14"/>
    <s v="15.56."/>
    <x v="493"/>
    <s v="наб."/>
    <x v="20"/>
    <x v="9"/>
    <n v="190.81"/>
    <x v="154"/>
    <x v="848"/>
    <x v="3"/>
  </r>
  <r>
    <n v="14"/>
    <s v="19.22."/>
    <x v="494"/>
    <s v="упак"/>
    <x v="33"/>
    <x v="9"/>
    <n v="624.91"/>
    <x v="155"/>
    <x v="849"/>
    <x v="3"/>
  </r>
  <r>
    <n v="14"/>
    <s v="19.25."/>
    <x v="495"/>
    <s v="флак."/>
    <x v="26"/>
    <x v="9"/>
    <n v="90.4"/>
    <x v="156"/>
    <x v="835"/>
    <x v="3"/>
  </r>
  <r>
    <n v="14"/>
    <s v="19.34."/>
    <x v="504"/>
    <s v="шт."/>
    <x v="28"/>
    <x v="9"/>
    <n v="1.1100000000000001"/>
    <x v="157"/>
    <x v="111"/>
    <x v="3"/>
  </r>
  <r>
    <n v="14"/>
    <s v="19.35."/>
    <x v="505"/>
    <s v="шт."/>
    <x v="28"/>
    <x v="9"/>
    <n v="4.3499999999999996"/>
    <x v="157"/>
    <x v="850"/>
    <x v="3"/>
  </r>
  <r>
    <n v="14"/>
    <s v="19.36."/>
    <x v="506"/>
    <s v="шт."/>
    <x v="28"/>
    <x v="9"/>
    <n v="2.04"/>
    <x v="157"/>
    <x v="851"/>
    <x v="3"/>
  </r>
  <r>
    <n v="14"/>
    <s v="4.2."/>
    <x v="507"/>
    <s v="упак"/>
    <x v="33"/>
    <x v="9"/>
    <n v="1210.3"/>
    <x v="160"/>
    <x v="852"/>
    <x v="3"/>
  </r>
  <r>
    <n v="4"/>
    <n v="246"/>
    <x v="467"/>
    <s v="уп."/>
    <x v="6"/>
    <x v="9"/>
    <n v="5.19"/>
    <x v="138"/>
    <x v="853"/>
    <x v="4"/>
  </r>
  <r>
    <n v="4"/>
    <n v="266"/>
    <x v="483"/>
    <s v="уп."/>
    <x v="6"/>
    <x v="9"/>
    <n v="28.53"/>
    <x v="147"/>
    <x v="823"/>
    <x v="4"/>
  </r>
  <r>
    <n v="6"/>
    <n v="364"/>
    <x v="484"/>
    <s v="уп."/>
    <x v="25"/>
    <x v="9"/>
    <n v="19.64"/>
    <x v="40"/>
    <x v="824"/>
    <x v="4"/>
  </r>
  <r>
    <n v="11"/>
    <n v="1"/>
    <x v="480"/>
    <s v="уп."/>
    <x v="68"/>
    <x v="9"/>
    <n v="11.83"/>
    <x v="149"/>
    <x v="854"/>
    <x v="4"/>
  </r>
  <r>
    <n v="12"/>
    <n v="4"/>
    <x v="487"/>
    <s v=" шт."/>
    <x v="40"/>
    <x v="9"/>
    <n v="2.12"/>
    <x v="150"/>
    <x v="828"/>
    <x v="4"/>
  </r>
  <r>
    <n v="12"/>
    <n v="8"/>
    <x v="508"/>
    <s v="шт."/>
    <x v="25"/>
    <x v="9"/>
    <n v="0.56000000000000005"/>
    <x v="41"/>
    <x v="855"/>
    <x v="4"/>
  </r>
  <r>
    <n v="12"/>
    <n v="30"/>
    <x v="501"/>
    <s v="шт."/>
    <x v="49"/>
    <x v="9"/>
    <n v="0.8"/>
    <x v="41"/>
    <x v="492"/>
    <x v="4"/>
  </r>
  <r>
    <n v="12"/>
    <n v="64"/>
    <x v="502"/>
    <s v="шт."/>
    <x v="47"/>
    <x v="9"/>
    <n v="0.21"/>
    <x v="159"/>
    <x v="774"/>
    <x v="4"/>
  </r>
  <r>
    <n v="12"/>
    <n v="1111"/>
    <x v="509"/>
    <s v="шт."/>
    <x v="25"/>
    <x v="9"/>
    <n v="30.38"/>
    <x v="161"/>
    <x v="856"/>
    <x v="4"/>
  </r>
  <r>
    <n v="14"/>
    <s v="15.21.4."/>
    <x v="503"/>
    <s v="флак."/>
    <x v="12"/>
    <x v="9"/>
    <n v="436.57"/>
    <x v="154"/>
    <x v="857"/>
    <x v="4"/>
  </r>
  <r>
    <n v="14"/>
    <s v="19.25."/>
    <x v="495"/>
    <s v="флак."/>
    <x v="26"/>
    <x v="9"/>
    <n v="90.4"/>
    <x v="156"/>
    <x v="835"/>
    <x v="4"/>
  </r>
  <r>
    <n v="14"/>
    <s v="19.47."/>
    <x v="497"/>
    <s v="шт."/>
    <x v="6"/>
    <x v="9"/>
    <n v="78.67"/>
    <x v="157"/>
    <x v="858"/>
    <x v="4"/>
  </r>
  <r>
    <n v="14"/>
    <s v="19.49."/>
    <x v="499"/>
    <s v="шт."/>
    <x v="26"/>
    <x v="9"/>
    <n v="19.760000000000002"/>
    <x v="157"/>
    <x v="859"/>
    <x v="4"/>
  </r>
  <r>
    <n v="3"/>
    <n v="170"/>
    <x v="478"/>
    <s v="уп."/>
    <x v="4"/>
    <x v="9"/>
    <n v="21.12"/>
    <x v="147"/>
    <x v="860"/>
    <x v="5"/>
  </r>
  <r>
    <n v="3"/>
    <n v="184"/>
    <x v="464"/>
    <s v="уп."/>
    <x v="36"/>
    <x v="9"/>
    <n v="54.96"/>
    <x v="135"/>
    <x v="861"/>
    <x v="5"/>
  </r>
  <r>
    <n v="3"/>
    <n v="203"/>
    <x v="465"/>
    <s v="уп."/>
    <x v="26"/>
    <x v="9"/>
    <n v="41.74"/>
    <x v="136"/>
    <x v="811"/>
    <x v="5"/>
  </r>
  <r>
    <n v="3"/>
    <n v="211"/>
    <x v="481"/>
    <s v="уп."/>
    <x v="9"/>
    <x v="9"/>
    <n v="38.81"/>
    <x v="146"/>
    <x v="862"/>
    <x v="5"/>
  </r>
  <r>
    <n v="3"/>
    <n v="212"/>
    <x v="482"/>
    <s v="уп."/>
    <x v="9"/>
    <x v="9"/>
    <n v="73.680000000000007"/>
    <x v="146"/>
    <x v="863"/>
    <x v="5"/>
  </r>
  <r>
    <n v="4"/>
    <n v="246"/>
    <x v="467"/>
    <s v="уп."/>
    <x v="26"/>
    <x v="9"/>
    <n v="5.19"/>
    <x v="138"/>
    <x v="821"/>
    <x v="5"/>
  </r>
  <r>
    <n v="4"/>
    <n v="265"/>
    <x v="468"/>
    <s v="уп."/>
    <x v="6"/>
    <x v="9"/>
    <n v="11.49"/>
    <x v="139"/>
    <x v="864"/>
    <x v="5"/>
  </r>
  <r>
    <n v="6"/>
    <n v="364"/>
    <x v="484"/>
    <s v="уп."/>
    <x v="25"/>
    <x v="9"/>
    <n v="19.64"/>
    <x v="40"/>
    <x v="824"/>
    <x v="5"/>
  </r>
  <r>
    <n v="9"/>
    <n v="434"/>
    <x v="485"/>
    <s v="уп."/>
    <x v="26"/>
    <x v="9"/>
    <n v="15.49"/>
    <x v="147"/>
    <x v="865"/>
    <x v="5"/>
  </r>
  <r>
    <n v="11"/>
    <n v="1"/>
    <x v="480"/>
    <s v="уп."/>
    <x v="20"/>
    <x v="9"/>
    <n v="11.83"/>
    <x v="149"/>
    <x v="866"/>
    <x v="5"/>
  </r>
  <r>
    <n v="12"/>
    <n v="4"/>
    <x v="487"/>
    <s v=" шт."/>
    <x v="40"/>
    <x v="9"/>
    <n v="2.12"/>
    <x v="150"/>
    <x v="828"/>
    <x v="5"/>
  </r>
  <r>
    <n v="12"/>
    <n v="11"/>
    <x v="488"/>
    <s v="уп."/>
    <x v="1"/>
    <x v="9"/>
    <n v="20.69"/>
    <x v="151"/>
    <x v="867"/>
    <x v="5"/>
  </r>
  <r>
    <n v="12"/>
    <n v="30"/>
    <x v="501"/>
    <s v="шт."/>
    <x v="49"/>
    <x v="9"/>
    <n v="0.8"/>
    <x v="41"/>
    <x v="492"/>
    <x v="5"/>
  </r>
  <r>
    <n v="12"/>
    <n v="65"/>
    <x v="510"/>
    <s v="шт."/>
    <x v="25"/>
    <x v="9"/>
    <n v="10.25"/>
    <x v="41"/>
    <x v="868"/>
    <x v="5"/>
  </r>
  <r>
    <n v="14"/>
    <s v="15.21.4."/>
    <x v="503"/>
    <s v="флак."/>
    <x v="33"/>
    <x v="9"/>
    <n v="436.57"/>
    <x v="154"/>
    <x v="869"/>
    <x v="5"/>
  </r>
  <r>
    <n v="14"/>
    <s v="15.44."/>
    <x v="492"/>
    <s v="наб"/>
    <x v="26"/>
    <x v="9"/>
    <n v="227.49"/>
    <x v="154"/>
    <x v="870"/>
    <x v="5"/>
  </r>
  <r>
    <n v="14"/>
    <s v="19.22."/>
    <x v="494"/>
    <s v="упак"/>
    <x v="36"/>
    <x v="9"/>
    <n v="624.91"/>
    <x v="155"/>
    <x v="871"/>
    <x v="5"/>
  </r>
  <r>
    <n v="3"/>
    <n v="211"/>
    <x v="481"/>
    <s v="уп."/>
    <x v="33"/>
    <x v="9"/>
    <n v="38.81"/>
    <x v="146"/>
    <x v="872"/>
    <x v="6"/>
  </r>
  <r>
    <n v="6"/>
    <n v="364"/>
    <x v="484"/>
    <s v="уп."/>
    <x v="26"/>
    <x v="9"/>
    <n v="19.64"/>
    <x v="40"/>
    <x v="873"/>
    <x v="6"/>
  </r>
  <r>
    <n v="8"/>
    <n v="414"/>
    <x v="470"/>
    <s v="уп."/>
    <x v="6"/>
    <x v="9"/>
    <n v="50.29"/>
    <x v="141"/>
    <x v="874"/>
    <x v="6"/>
  </r>
  <r>
    <n v="8"/>
    <n v="416"/>
    <x v="471"/>
    <s v="уп."/>
    <x v="26"/>
    <x v="9"/>
    <n v="67.930000000000007"/>
    <x v="142"/>
    <x v="875"/>
    <x v="6"/>
  </r>
  <r>
    <n v="9"/>
    <n v="434"/>
    <x v="485"/>
    <s v="уп."/>
    <x v="20"/>
    <x v="9"/>
    <n v="15.49"/>
    <x v="147"/>
    <x v="826"/>
    <x v="6"/>
  </r>
  <r>
    <n v="12"/>
    <n v="29"/>
    <x v="490"/>
    <s v="шт."/>
    <x v="37"/>
    <x v="9"/>
    <n v="0.69"/>
    <x v="41"/>
    <x v="876"/>
    <x v="6"/>
  </r>
  <r>
    <n v="3"/>
    <n v="145"/>
    <x v="461"/>
    <s v="уп."/>
    <x v="25"/>
    <x v="9"/>
    <n v="127.85"/>
    <x v="133"/>
    <x v="877"/>
    <x v="7"/>
  </r>
  <r>
    <n v="3"/>
    <n v="156"/>
    <x v="462"/>
    <s v="уп."/>
    <x v="6"/>
    <x v="9"/>
    <n v="65.459999999999994"/>
    <x v="134"/>
    <x v="808"/>
    <x v="7"/>
  </r>
  <r>
    <n v="3"/>
    <n v="203"/>
    <x v="465"/>
    <s v="уп."/>
    <x v="26"/>
    <x v="9"/>
    <n v="41.74"/>
    <x v="136"/>
    <x v="811"/>
    <x v="7"/>
  </r>
  <r>
    <n v="4"/>
    <n v="246"/>
    <x v="467"/>
    <s v="уп."/>
    <x v="26"/>
    <x v="9"/>
    <n v="5.19"/>
    <x v="138"/>
    <x v="821"/>
    <x v="7"/>
  </r>
  <r>
    <n v="9"/>
    <n v="434"/>
    <x v="485"/>
    <s v="уп."/>
    <x v="26"/>
    <x v="9"/>
    <n v="15.49"/>
    <x v="147"/>
    <x v="865"/>
    <x v="7"/>
  </r>
  <r>
    <n v="12"/>
    <n v="8"/>
    <x v="508"/>
    <s v="шт."/>
    <x v="43"/>
    <x v="9"/>
    <n v="0.56000000000000005"/>
    <x v="41"/>
    <x v="573"/>
    <x v="7"/>
  </r>
  <r>
    <n v="12"/>
    <n v="11"/>
    <x v="488"/>
    <s v="уп."/>
    <x v="34"/>
    <x v="9"/>
    <n v="20.69"/>
    <x v="151"/>
    <x v="829"/>
    <x v="7"/>
  </r>
  <r>
    <n v="14"/>
    <s v="19.25."/>
    <x v="495"/>
    <s v="флак."/>
    <x v="36"/>
    <x v="9"/>
    <n v="90.4"/>
    <x v="156"/>
    <x v="878"/>
    <x v="7"/>
  </r>
  <r>
    <n v="14"/>
    <s v="19.33."/>
    <x v="511"/>
    <s v="шт."/>
    <x v="37"/>
    <x v="9"/>
    <n v="0.56999999999999995"/>
    <x v="157"/>
    <x v="879"/>
    <x v="7"/>
  </r>
  <r>
    <n v="6"/>
    <n v="364"/>
    <x v="484"/>
    <s v="уп."/>
    <x v="9"/>
    <x v="9"/>
    <n v="19.64"/>
    <x v="40"/>
    <x v="880"/>
    <x v="8"/>
  </r>
  <r>
    <n v="12"/>
    <n v="64"/>
    <x v="502"/>
    <s v="шт."/>
    <x v="52"/>
    <x v="9"/>
    <n v="0.21"/>
    <x v="159"/>
    <x v="469"/>
    <x v="8"/>
  </r>
  <r>
    <n v="14"/>
    <s v="15.56."/>
    <x v="493"/>
    <s v="наб."/>
    <x v="33"/>
    <x v="9"/>
    <n v="190.81"/>
    <x v="154"/>
    <x v="881"/>
    <x v="8"/>
  </r>
  <r>
    <n v="14"/>
    <s v="19.34."/>
    <x v="504"/>
    <s v="шт."/>
    <x v="1"/>
    <x v="9"/>
    <n v="1.1100000000000001"/>
    <x v="157"/>
    <x v="882"/>
    <x v="8"/>
  </r>
  <r>
    <n v="14"/>
    <s v="19.35."/>
    <x v="505"/>
    <s v="шт."/>
    <x v="28"/>
    <x v="9"/>
    <n v="4.3499999999999996"/>
    <x v="157"/>
    <x v="850"/>
    <x v="8"/>
  </r>
  <r>
    <n v="14"/>
    <s v="19.36."/>
    <x v="506"/>
    <s v="шт."/>
    <x v="1"/>
    <x v="9"/>
    <n v="2.04"/>
    <x v="157"/>
    <x v="883"/>
    <x v="8"/>
  </r>
  <r>
    <n v="14"/>
    <s v="19.37."/>
    <x v="512"/>
    <s v="шт."/>
    <x v="25"/>
    <x v="9"/>
    <n v="1.74"/>
    <x v="157"/>
    <x v="231"/>
    <x v="8"/>
  </r>
  <r>
    <n v="14"/>
    <s v="19.38."/>
    <x v="513"/>
    <s v="шт."/>
    <x v="12"/>
    <x v="9"/>
    <n v="9.8800000000000008"/>
    <x v="157"/>
    <x v="884"/>
    <x v="8"/>
  </r>
  <r>
    <n v="14"/>
    <s v="19.47."/>
    <x v="497"/>
    <s v="шт."/>
    <x v="6"/>
    <x v="9"/>
    <n v="78.67"/>
    <x v="157"/>
    <x v="858"/>
    <x v="8"/>
  </r>
  <r>
    <n v="14"/>
    <s v="19.48."/>
    <x v="498"/>
    <s v="шт."/>
    <x v="6"/>
    <x v="9"/>
    <n v="28.41"/>
    <x v="157"/>
    <x v="838"/>
    <x v="8"/>
  </r>
  <r>
    <n v="14"/>
    <s v="4.2."/>
    <x v="507"/>
    <s v="упак"/>
    <x v="33"/>
    <x v="9"/>
    <n v="1210.3"/>
    <x v="160"/>
    <x v="852"/>
    <x v="8"/>
  </r>
  <r>
    <n v="4"/>
    <n v="246"/>
    <x v="467"/>
    <s v="уп."/>
    <x v="9"/>
    <x v="9"/>
    <n v="5.19"/>
    <x v="138"/>
    <x v="167"/>
    <x v="9"/>
  </r>
  <r>
    <n v="4"/>
    <n v="266"/>
    <x v="483"/>
    <s v="уп."/>
    <x v="26"/>
    <x v="9"/>
    <n v="28.53"/>
    <x v="147"/>
    <x v="885"/>
    <x v="9"/>
  </r>
  <r>
    <n v="6"/>
    <n v="364"/>
    <x v="484"/>
    <s v="уп."/>
    <x v="4"/>
    <x v="9"/>
    <n v="19.64"/>
    <x v="40"/>
    <x v="886"/>
    <x v="9"/>
  </r>
  <r>
    <n v="9"/>
    <n v="467"/>
    <x v="514"/>
    <s v="уп."/>
    <x v="4"/>
    <x v="9"/>
    <n v="178.01"/>
    <x v="162"/>
    <x v="887"/>
    <x v="9"/>
  </r>
  <r>
    <n v="12"/>
    <n v="4"/>
    <x v="487"/>
    <s v=" шт."/>
    <x v="28"/>
    <x v="9"/>
    <n v="2.12"/>
    <x v="150"/>
    <x v="888"/>
    <x v="9"/>
  </r>
  <r>
    <n v="12"/>
    <n v="8"/>
    <x v="508"/>
    <s v="шт."/>
    <x v="25"/>
    <x v="9"/>
    <n v="0.56000000000000005"/>
    <x v="41"/>
    <x v="855"/>
    <x v="9"/>
  </r>
  <r>
    <n v="12"/>
    <n v="11"/>
    <x v="488"/>
    <s v="уп."/>
    <x v="16"/>
    <x v="9"/>
    <n v="20.69"/>
    <x v="151"/>
    <x v="844"/>
    <x v="9"/>
  </r>
  <r>
    <n v="12"/>
    <n v="61"/>
    <x v="491"/>
    <s v="шт."/>
    <x v="1"/>
    <x v="9"/>
    <n v="2.04"/>
    <x v="153"/>
    <x v="883"/>
    <x v="9"/>
  </r>
  <r>
    <n v="12"/>
    <n v="64"/>
    <x v="502"/>
    <s v="шт."/>
    <x v="54"/>
    <x v="9"/>
    <n v="0.21"/>
    <x v="159"/>
    <x v="41"/>
    <x v="9"/>
  </r>
  <r>
    <n v="14"/>
    <s v="15.56."/>
    <x v="493"/>
    <s v="наб."/>
    <x v="36"/>
    <x v="9"/>
    <n v="190.81"/>
    <x v="154"/>
    <x v="833"/>
    <x v="9"/>
  </r>
  <r>
    <n v="14"/>
    <s v="19.21."/>
    <x v="515"/>
    <s v="наб."/>
    <x v="36"/>
    <x v="9"/>
    <n v="262.31"/>
    <x v="163"/>
    <x v="889"/>
    <x v="9"/>
  </r>
  <r>
    <n v="14"/>
    <s v="19.25."/>
    <x v="495"/>
    <s v="флак."/>
    <x v="36"/>
    <x v="9"/>
    <n v="90.4"/>
    <x v="156"/>
    <x v="878"/>
    <x v="9"/>
  </r>
  <r>
    <n v="14"/>
    <s v="19.32."/>
    <x v="516"/>
    <s v="упак"/>
    <x v="9"/>
    <x v="9"/>
    <n v="23.47"/>
    <x v="157"/>
    <x v="890"/>
    <x v="9"/>
  </r>
  <r>
    <n v="14"/>
    <s v="4.2."/>
    <x v="507"/>
    <s v="упак"/>
    <x v="36"/>
    <x v="9"/>
    <n v="1210.3"/>
    <x v="160"/>
    <x v="891"/>
    <x v="9"/>
  </r>
  <r>
    <n v="12"/>
    <n v="29"/>
    <x v="490"/>
    <s v="шт."/>
    <x v="43"/>
    <x v="9"/>
    <n v="0.69"/>
    <x v="41"/>
    <x v="140"/>
    <x v="10"/>
  </r>
  <r>
    <n v="2"/>
    <n v="69"/>
    <x v="460"/>
    <s v="уп."/>
    <x v="12"/>
    <x v="9"/>
    <n v="17.03"/>
    <x v="132"/>
    <x v="892"/>
    <x v="11"/>
  </r>
  <r>
    <n v="3"/>
    <n v="170"/>
    <x v="478"/>
    <s v="уп."/>
    <x v="4"/>
    <x v="9"/>
    <n v="21.12"/>
    <x v="147"/>
    <x v="860"/>
    <x v="11"/>
  </r>
  <r>
    <n v="3"/>
    <n v="203"/>
    <x v="465"/>
    <s v="уп."/>
    <x v="25"/>
    <x v="9"/>
    <n v="41.74"/>
    <x v="136"/>
    <x v="893"/>
    <x v="11"/>
  </r>
  <r>
    <n v="3"/>
    <n v="211"/>
    <x v="481"/>
    <s v="уп."/>
    <x v="4"/>
    <x v="9"/>
    <n v="38.81"/>
    <x v="146"/>
    <x v="894"/>
    <x v="11"/>
  </r>
  <r>
    <n v="4"/>
    <n v="265"/>
    <x v="468"/>
    <s v="уп."/>
    <x v="9"/>
    <x v="9"/>
    <n v="11.49"/>
    <x v="139"/>
    <x v="895"/>
    <x v="11"/>
  </r>
  <r>
    <n v="4"/>
    <n v="266"/>
    <x v="483"/>
    <s v="уп."/>
    <x v="26"/>
    <x v="9"/>
    <n v="28.53"/>
    <x v="147"/>
    <x v="885"/>
    <x v="11"/>
  </r>
  <r>
    <n v="4"/>
    <n v="286"/>
    <x v="517"/>
    <s v="уп."/>
    <x v="26"/>
    <x v="9"/>
    <n v="6.19"/>
    <x v="147"/>
    <x v="896"/>
    <x v="11"/>
  </r>
  <r>
    <n v="6"/>
    <n v="364"/>
    <x v="484"/>
    <s v="уп."/>
    <x v="4"/>
    <x v="9"/>
    <n v="19.64"/>
    <x v="40"/>
    <x v="886"/>
    <x v="11"/>
  </r>
  <r>
    <n v="9"/>
    <n v="441"/>
    <x v="474"/>
    <s v="уп."/>
    <x v="7"/>
    <x v="9"/>
    <n v="88.56"/>
    <x v="144"/>
    <x v="897"/>
    <x v="11"/>
  </r>
  <r>
    <n v="12"/>
    <n v="4"/>
    <x v="487"/>
    <s v=" шт."/>
    <x v="16"/>
    <x v="9"/>
    <n v="2.12"/>
    <x v="150"/>
    <x v="898"/>
    <x v="11"/>
  </r>
  <r>
    <n v="12"/>
    <n v="29"/>
    <x v="490"/>
    <s v="шт."/>
    <x v="43"/>
    <x v="9"/>
    <n v="0.69"/>
    <x v="41"/>
    <x v="140"/>
    <x v="11"/>
  </r>
  <r>
    <n v="12"/>
    <n v="61"/>
    <x v="491"/>
    <s v="шт."/>
    <x v="2"/>
    <x v="9"/>
    <n v="2.04"/>
    <x v="153"/>
    <x v="899"/>
    <x v="11"/>
  </r>
  <r>
    <n v="3"/>
    <n v="156"/>
    <x v="462"/>
    <s v="уп."/>
    <x v="3"/>
    <x v="9"/>
    <n v="65.459999999999994"/>
    <x v="134"/>
    <x v="900"/>
    <x v="12"/>
  </r>
  <r>
    <n v="3"/>
    <n v="212"/>
    <x v="482"/>
    <s v="уп."/>
    <x v="4"/>
    <x v="9"/>
    <n v="73.680000000000007"/>
    <x v="146"/>
    <x v="901"/>
    <x v="12"/>
  </r>
  <r>
    <n v="4"/>
    <n v="225"/>
    <x v="518"/>
    <s v="уп."/>
    <x v="4"/>
    <x v="9"/>
    <n v="25.94"/>
    <x v="142"/>
    <x v="902"/>
    <x v="12"/>
  </r>
  <r>
    <n v="4"/>
    <n v="246"/>
    <x v="467"/>
    <s v="уп."/>
    <x v="26"/>
    <x v="9"/>
    <n v="5.19"/>
    <x v="138"/>
    <x v="821"/>
    <x v="12"/>
  </r>
  <r>
    <n v="6"/>
    <n v="364"/>
    <x v="484"/>
    <s v="уп."/>
    <x v="16"/>
    <x v="9"/>
    <n v="19.64"/>
    <x v="40"/>
    <x v="903"/>
    <x v="12"/>
  </r>
  <r>
    <n v="8"/>
    <n v="417"/>
    <x v="519"/>
    <s v="уп."/>
    <x v="7"/>
    <x v="9"/>
    <n v="76.42"/>
    <x v="164"/>
    <x v="904"/>
    <x v="12"/>
  </r>
  <r>
    <n v="9"/>
    <n v="574"/>
    <x v="486"/>
    <s v="уп."/>
    <x v="25"/>
    <x v="9"/>
    <n v="66.89"/>
    <x v="146"/>
    <x v="905"/>
    <x v="12"/>
  </r>
  <r>
    <n v="12"/>
    <n v="8"/>
    <x v="508"/>
    <s v="шт."/>
    <x v="37"/>
    <x v="9"/>
    <n v="0.56000000000000005"/>
    <x v="41"/>
    <x v="538"/>
    <x v="12"/>
  </r>
  <r>
    <n v="12"/>
    <n v="11"/>
    <x v="488"/>
    <s v="уп."/>
    <x v="17"/>
    <x v="9"/>
    <n v="20.69"/>
    <x v="151"/>
    <x v="906"/>
    <x v="12"/>
  </r>
  <r>
    <n v="12"/>
    <n v="12"/>
    <x v="489"/>
    <s v="кан."/>
    <x v="3"/>
    <x v="9"/>
    <n v="60.52"/>
    <x v="152"/>
    <x v="907"/>
    <x v="12"/>
  </r>
  <r>
    <n v="12"/>
    <n v="30"/>
    <x v="501"/>
    <s v="шт."/>
    <x v="42"/>
    <x v="9"/>
    <n v="0.8"/>
    <x v="41"/>
    <x v="505"/>
    <x v="12"/>
  </r>
  <r>
    <n v="12"/>
    <n v="61"/>
    <x v="491"/>
    <s v="шт."/>
    <x v="48"/>
    <x v="9"/>
    <n v="2.04"/>
    <x v="153"/>
    <x v="908"/>
    <x v="12"/>
  </r>
  <r>
    <n v="12"/>
    <n v="64"/>
    <x v="502"/>
    <s v="шт."/>
    <x v="48"/>
    <x v="9"/>
    <n v="0.21"/>
    <x v="159"/>
    <x v="909"/>
    <x v="12"/>
  </r>
  <r>
    <n v="12"/>
    <n v="65"/>
    <x v="510"/>
    <s v="шт."/>
    <x v="16"/>
    <x v="9"/>
    <n v="10.25"/>
    <x v="41"/>
    <x v="910"/>
    <x v="12"/>
  </r>
  <r>
    <n v="14"/>
    <s v="19.21."/>
    <x v="515"/>
    <s v="наб."/>
    <x v="33"/>
    <x v="9"/>
    <n v="262.31"/>
    <x v="163"/>
    <x v="911"/>
    <x v="12"/>
  </r>
  <r>
    <n v="14"/>
    <s v="19.22."/>
    <x v="494"/>
    <s v="упак"/>
    <x v="36"/>
    <x v="9"/>
    <n v="624.91"/>
    <x v="155"/>
    <x v="871"/>
    <x v="12"/>
  </r>
  <r>
    <n v="14"/>
    <s v="19.33."/>
    <x v="511"/>
    <s v="шт."/>
    <x v="37"/>
    <x v="9"/>
    <n v="0.56999999999999995"/>
    <x v="157"/>
    <x v="879"/>
    <x v="12"/>
  </r>
  <r>
    <n v="14"/>
    <s v="19.48."/>
    <x v="498"/>
    <s v="шт."/>
    <x v="6"/>
    <x v="9"/>
    <n v="28.41"/>
    <x v="157"/>
    <x v="838"/>
    <x v="12"/>
  </r>
  <r>
    <n v="14"/>
    <s v="19.49."/>
    <x v="499"/>
    <s v="шт."/>
    <x v="6"/>
    <x v="9"/>
    <n v="19.760000000000002"/>
    <x v="157"/>
    <x v="839"/>
    <x v="12"/>
  </r>
  <r>
    <n v="9"/>
    <n v="419"/>
    <x v="520"/>
    <s v="уп."/>
    <x v="14"/>
    <x v="10"/>
    <n v="144.6"/>
    <x v="1"/>
    <x v="912"/>
    <x v="2"/>
  </r>
  <r>
    <n v="9"/>
    <n v="419"/>
    <x v="520"/>
    <s v="уп."/>
    <x v="16"/>
    <x v="10"/>
    <n v="144.6"/>
    <x v="1"/>
    <x v="913"/>
    <x v="3"/>
  </r>
  <r>
    <n v="9"/>
    <n v="451"/>
    <x v="521"/>
    <s v="уп."/>
    <x v="26"/>
    <x v="10"/>
    <n v="176.3"/>
    <x v="1"/>
    <x v="914"/>
    <x v="3"/>
  </r>
  <r>
    <n v="9"/>
    <n v="526"/>
    <x v="522"/>
    <s v="уп."/>
    <x v="15"/>
    <x v="10"/>
    <n v="511"/>
    <x v="165"/>
    <x v="915"/>
    <x v="3"/>
  </r>
  <r>
    <n v="9"/>
    <n v="419"/>
    <x v="520"/>
    <s v="уп."/>
    <x v="9"/>
    <x v="10"/>
    <n v="144.6"/>
    <x v="1"/>
    <x v="916"/>
    <x v="4"/>
  </r>
  <r>
    <n v="9"/>
    <n v="443"/>
    <x v="523"/>
    <s v="уп."/>
    <x v="34"/>
    <x v="10"/>
    <n v="160.19999999999999"/>
    <x v="1"/>
    <x v="917"/>
    <x v="4"/>
  </r>
  <r>
    <n v="9"/>
    <n v="450"/>
    <x v="524"/>
    <s v="уп."/>
    <x v="28"/>
    <x v="10"/>
    <n v="546"/>
    <x v="1"/>
    <x v="918"/>
    <x v="4"/>
  </r>
  <r>
    <n v="9"/>
    <n v="443"/>
    <x v="523"/>
    <s v="уп."/>
    <x v="9"/>
    <x v="10"/>
    <n v="160.19999999999999"/>
    <x v="1"/>
    <x v="919"/>
    <x v="5"/>
  </r>
  <r>
    <n v="9"/>
    <n v="450"/>
    <x v="524"/>
    <s v="уп."/>
    <x v="3"/>
    <x v="10"/>
    <n v="546"/>
    <x v="1"/>
    <x v="920"/>
    <x v="5"/>
  </r>
  <r>
    <n v="9"/>
    <n v="1111"/>
    <x v="525"/>
    <s v="уп"/>
    <x v="26"/>
    <x v="10"/>
    <n v="1732"/>
    <x v="165"/>
    <x v="921"/>
    <x v="5"/>
  </r>
  <r>
    <n v="9"/>
    <n v="1111"/>
    <x v="526"/>
    <s v="уп"/>
    <x v="16"/>
    <x v="10"/>
    <n v="342.2"/>
    <x v="166"/>
    <x v="922"/>
    <x v="5"/>
  </r>
  <r>
    <n v="1"/>
    <n v="1111"/>
    <x v="527"/>
    <s v="уп."/>
    <x v="69"/>
    <x v="10"/>
    <n v="678"/>
    <x v="167"/>
    <x v="923"/>
    <x v="6"/>
  </r>
  <r>
    <n v="1"/>
    <n v="1111"/>
    <x v="528"/>
    <s v="уп."/>
    <x v="6"/>
    <x v="10"/>
    <n v="718"/>
    <x v="167"/>
    <x v="924"/>
    <x v="6"/>
  </r>
  <r>
    <n v="1"/>
    <n v="1111"/>
    <x v="529"/>
    <s v="уп."/>
    <x v="28"/>
    <x v="10"/>
    <n v="188.1"/>
    <x v="168"/>
    <x v="925"/>
    <x v="6"/>
  </r>
  <r>
    <n v="9"/>
    <n v="419"/>
    <x v="520"/>
    <s v="уп."/>
    <x v="3"/>
    <x v="10"/>
    <n v="144.6"/>
    <x v="1"/>
    <x v="926"/>
    <x v="6"/>
  </r>
  <r>
    <n v="9"/>
    <n v="459"/>
    <x v="530"/>
    <s v="фл"/>
    <x v="9"/>
    <x v="10"/>
    <n v="396"/>
    <x v="169"/>
    <x v="35"/>
    <x v="6"/>
  </r>
  <r>
    <n v="9"/>
    <n v="460"/>
    <x v="531"/>
    <s v="фл"/>
    <x v="4"/>
    <x v="10"/>
    <n v="370"/>
    <x v="169"/>
    <x v="740"/>
    <x v="6"/>
  </r>
  <r>
    <n v="9"/>
    <n v="514"/>
    <x v="532"/>
    <s v="уп."/>
    <x v="26"/>
    <x v="10"/>
    <n v="712"/>
    <x v="111"/>
    <x v="927"/>
    <x v="6"/>
  </r>
  <r>
    <n v="9"/>
    <n v="419"/>
    <x v="520"/>
    <s v="уп."/>
    <x v="34"/>
    <x v="10"/>
    <n v="144.6"/>
    <x v="1"/>
    <x v="928"/>
    <x v="7"/>
  </r>
  <r>
    <n v="9"/>
    <n v="450"/>
    <x v="524"/>
    <s v="уп."/>
    <x v="16"/>
    <x v="10"/>
    <n v="546"/>
    <x v="1"/>
    <x v="929"/>
    <x v="7"/>
  </r>
  <r>
    <n v="9"/>
    <n v="443"/>
    <x v="523"/>
    <s v="уп."/>
    <x v="9"/>
    <x v="10"/>
    <n v="160.19999999999999"/>
    <x v="1"/>
    <x v="919"/>
    <x v="8"/>
  </r>
  <r>
    <n v="9"/>
    <n v="419"/>
    <x v="520"/>
    <s v="уп."/>
    <x v="16"/>
    <x v="10"/>
    <n v="144.6"/>
    <x v="1"/>
    <x v="913"/>
    <x v="10"/>
  </r>
  <r>
    <n v="9"/>
    <n v="514"/>
    <x v="532"/>
    <s v="уп."/>
    <x v="26"/>
    <x v="10"/>
    <n v="712"/>
    <x v="111"/>
    <x v="927"/>
    <x v="10"/>
  </r>
  <r>
    <n v="9"/>
    <n v="419"/>
    <x v="520"/>
    <s v="уп."/>
    <x v="26"/>
    <x v="10"/>
    <n v="144.6"/>
    <x v="1"/>
    <x v="930"/>
    <x v="11"/>
  </r>
  <r>
    <n v="9"/>
    <n v="443"/>
    <x v="523"/>
    <s v="уп."/>
    <x v="16"/>
    <x v="10"/>
    <n v="160.19999999999999"/>
    <x v="1"/>
    <x v="931"/>
    <x v="12"/>
  </r>
  <r>
    <n v="9"/>
    <n v="526"/>
    <x v="522"/>
    <s v="уп."/>
    <x v="27"/>
    <x v="10"/>
    <n v="511"/>
    <x v="165"/>
    <x v="932"/>
    <x v="12"/>
  </r>
  <r>
    <n v="14"/>
    <s v="12.1."/>
    <x v="533"/>
    <s v="упак"/>
    <x v="20"/>
    <x v="11"/>
    <n v="578.9"/>
    <x v="111"/>
    <x v="420"/>
    <x v="2"/>
  </r>
  <r>
    <n v="14"/>
    <s v="12.2."/>
    <x v="534"/>
    <s v="шт"/>
    <x v="6"/>
    <x v="11"/>
    <n v="2533.5"/>
    <x v="111"/>
    <x v="933"/>
    <x v="2"/>
  </r>
  <r>
    <n v="14"/>
    <s v="12.4."/>
    <x v="535"/>
    <s v="флак"/>
    <x v="6"/>
    <x v="11"/>
    <n v="288.89999999999998"/>
    <x v="111"/>
    <x v="934"/>
    <x v="2"/>
  </r>
  <r>
    <n v="14"/>
    <s v="12.5."/>
    <x v="536"/>
    <s v="флак"/>
    <x v="6"/>
    <x v="11"/>
    <n v="1158"/>
    <x v="111"/>
    <x v="935"/>
    <x v="2"/>
  </r>
  <r>
    <n v="14"/>
    <s v="12.7."/>
    <x v="537"/>
    <s v="шт"/>
    <x v="37"/>
    <x v="11"/>
    <n v="0.39"/>
    <x v="170"/>
    <x v="936"/>
    <x v="2"/>
  </r>
  <r>
    <n v="14"/>
    <s v="15.22."/>
    <x v="538"/>
    <s v="наб."/>
    <x v="6"/>
    <x v="11"/>
    <n v="338.15"/>
    <x v="1"/>
    <x v="937"/>
    <x v="2"/>
  </r>
  <r>
    <n v="14"/>
    <s v="12.1."/>
    <x v="533"/>
    <s v="упак"/>
    <x v="33"/>
    <x v="11"/>
    <n v="578.9"/>
    <x v="111"/>
    <x v="938"/>
    <x v="3"/>
  </r>
  <r>
    <n v="14"/>
    <s v="12.2."/>
    <x v="534"/>
    <s v="шт"/>
    <x v="36"/>
    <x v="11"/>
    <n v="2533.5"/>
    <x v="111"/>
    <x v="939"/>
    <x v="3"/>
  </r>
  <r>
    <n v="14"/>
    <s v="12.3."/>
    <x v="539"/>
    <s v="шт"/>
    <x v="33"/>
    <x v="11"/>
    <n v="2309"/>
    <x v="111"/>
    <x v="940"/>
    <x v="3"/>
  </r>
  <r>
    <n v="14"/>
    <s v="12.4."/>
    <x v="535"/>
    <s v="флак"/>
    <x v="33"/>
    <x v="11"/>
    <n v="288.89999999999998"/>
    <x v="111"/>
    <x v="399"/>
    <x v="3"/>
  </r>
  <r>
    <n v="14"/>
    <s v="12.5."/>
    <x v="536"/>
    <s v="флак"/>
    <x v="33"/>
    <x v="11"/>
    <n v="1158"/>
    <x v="111"/>
    <x v="941"/>
    <x v="3"/>
  </r>
  <r>
    <n v="14"/>
    <s v="12.6."/>
    <x v="540"/>
    <s v="упак"/>
    <x v="26"/>
    <x v="11"/>
    <n v="499.8"/>
    <x v="170"/>
    <x v="942"/>
    <x v="3"/>
  </r>
  <r>
    <n v="14"/>
    <s v="12.7."/>
    <x v="537"/>
    <s v="шт"/>
    <x v="40"/>
    <x v="11"/>
    <n v="0.39"/>
    <x v="170"/>
    <x v="943"/>
    <x v="3"/>
  </r>
  <r>
    <n v="14"/>
    <s v="15.18."/>
    <x v="541"/>
    <s v="наб."/>
    <x v="26"/>
    <x v="11"/>
    <n v="172.7"/>
    <x v="1"/>
    <x v="944"/>
    <x v="3"/>
  </r>
  <r>
    <n v="14"/>
    <s v="15.19."/>
    <x v="542"/>
    <s v="наб"/>
    <x v="18"/>
    <x v="11"/>
    <n v="343.46"/>
    <x v="1"/>
    <x v="945"/>
    <x v="3"/>
  </r>
  <r>
    <n v="14"/>
    <s v="15.21.2"/>
    <x v="543"/>
    <s v="наб."/>
    <x v="26"/>
    <x v="11"/>
    <n v="1194.9000000000001"/>
    <x v="1"/>
    <x v="946"/>
    <x v="3"/>
  </r>
  <r>
    <n v="14"/>
    <s v="15.22."/>
    <x v="538"/>
    <s v="наб."/>
    <x v="6"/>
    <x v="11"/>
    <n v="338.15"/>
    <x v="1"/>
    <x v="937"/>
    <x v="3"/>
  </r>
  <r>
    <n v="14"/>
    <s v="15.40."/>
    <x v="544"/>
    <s v="наб"/>
    <x v="15"/>
    <x v="11"/>
    <n v="223"/>
    <x v="1"/>
    <x v="947"/>
    <x v="3"/>
  </r>
  <r>
    <n v="14"/>
    <s v="15.52."/>
    <x v="545"/>
    <s v="наб"/>
    <x v="20"/>
    <x v="11"/>
    <n v="338.15"/>
    <x v="1"/>
    <x v="948"/>
    <x v="3"/>
  </r>
  <r>
    <n v="14"/>
    <s v="15.75."/>
    <x v="546"/>
    <s v="наб."/>
    <x v="36"/>
    <x v="11"/>
    <n v="194.25"/>
    <x v="1"/>
    <x v="949"/>
    <x v="3"/>
  </r>
  <r>
    <n v="14"/>
    <s v="17.11."/>
    <x v="547"/>
    <s v="флак."/>
    <x v="12"/>
    <x v="11"/>
    <n v="39.5"/>
    <x v="1"/>
    <x v="950"/>
    <x v="3"/>
  </r>
  <r>
    <n v="14"/>
    <s v="17.13."/>
    <x v="548"/>
    <s v="флак."/>
    <x v="9"/>
    <x v="11"/>
    <n v="39.5"/>
    <x v="1"/>
    <x v="951"/>
    <x v="3"/>
  </r>
  <r>
    <n v="14"/>
    <s v="15.18."/>
    <x v="541"/>
    <s v="наб."/>
    <x v="12"/>
    <x v="11"/>
    <n v="172.7"/>
    <x v="1"/>
    <x v="952"/>
    <x v="4"/>
  </r>
  <r>
    <n v="14"/>
    <s v="15.21.2"/>
    <x v="543"/>
    <s v="наб."/>
    <x v="12"/>
    <x v="11"/>
    <n v="1194.9000000000001"/>
    <x v="1"/>
    <x v="953"/>
    <x v="4"/>
  </r>
  <r>
    <n v="14"/>
    <s v="15.37."/>
    <x v="549"/>
    <s v="наб"/>
    <x v="15"/>
    <x v="11"/>
    <n v="1018"/>
    <x v="1"/>
    <x v="954"/>
    <x v="4"/>
  </r>
  <r>
    <n v="14"/>
    <s v="15.52."/>
    <x v="545"/>
    <s v="наб"/>
    <x v="20"/>
    <x v="11"/>
    <n v="338.15"/>
    <x v="1"/>
    <x v="948"/>
    <x v="4"/>
  </r>
  <r>
    <n v="14"/>
    <s v="15.63."/>
    <x v="550"/>
    <s v="наб."/>
    <x v="26"/>
    <x v="11"/>
    <n v="953.29"/>
    <x v="1"/>
    <x v="955"/>
    <x v="4"/>
  </r>
  <r>
    <n v="14"/>
    <s v="15.67."/>
    <x v="551"/>
    <s v="наб."/>
    <x v="12"/>
    <x v="11"/>
    <n v="215.85"/>
    <x v="1"/>
    <x v="956"/>
    <x v="4"/>
  </r>
  <r>
    <n v="14"/>
    <n v="1111"/>
    <x v="552"/>
    <s v="наб"/>
    <x v="15"/>
    <x v="11"/>
    <n v="906.5"/>
    <x v="1"/>
    <x v="957"/>
    <x v="4"/>
  </r>
  <r>
    <n v="14"/>
    <s v="15.21.2"/>
    <x v="543"/>
    <s v="наб."/>
    <x v="36"/>
    <x v="11"/>
    <n v="1194.9000000000001"/>
    <x v="1"/>
    <x v="958"/>
    <x v="5"/>
  </r>
  <r>
    <n v="14"/>
    <s v="12.1."/>
    <x v="533"/>
    <s v="упак"/>
    <x v="36"/>
    <x v="11"/>
    <n v="578.9"/>
    <x v="111"/>
    <x v="959"/>
    <x v="8"/>
  </r>
  <r>
    <n v="14"/>
    <s v="12.2."/>
    <x v="534"/>
    <s v="шт"/>
    <x v="36"/>
    <x v="11"/>
    <n v="2533.5"/>
    <x v="111"/>
    <x v="939"/>
    <x v="8"/>
  </r>
  <r>
    <n v="14"/>
    <s v="12.3."/>
    <x v="539"/>
    <s v="шт"/>
    <x v="33"/>
    <x v="11"/>
    <n v="2309"/>
    <x v="111"/>
    <x v="940"/>
    <x v="8"/>
  </r>
  <r>
    <n v="14"/>
    <s v="12.4."/>
    <x v="535"/>
    <s v="флак"/>
    <x v="36"/>
    <x v="11"/>
    <n v="288.89999999999998"/>
    <x v="111"/>
    <x v="960"/>
    <x v="8"/>
  </r>
  <r>
    <n v="14"/>
    <s v="12.5."/>
    <x v="536"/>
    <s v="флак"/>
    <x v="36"/>
    <x v="11"/>
    <n v="1158"/>
    <x v="111"/>
    <x v="961"/>
    <x v="8"/>
  </r>
  <r>
    <n v="14"/>
    <s v="12.6."/>
    <x v="540"/>
    <s v="упак"/>
    <x v="26"/>
    <x v="11"/>
    <n v="499.8"/>
    <x v="170"/>
    <x v="942"/>
    <x v="8"/>
  </r>
  <r>
    <n v="14"/>
    <s v="12.7."/>
    <x v="537"/>
    <s v="шт"/>
    <x v="40"/>
    <x v="11"/>
    <n v="0.39"/>
    <x v="170"/>
    <x v="943"/>
    <x v="8"/>
  </r>
  <r>
    <n v="14"/>
    <s v="15.18."/>
    <x v="541"/>
    <s v="наб."/>
    <x v="6"/>
    <x v="11"/>
    <n v="172.7"/>
    <x v="1"/>
    <x v="962"/>
    <x v="8"/>
  </r>
  <r>
    <n v="14"/>
    <s v="15.19."/>
    <x v="542"/>
    <s v="наб"/>
    <x v="9"/>
    <x v="11"/>
    <n v="343.46"/>
    <x v="1"/>
    <x v="963"/>
    <x v="8"/>
  </r>
  <r>
    <n v="14"/>
    <s v="15.21.2"/>
    <x v="543"/>
    <s v="наб."/>
    <x v="6"/>
    <x v="11"/>
    <n v="1194.9000000000001"/>
    <x v="1"/>
    <x v="964"/>
    <x v="8"/>
  </r>
  <r>
    <n v="14"/>
    <s v="15.22."/>
    <x v="538"/>
    <s v="наб."/>
    <x v="6"/>
    <x v="11"/>
    <n v="338.15"/>
    <x v="1"/>
    <x v="937"/>
    <x v="8"/>
  </r>
  <r>
    <n v="14"/>
    <s v="15.40."/>
    <x v="544"/>
    <s v="наб"/>
    <x v="6"/>
    <x v="11"/>
    <n v="223"/>
    <x v="1"/>
    <x v="965"/>
    <x v="8"/>
  </r>
  <r>
    <n v="14"/>
    <s v="15.52."/>
    <x v="545"/>
    <s v="наб"/>
    <x v="33"/>
    <x v="11"/>
    <n v="338.15"/>
    <x v="1"/>
    <x v="966"/>
    <x v="8"/>
  </r>
  <r>
    <n v="14"/>
    <s v="15.75."/>
    <x v="546"/>
    <s v="наб."/>
    <x v="36"/>
    <x v="11"/>
    <n v="194.25"/>
    <x v="1"/>
    <x v="949"/>
    <x v="8"/>
  </r>
  <r>
    <n v="14"/>
    <s v="17.13."/>
    <x v="548"/>
    <s v="флак."/>
    <x v="9"/>
    <x v="11"/>
    <n v="39.5"/>
    <x v="1"/>
    <x v="951"/>
    <x v="8"/>
  </r>
  <r>
    <n v="14"/>
    <s v="12.1."/>
    <x v="533"/>
    <s v="упак"/>
    <x v="36"/>
    <x v="11"/>
    <n v="578.9"/>
    <x v="111"/>
    <x v="959"/>
    <x v="9"/>
  </r>
  <r>
    <n v="14"/>
    <s v="12.2."/>
    <x v="534"/>
    <s v="шт"/>
    <x v="36"/>
    <x v="11"/>
    <n v="2533.5"/>
    <x v="111"/>
    <x v="939"/>
    <x v="9"/>
  </r>
  <r>
    <n v="14"/>
    <s v="12.3."/>
    <x v="539"/>
    <s v="шт"/>
    <x v="36"/>
    <x v="11"/>
    <n v="2309"/>
    <x v="111"/>
    <x v="967"/>
    <x v="9"/>
  </r>
  <r>
    <n v="14"/>
    <s v="12.4."/>
    <x v="535"/>
    <s v="флак"/>
    <x v="36"/>
    <x v="11"/>
    <n v="288.89999999999998"/>
    <x v="111"/>
    <x v="960"/>
    <x v="9"/>
  </r>
  <r>
    <n v="14"/>
    <s v="12.5."/>
    <x v="536"/>
    <s v="флак"/>
    <x v="36"/>
    <x v="11"/>
    <n v="1158"/>
    <x v="111"/>
    <x v="961"/>
    <x v="9"/>
  </r>
  <r>
    <n v="14"/>
    <s v="12.7."/>
    <x v="537"/>
    <s v="шт"/>
    <x v="37"/>
    <x v="11"/>
    <n v="0.39"/>
    <x v="170"/>
    <x v="936"/>
    <x v="9"/>
  </r>
  <r>
    <n v="8"/>
    <n v="387"/>
    <x v="553"/>
    <s v="уп."/>
    <x v="7"/>
    <x v="12"/>
    <n v="1452"/>
    <x v="160"/>
    <x v="968"/>
    <x v="0"/>
  </r>
  <r>
    <n v="8"/>
    <n v="403"/>
    <x v="554"/>
    <s v="уп."/>
    <x v="16"/>
    <x v="12"/>
    <n v="90"/>
    <x v="171"/>
    <x v="461"/>
    <x v="0"/>
  </r>
  <r>
    <n v="8"/>
    <n v="403"/>
    <x v="554"/>
    <s v="уп."/>
    <x v="3"/>
    <x v="12"/>
    <n v="90"/>
    <x v="171"/>
    <x v="471"/>
    <x v="1"/>
  </r>
  <r>
    <n v="8"/>
    <n v="403"/>
    <x v="554"/>
    <s v="уп."/>
    <x v="6"/>
    <x v="12"/>
    <n v="90"/>
    <x v="171"/>
    <x v="512"/>
    <x v="2"/>
  </r>
  <r>
    <n v="8"/>
    <n v="403"/>
    <x v="554"/>
    <s v="уп."/>
    <x v="16"/>
    <x v="12"/>
    <n v="90"/>
    <x v="171"/>
    <x v="461"/>
    <x v="3"/>
  </r>
  <r>
    <n v="8"/>
    <n v="403"/>
    <x v="554"/>
    <s v="уп."/>
    <x v="6"/>
    <x v="12"/>
    <n v="90"/>
    <x v="171"/>
    <x v="512"/>
    <x v="4"/>
  </r>
  <r>
    <n v="8"/>
    <n v="403"/>
    <x v="554"/>
    <s v="уп."/>
    <x v="6"/>
    <x v="12"/>
    <n v="90"/>
    <x v="171"/>
    <x v="512"/>
    <x v="6"/>
  </r>
  <r>
    <n v="8"/>
    <n v="411"/>
    <x v="555"/>
    <s v="уп."/>
    <x v="36"/>
    <x v="12"/>
    <n v="17.82"/>
    <x v="142"/>
    <x v="969"/>
    <x v="6"/>
  </r>
  <r>
    <n v="8"/>
    <n v="412"/>
    <x v="556"/>
    <s v="уп."/>
    <x v="36"/>
    <x v="12"/>
    <n v="18"/>
    <x v="142"/>
    <x v="970"/>
    <x v="6"/>
  </r>
  <r>
    <n v="8"/>
    <n v="403"/>
    <x v="554"/>
    <s v="уп."/>
    <x v="7"/>
    <x v="12"/>
    <n v="90"/>
    <x v="171"/>
    <x v="971"/>
    <x v="7"/>
  </r>
  <r>
    <n v="8"/>
    <n v="1111"/>
    <x v="557"/>
    <s v="уп."/>
    <x v="70"/>
    <x v="12"/>
    <n v="18.97"/>
    <x v="172"/>
    <x v="972"/>
    <x v="7"/>
  </r>
  <r>
    <n v="8"/>
    <n v="385"/>
    <x v="558"/>
    <s v="уп."/>
    <x v="6"/>
    <x v="12"/>
    <n v="1250"/>
    <x v="173"/>
    <x v="973"/>
    <x v="12"/>
  </r>
  <r>
    <n v="8"/>
    <n v="411"/>
    <x v="555"/>
    <s v="уп."/>
    <x v="28"/>
    <x v="12"/>
    <n v="17.82"/>
    <x v="142"/>
    <x v="974"/>
    <x v="12"/>
  </r>
  <r>
    <n v="8"/>
    <n v="412"/>
    <x v="556"/>
    <s v="уп."/>
    <x v="28"/>
    <x v="12"/>
    <n v="18"/>
    <x v="142"/>
    <x v="975"/>
    <x v="12"/>
  </r>
  <r>
    <n v="1"/>
    <n v="2"/>
    <x v="559"/>
    <s v="уп."/>
    <x v="2"/>
    <x v="13"/>
    <n v="1.39"/>
    <x v="174"/>
    <x v="976"/>
    <x v="0"/>
  </r>
  <r>
    <n v="1"/>
    <n v="6"/>
    <x v="560"/>
    <s v="уп."/>
    <x v="68"/>
    <x v="13"/>
    <n v="8.9"/>
    <x v="175"/>
    <x v="919"/>
    <x v="0"/>
  </r>
  <r>
    <n v="1"/>
    <n v="17"/>
    <x v="561"/>
    <s v="уп."/>
    <x v="38"/>
    <x v="13"/>
    <n v="32.4"/>
    <x v="176"/>
    <x v="977"/>
    <x v="0"/>
  </r>
  <r>
    <n v="1"/>
    <n v="18"/>
    <x v="562"/>
    <s v="уп."/>
    <x v="16"/>
    <x v="13"/>
    <n v="18.899999999999999"/>
    <x v="176"/>
    <x v="978"/>
    <x v="0"/>
  </r>
  <r>
    <n v="1"/>
    <n v="27"/>
    <x v="563"/>
    <s v="уп."/>
    <x v="71"/>
    <x v="13"/>
    <n v="1.58"/>
    <x v="143"/>
    <x v="979"/>
    <x v="0"/>
  </r>
  <r>
    <n v="1"/>
    <n v="33"/>
    <x v="564"/>
    <s v="уп."/>
    <x v="4"/>
    <x v="13"/>
    <n v="893"/>
    <x v="177"/>
    <x v="980"/>
    <x v="0"/>
  </r>
  <r>
    <n v="2"/>
    <n v="103"/>
    <x v="565"/>
    <s v="уп."/>
    <x v="43"/>
    <x v="13"/>
    <n v="20.5"/>
    <x v="178"/>
    <x v="981"/>
    <x v="0"/>
  </r>
  <r>
    <n v="2"/>
    <n v="124"/>
    <x v="566"/>
    <s v="уп."/>
    <x v="11"/>
    <x v="13"/>
    <n v="9.98"/>
    <x v="179"/>
    <x v="982"/>
    <x v="0"/>
  </r>
  <r>
    <n v="2"/>
    <n v="137"/>
    <x v="567"/>
    <s v="уп."/>
    <x v="45"/>
    <x v="13"/>
    <n v="5.7"/>
    <x v="180"/>
    <x v="983"/>
    <x v="0"/>
  </r>
  <r>
    <n v="3"/>
    <n v="195"/>
    <x v="568"/>
    <s v="уп."/>
    <x v="72"/>
    <x v="13"/>
    <n v="23.1"/>
    <x v="181"/>
    <x v="984"/>
    <x v="0"/>
  </r>
  <r>
    <n v="3"/>
    <n v="210"/>
    <x v="569"/>
    <s v="уп."/>
    <x v="73"/>
    <x v="13"/>
    <n v="16.5"/>
    <x v="181"/>
    <x v="985"/>
    <x v="0"/>
  </r>
  <r>
    <n v="3"/>
    <n v="219"/>
    <x v="570"/>
    <s v="уп."/>
    <x v="8"/>
    <x v="13"/>
    <n v="19.899999999999999"/>
    <x v="145"/>
    <x v="92"/>
    <x v="0"/>
  </r>
  <r>
    <n v="4"/>
    <n v="243"/>
    <x v="571"/>
    <s v="уп."/>
    <x v="17"/>
    <x v="13"/>
    <n v="31.8"/>
    <x v="176"/>
    <x v="986"/>
    <x v="0"/>
  </r>
  <r>
    <n v="4"/>
    <n v="280"/>
    <x v="572"/>
    <s v="уп."/>
    <x v="1"/>
    <x v="13"/>
    <n v="12.2"/>
    <x v="182"/>
    <x v="532"/>
    <x v="0"/>
  </r>
  <r>
    <n v="4"/>
    <n v="290"/>
    <x v="573"/>
    <s v="уп."/>
    <x v="28"/>
    <x v="13"/>
    <n v="293"/>
    <x v="171"/>
    <x v="987"/>
    <x v="0"/>
  </r>
  <r>
    <n v="4"/>
    <n v="295"/>
    <x v="574"/>
    <s v="уп."/>
    <x v="1"/>
    <x v="13"/>
    <n v="12.95"/>
    <x v="182"/>
    <x v="988"/>
    <x v="0"/>
  </r>
  <r>
    <n v="4"/>
    <n v="300"/>
    <x v="575"/>
    <s v="уп."/>
    <x v="74"/>
    <x v="13"/>
    <n v="1.72"/>
    <x v="183"/>
    <x v="989"/>
    <x v="0"/>
  </r>
  <r>
    <n v="4"/>
    <n v="305"/>
    <x v="576"/>
    <s v="уп."/>
    <x v="75"/>
    <x v="13"/>
    <n v="158"/>
    <x v="184"/>
    <x v="990"/>
    <x v="0"/>
  </r>
  <r>
    <n v="8"/>
    <n v="394"/>
    <x v="577"/>
    <s v="уп."/>
    <x v="22"/>
    <x v="13"/>
    <n v="26.3"/>
    <x v="176"/>
    <x v="991"/>
    <x v="0"/>
  </r>
  <r>
    <n v="8"/>
    <n v="395"/>
    <x v="578"/>
    <s v="уп."/>
    <x v="66"/>
    <x v="13"/>
    <n v="30.5"/>
    <x v="185"/>
    <x v="992"/>
    <x v="0"/>
  </r>
  <r>
    <n v="8"/>
    <n v="401"/>
    <x v="579"/>
    <s v="уп."/>
    <x v="34"/>
    <x v="13"/>
    <n v="27.5"/>
    <x v="176"/>
    <x v="993"/>
    <x v="0"/>
  </r>
  <r>
    <n v="8"/>
    <n v="407"/>
    <x v="580"/>
    <s v="уп."/>
    <x v="37"/>
    <x v="13"/>
    <n v="27.8"/>
    <x v="176"/>
    <x v="994"/>
    <x v="0"/>
  </r>
  <r>
    <n v="8"/>
    <n v="408"/>
    <x v="581"/>
    <s v="уп."/>
    <x v="17"/>
    <x v="13"/>
    <n v="26.9"/>
    <x v="186"/>
    <x v="995"/>
    <x v="0"/>
  </r>
  <r>
    <n v="9"/>
    <n v="454"/>
    <x v="582"/>
    <s v="уп."/>
    <x v="17"/>
    <x v="13"/>
    <n v="16.2"/>
    <x v="176"/>
    <x v="996"/>
    <x v="0"/>
  </r>
  <r>
    <n v="9"/>
    <n v="497"/>
    <x v="583"/>
    <s v="уп."/>
    <x v="46"/>
    <x v="13"/>
    <n v="13.6"/>
    <x v="187"/>
    <x v="997"/>
    <x v="0"/>
  </r>
  <r>
    <n v="9"/>
    <n v="517"/>
    <x v="584"/>
    <s v="уп."/>
    <x v="7"/>
    <x v="13"/>
    <n v="345"/>
    <x v="188"/>
    <x v="998"/>
    <x v="0"/>
  </r>
  <r>
    <n v="9"/>
    <n v="518"/>
    <x v="585"/>
    <s v="уп."/>
    <x v="32"/>
    <x v="13"/>
    <n v="5.35"/>
    <x v="189"/>
    <x v="999"/>
    <x v="0"/>
  </r>
  <r>
    <n v="9"/>
    <n v="539"/>
    <x v="586"/>
    <s v="уп."/>
    <x v="41"/>
    <x v="13"/>
    <n v="7.6"/>
    <x v="190"/>
    <x v="1000"/>
    <x v="0"/>
  </r>
  <r>
    <n v="1"/>
    <n v="17"/>
    <x v="561"/>
    <s v="уп."/>
    <x v="25"/>
    <x v="13"/>
    <n v="32.4"/>
    <x v="176"/>
    <x v="1001"/>
    <x v="1"/>
  </r>
  <r>
    <n v="2"/>
    <n v="52"/>
    <x v="587"/>
    <s v="уп."/>
    <x v="9"/>
    <x v="13"/>
    <n v="146.4"/>
    <x v="171"/>
    <x v="1002"/>
    <x v="1"/>
  </r>
  <r>
    <n v="2"/>
    <n v="103"/>
    <x v="565"/>
    <s v="уп."/>
    <x v="25"/>
    <x v="13"/>
    <n v="20.5"/>
    <x v="178"/>
    <x v="910"/>
    <x v="1"/>
  </r>
  <r>
    <n v="3"/>
    <n v="195"/>
    <x v="568"/>
    <s v="уп."/>
    <x v="4"/>
    <x v="13"/>
    <n v="23.1"/>
    <x v="181"/>
    <x v="1003"/>
    <x v="1"/>
  </r>
  <r>
    <n v="3"/>
    <n v="210"/>
    <x v="569"/>
    <s v="уп."/>
    <x v="9"/>
    <x v="13"/>
    <n v="16.5"/>
    <x v="181"/>
    <x v="450"/>
    <x v="1"/>
  </r>
  <r>
    <n v="4"/>
    <n v="273"/>
    <x v="588"/>
    <s v="уп."/>
    <x v="4"/>
    <x v="13"/>
    <n v="154"/>
    <x v="191"/>
    <x v="1004"/>
    <x v="1"/>
  </r>
  <r>
    <n v="4"/>
    <n v="290"/>
    <x v="573"/>
    <s v="уп."/>
    <x v="7"/>
    <x v="13"/>
    <n v="293"/>
    <x v="171"/>
    <x v="1005"/>
    <x v="1"/>
  </r>
  <r>
    <n v="4"/>
    <n v="305"/>
    <x v="576"/>
    <s v="уп."/>
    <x v="26"/>
    <x v="13"/>
    <n v="158"/>
    <x v="184"/>
    <x v="1006"/>
    <x v="1"/>
  </r>
  <r>
    <n v="8"/>
    <n v="394"/>
    <x v="577"/>
    <s v="уп."/>
    <x v="6"/>
    <x v="13"/>
    <n v="26.3"/>
    <x v="176"/>
    <x v="1007"/>
    <x v="1"/>
  </r>
  <r>
    <n v="8"/>
    <n v="401"/>
    <x v="579"/>
    <s v="уп."/>
    <x v="16"/>
    <x v="13"/>
    <n v="27.5"/>
    <x v="176"/>
    <x v="276"/>
    <x v="1"/>
  </r>
  <r>
    <n v="8"/>
    <n v="407"/>
    <x v="580"/>
    <s v="уп."/>
    <x v="16"/>
    <x v="13"/>
    <n v="27.8"/>
    <x v="176"/>
    <x v="1008"/>
    <x v="1"/>
  </r>
  <r>
    <n v="9"/>
    <n v="517"/>
    <x v="584"/>
    <s v="уп."/>
    <x v="12"/>
    <x v="13"/>
    <n v="345"/>
    <x v="188"/>
    <x v="1009"/>
    <x v="1"/>
  </r>
  <r>
    <n v="9"/>
    <n v="518"/>
    <x v="585"/>
    <s v="уп."/>
    <x v="25"/>
    <x v="13"/>
    <n v="5.35"/>
    <x v="189"/>
    <x v="1010"/>
    <x v="1"/>
  </r>
  <r>
    <n v="9"/>
    <n v="539"/>
    <x v="586"/>
    <s v="уп."/>
    <x v="25"/>
    <x v="13"/>
    <n v="7.6"/>
    <x v="190"/>
    <x v="604"/>
    <x v="1"/>
  </r>
  <r>
    <n v="1"/>
    <n v="2"/>
    <x v="559"/>
    <s v="уп."/>
    <x v="26"/>
    <x v="13"/>
    <n v="1.39"/>
    <x v="174"/>
    <x v="1011"/>
    <x v="2"/>
  </r>
  <r>
    <n v="1"/>
    <n v="6"/>
    <x v="560"/>
    <s v="уп."/>
    <x v="25"/>
    <x v="13"/>
    <n v="8.9"/>
    <x v="175"/>
    <x v="1012"/>
    <x v="2"/>
  </r>
  <r>
    <n v="1"/>
    <n v="17"/>
    <x v="561"/>
    <s v="уп."/>
    <x v="9"/>
    <x v="13"/>
    <n v="32.4"/>
    <x v="176"/>
    <x v="1013"/>
    <x v="2"/>
  </r>
  <r>
    <n v="2"/>
    <n v="103"/>
    <x v="565"/>
    <s v="уп."/>
    <x v="34"/>
    <x v="13"/>
    <n v="20.5"/>
    <x v="178"/>
    <x v="1014"/>
    <x v="2"/>
  </r>
  <r>
    <n v="3"/>
    <n v="207"/>
    <x v="589"/>
    <s v="уп."/>
    <x v="26"/>
    <x v="13"/>
    <n v="21.95"/>
    <x v="192"/>
    <x v="1015"/>
    <x v="2"/>
  </r>
  <r>
    <n v="3"/>
    <n v="210"/>
    <x v="569"/>
    <s v="уп."/>
    <x v="9"/>
    <x v="13"/>
    <n v="16.5"/>
    <x v="181"/>
    <x v="450"/>
    <x v="2"/>
  </r>
  <r>
    <n v="4"/>
    <n v="270"/>
    <x v="590"/>
    <s v="уп."/>
    <x v="26"/>
    <x v="13"/>
    <n v="33"/>
    <x v="176"/>
    <x v="450"/>
    <x v="2"/>
  </r>
  <r>
    <n v="4"/>
    <n v="290"/>
    <x v="573"/>
    <s v="уп."/>
    <x v="6"/>
    <x v="13"/>
    <n v="293"/>
    <x v="171"/>
    <x v="1016"/>
    <x v="2"/>
  </r>
  <r>
    <n v="4"/>
    <n v="300"/>
    <x v="575"/>
    <s v="уп."/>
    <x v="4"/>
    <x v="13"/>
    <n v="1.72"/>
    <x v="183"/>
    <x v="1017"/>
    <x v="2"/>
  </r>
  <r>
    <n v="4"/>
    <n v="305"/>
    <x v="576"/>
    <s v="уп."/>
    <x v="9"/>
    <x v="13"/>
    <n v="158"/>
    <x v="184"/>
    <x v="1018"/>
    <x v="2"/>
  </r>
  <r>
    <n v="8"/>
    <n v="401"/>
    <x v="579"/>
    <s v="уп."/>
    <x v="4"/>
    <x v="13"/>
    <n v="27.5"/>
    <x v="176"/>
    <x v="1019"/>
    <x v="2"/>
  </r>
  <r>
    <n v="8"/>
    <n v="404"/>
    <x v="591"/>
    <s v="уп."/>
    <x v="4"/>
    <x v="13"/>
    <n v="22.8"/>
    <x v="176"/>
    <x v="1020"/>
    <x v="2"/>
  </r>
  <r>
    <n v="8"/>
    <n v="407"/>
    <x v="580"/>
    <s v="уп."/>
    <x v="16"/>
    <x v="13"/>
    <n v="27.8"/>
    <x v="176"/>
    <x v="1008"/>
    <x v="2"/>
  </r>
  <r>
    <n v="9"/>
    <n v="454"/>
    <x v="582"/>
    <s v="уп."/>
    <x v="26"/>
    <x v="13"/>
    <n v="16.2"/>
    <x v="176"/>
    <x v="209"/>
    <x v="2"/>
  </r>
  <r>
    <n v="9"/>
    <n v="497"/>
    <x v="583"/>
    <s v="уп."/>
    <x v="9"/>
    <x v="13"/>
    <n v="13.6"/>
    <x v="187"/>
    <x v="1021"/>
    <x v="2"/>
  </r>
  <r>
    <n v="9"/>
    <n v="508"/>
    <x v="592"/>
    <s v="уп."/>
    <x v="26"/>
    <x v="13"/>
    <n v="34.9"/>
    <x v="193"/>
    <x v="1022"/>
    <x v="2"/>
  </r>
  <r>
    <n v="9"/>
    <n v="518"/>
    <x v="585"/>
    <s v="уп."/>
    <x v="34"/>
    <x v="13"/>
    <n v="5.35"/>
    <x v="189"/>
    <x v="1023"/>
    <x v="2"/>
  </r>
  <r>
    <n v="9"/>
    <n v="555"/>
    <x v="593"/>
    <s v="уп."/>
    <x v="6"/>
    <x v="13"/>
    <n v="9.3000000000000007"/>
    <x v="194"/>
    <x v="280"/>
    <x v="2"/>
  </r>
  <r>
    <n v="12"/>
    <n v="2"/>
    <x v="594"/>
    <s v="пара"/>
    <x v="37"/>
    <x v="13"/>
    <n v="0.71"/>
    <x v="41"/>
    <x v="1024"/>
    <x v="2"/>
  </r>
  <r>
    <n v="1"/>
    <n v="17"/>
    <x v="561"/>
    <s v="уп."/>
    <x v="43"/>
    <x v="13"/>
    <n v="32.4"/>
    <x v="176"/>
    <x v="1025"/>
    <x v="3"/>
  </r>
  <r>
    <n v="2"/>
    <n v="103"/>
    <x v="565"/>
    <s v="уп."/>
    <x v="25"/>
    <x v="13"/>
    <n v="20.5"/>
    <x v="178"/>
    <x v="910"/>
    <x v="3"/>
  </r>
  <r>
    <n v="3"/>
    <n v="207"/>
    <x v="589"/>
    <s v="уп."/>
    <x v="26"/>
    <x v="13"/>
    <n v="21.95"/>
    <x v="192"/>
    <x v="1015"/>
    <x v="3"/>
  </r>
  <r>
    <n v="3"/>
    <n v="210"/>
    <x v="569"/>
    <s v="уп."/>
    <x v="25"/>
    <x v="13"/>
    <n v="16.5"/>
    <x v="181"/>
    <x v="1019"/>
    <x v="3"/>
  </r>
  <r>
    <n v="4"/>
    <n v="273"/>
    <x v="588"/>
    <s v="уп."/>
    <x v="4"/>
    <x v="13"/>
    <n v="154"/>
    <x v="191"/>
    <x v="1004"/>
    <x v="3"/>
  </r>
  <r>
    <n v="8"/>
    <n v="402"/>
    <x v="595"/>
    <s v="уп."/>
    <x v="26"/>
    <x v="13"/>
    <n v="49.9"/>
    <x v="171"/>
    <x v="1026"/>
    <x v="3"/>
  </r>
  <r>
    <n v="8"/>
    <n v="407"/>
    <x v="580"/>
    <s v="уп."/>
    <x v="25"/>
    <x v="13"/>
    <n v="27.8"/>
    <x v="176"/>
    <x v="1027"/>
    <x v="3"/>
  </r>
  <r>
    <n v="9"/>
    <n v="420"/>
    <x v="596"/>
    <s v="уп."/>
    <x v="36"/>
    <x v="13"/>
    <n v="1233"/>
    <x v="1"/>
    <x v="1028"/>
    <x v="3"/>
  </r>
  <r>
    <n v="9"/>
    <n v="508"/>
    <x v="592"/>
    <s v="уп."/>
    <x v="26"/>
    <x v="13"/>
    <n v="34.9"/>
    <x v="193"/>
    <x v="1022"/>
    <x v="3"/>
  </r>
  <r>
    <n v="9"/>
    <n v="517"/>
    <x v="584"/>
    <s v="уп."/>
    <x v="6"/>
    <x v="13"/>
    <n v="345"/>
    <x v="188"/>
    <x v="1029"/>
    <x v="3"/>
  </r>
  <r>
    <n v="9"/>
    <n v="555"/>
    <x v="593"/>
    <s v="уп."/>
    <x v="25"/>
    <x v="13"/>
    <n v="9.3000000000000007"/>
    <x v="194"/>
    <x v="1030"/>
    <x v="3"/>
  </r>
  <r>
    <n v="12"/>
    <n v="2"/>
    <x v="594"/>
    <s v="пара"/>
    <x v="40"/>
    <x v="13"/>
    <n v="0.71"/>
    <x v="41"/>
    <x v="1031"/>
    <x v="3"/>
  </r>
  <r>
    <n v="1"/>
    <n v="2"/>
    <x v="559"/>
    <s v="уп."/>
    <x v="4"/>
    <x v="13"/>
    <n v="1.39"/>
    <x v="174"/>
    <x v="1032"/>
    <x v="4"/>
  </r>
  <r>
    <n v="1"/>
    <n v="6"/>
    <x v="560"/>
    <s v="уп."/>
    <x v="4"/>
    <x v="13"/>
    <n v="8.9"/>
    <x v="175"/>
    <x v="1033"/>
    <x v="4"/>
  </r>
  <r>
    <n v="1"/>
    <n v="17"/>
    <x v="561"/>
    <s v="уп."/>
    <x v="1"/>
    <x v="13"/>
    <n v="32.4"/>
    <x v="176"/>
    <x v="1034"/>
    <x v="4"/>
  </r>
  <r>
    <n v="1"/>
    <n v="18"/>
    <x v="562"/>
    <s v="уп."/>
    <x v="6"/>
    <x v="13"/>
    <n v="18.899999999999999"/>
    <x v="176"/>
    <x v="1035"/>
    <x v="4"/>
  </r>
  <r>
    <n v="1"/>
    <n v="27"/>
    <x v="563"/>
    <s v="уп."/>
    <x v="4"/>
    <x v="13"/>
    <n v="1.58"/>
    <x v="143"/>
    <x v="1036"/>
    <x v="4"/>
  </r>
  <r>
    <n v="2"/>
    <n v="103"/>
    <x v="565"/>
    <s v="уп."/>
    <x v="41"/>
    <x v="13"/>
    <n v="20.5"/>
    <x v="178"/>
    <x v="1037"/>
    <x v="4"/>
  </r>
  <r>
    <n v="3"/>
    <n v="195"/>
    <x v="568"/>
    <s v="уп."/>
    <x v="25"/>
    <x v="13"/>
    <n v="23.1"/>
    <x v="181"/>
    <x v="1038"/>
    <x v="4"/>
  </r>
  <r>
    <n v="3"/>
    <n v="219"/>
    <x v="570"/>
    <s v="уп."/>
    <x v="6"/>
    <x v="13"/>
    <n v="19.899999999999999"/>
    <x v="145"/>
    <x v="1039"/>
    <x v="4"/>
  </r>
  <r>
    <n v="4"/>
    <n v="243"/>
    <x v="571"/>
    <s v="уп."/>
    <x v="4"/>
    <x v="13"/>
    <n v="31.8"/>
    <x v="176"/>
    <x v="1040"/>
    <x v="4"/>
  </r>
  <r>
    <n v="4"/>
    <n v="280"/>
    <x v="572"/>
    <s v="уп."/>
    <x v="6"/>
    <x v="13"/>
    <n v="12.2"/>
    <x v="182"/>
    <x v="1041"/>
    <x v="4"/>
  </r>
  <r>
    <n v="4"/>
    <n v="295"/>
    <x v="574"/>
    <s v="уп."/>
    <x v="6"/>
    <x v="13"/>
    <n v="12.95"/>
    <x v="182"/>
    <x v="1042"/>
    <x v="4"/>
  </r>
  <r>
    <n v="6"/>
    <n v="365"/>
    <x v="597"/>
    <s v="уп."/>
    <x v="36"/>
    <x v="13"/>
    <n v="36.799999999999997"/>
    <x v="186"/>
    <x v="1043"/>
    <x v="4"/>
  </r>
  <r>
    <n v="8"/>
    <n v="394"/>
    <x v="577"/>
    <s v="уп."/>
    <x v="26"/>
    <x v="13"/>
    <n v="26.3"/>
    <x v="176"/>
    <x v="1044"/>
    <x v="4"/>
  </r>
  <r>
    <n v="8"/>
    <n v="404"/>
    <x v="591"/>
    <s v="уп."/>
    <x v="26"/>
    <x v="13"/>
    <n v="22.8"/>
    <x v="176"/>
    <x v="1045"/>
    <x v="4"/>
  </r>
  <r>
    <n v="8"/>
    <n v="407"/>
    <x v="580"/>
    <s v="уп."/>
    <x v="9"/>
    <x v="13"/>
    <n v="27.8"/>
    <x v="176"/>
    <x v="1046"/>
    <x v="4"/>
  </r>
  <r>
    <n v="8"/>
    <n v="408"/>
    <x v="581"/>
    <s v="уп."/>
    <x v="9"/>
    <x v="13"/>
    <n v="26.9"/>
    <x v="186"/>
    <x v="1047"/>
    <x v="4"/>
  </r>
  <r>
    <n v="9"/>
    <n v="420"/>
    <x v="596"/>
    <s v="уп."/>
    <x v="6"/>
    <x v="13"/>
    <n v="1233"/>
    <x v="1"/>
    <x v="1048"/>
    <x v="4"/>
  </r>
  <r>
    <n v="9"/>
    <n v="437"/>
    <x v="598"/>
    <s v="уп."/>
    <x v="7"/>
    <x v="13"/>
    <n v="498"/>
    <x v="195"/>
    <x v="73"/>
    <x v="4"/>
  </r>
  <r>
    <n v="9"/>
    <n v="480"/>
    <x v="599"/>
    <s v="уп."/>
    <x v="25"/>
    <x v="13"/>
    <n v="63"/>
    <x v="195"/>
    <x v="1049"/>
    <x v="4"/>
  </r>
  <r>
    <n v="9"/>
    <n v="518"/>
    <x v="585"/>
    <s v="уп."/>
    <x v="1"/>
    <x v="13"/>
    <n v="5.35"/>
    <x v="189"/>
    <x v="1050"/>
    <x v="4"/>
  </r>
  <r>
    <n v="9"/>
    <n v="539"/>
    <x v="586"/>
    <s v="уп."/>
    <x v="25"/>
    <x v="13"/>
    <n v="7.6"/>
    <x v="190"/>
    <x v="604"/>
    <x v="4"/>
  </r>
  <r>
    <n v="9"/>
    <n v="550"/>
    <x v="600"/>
    <s v="уп."/>
    <x v="33"/>
    <x v="13"/>
    <n v="11.8"/>
    <x v="187"/>
    <x v="1051"/>
    <x v="4"/>
  </r>
  <r>
    <n v="9"/>
    <n v="555"/>
    <x v="593"/>
    <s v="уп."/>
    <x v="9"/>
    <x v="13"/>
    <n v="9.3000000000000007"/>
    <x v="194"/>
    <x v="1052"/>
    <x v="4"/>
  </r>
  <r>
    <n v="12"/>
    <n v="2"/>
    <x v="594"/>
    <s v="пара"/>
    <x v="37"/>
    <x v="13"/>
    <n v="0.71"/>
    <x v="41"/>
    <x v="1024"/>
    <x v="4"/>
  </r>
  <r>
    <n v="1"/>
    <n v="2"/>
    <x v="559"/>
    <s v="уп."/>
    <x v="4"/>
    <x v="13"/>
    <n v="1.39"/>
    <x v="174"/>
    <x v="1032"/>
    <x v="5"/>
  </r>
  <r>
    <n v="1"/>
    <n v="6"/>
    <x v="560"/>
    <s v="уп."/>
    <x v="41"/>
    <x v="13"/>
    <n v="8.9"/>
    <x v="175"/>
    <x v="1053"/>
    <x v="5"/>
  </r>
  <r>
    <n v="1"/>
    <n v="17"/>
    <x v="561"/>
    <s v="уп."/>
    <x v="37"/>
    <x v="13"/>
    <n v="32.4"/>
    <x v="176"/>
    <x v="1054"/>
    <x v="5"/>
  </r>
  <r>
    <n v="1"/>
    <n v="18"/>
    <x v="562"/>
    <s v="уп."/>
    <x v="26"/>
    <x v="13"/>
    <n v="18.899999999999999"/>
    <x v="176"/>
    <x v="1055"/>
    <x v="5"/>
  </r>
  <r>
    <n v="1"/>
    <n v="27"/>
    <x v="563"/>
    <s v="уп."/>
    <x v="4"/>
    <x v="13"/>
    <n v="1.58"/>
    <x v="143"/>
    <x v="1036"/>
    <x v="5"/>
  </r>
  <r>
    <n v="2"/>
    <n v="52"/>
    <x v="587"/>
    <s v="уп."/>
    <x v="26"/>
    <x v="13"/>
    <n v="146.4"/>
    <x v="171"/>
    <x v="1056"/>
    <x v="5"/>
  </r>
  <r>
    <n v="2"/>
    <n v="103"/>
    <x v="565"/>
    <s v="уп."/>
    <x v="25"/>
    <x v="13"/>
    <n v="20.5"/>
    <x v="178"/>
    <x v="910"/>
    <x v="5"/>
  </r>
  <r>
    <n v="3"/>
    <n v="195"/>
    <x v="568"/>
    <s v="уп."/>
    <x v="25"/>
    <x v="13"/>
    <n v="23.1"/>
    <x v="181"/>
    <x v="1038"/>
    <x v="5"/>
  </r>
  <r>
    <n v="3"/>
    <n v="207"/>
    <x v="589"/>
    <s v="уп."/>
    <x v="26"/>
    <x v="13"/>
    <n v="21.95"/>
    <x v="192"/>
    <x v="1015"/>
    <x v="5"/>
  </r>
  <r>
    <n v="3"/>
    <n v="210"/>
    <x v="569"/>
    <s v="уп."/>
    <x v="9"/>
    <x v="13"/>
    <n v="16.5"/>
    <x v="181"/>
    <x v="450"/>
    <x v="5"/>
  </r>
  <r>
    <n v="4"/>
    <n v="243"/>
    <x v="571"/>
    <s v="уп."/>
    <x v="26"/>
    <x v="13"/>
    <n v="31.8"/>
    <x v="176"/>
    <x v="1057"/>
    <x v="5"/>
  </r>
  <r>
    <n v="4"/>
    <n v="273"/>
    <x v="588"/>
    <s v="уп."/>
    <x v="9"/>
    <x v="13"/>
    <n v="154"/>
    <x v="191"/>
    <x v="1058"/>
    <x v="5"/>
  </r>
  <r>
    <n v="4"/>
    <n v="280"/>
    <x v="572"/>
    <s v="уп."/>
    <x v="16"/>
    <x v="13"/>
    <n v="12.2"/>
    <x v="182"/>
    <x v="1059"/>
    <x v="5"/>
  </r>
  <r>
    <n v="4"/>
    <n v="290"/>
    <x v="573"/>
    <s v="уп."/>
    <x v="6"/>
    <x v="13"/>
    <n v="293"/>
    <x v="171"/>
    <x v="1016"/>
    <x v="5"/>
  </r>
  <r>
    <n v="4"/>
    <n v="295"/>
    <x v="574"/>
    <s v="уп."/>
    <x v="16"/>
    <x v="13"/>
    <n v="12.95"/>
    <x v="182"/>
    <x v="1060"/>
    <x v="5"/>
  </r>
  <r>
    <n v="8"/>
    <n v="394"/>
    <x v="577"/>
    <s v="уп."/>
    <x v="26"/>
    <x v="13"/>
    <n v="26.3"/>
    <x v="176"/>
    <x v="1044"/>
    <x v="5"/>
  </r>
  <r>
    <n v="8"/>
    <n v="404"/>
    <x v="591"/>
    <s v="уп."/>
    <x v="26"/>
    <x v="13"/>
    <n v="22.8"/>
    <x v="176"/>
    <x v="1045"/>
    <x v="5"/>
  </r>
  <r>
    <n v="8"/>
    <n v="407"/>
    <x v="580"/>
    <s v="уп."/>
    <x v="26"/>
    <x v="13"/>
    <n v="27.8"/>
    <x v="176"/>
    <x v="1061"/>
    <x v="5"/>
  </r>
  <r>
    <n v="8"/>
    <n v="408"/>
    <x v="581"/>
    <s v="уп."/>
    <x v="25"/>
    <x v="13"/>
    <n v="26.9"/>
    <x v="186"/>
    <x v="1062"/>
    <x v="5"/>
  </r>
  <r>
    <n v="9"/>
    <n v="454"/>
    <x v="582"/>
    <s v="уп."/>
    <x v="25"/>
    <x v="13"/>
    <n v="16.2"/>
    <x v="176"/>
    <x v="47"/>
    <x v="5"/>
  </r>
  <r>
    <n v="9"/>
    <n v="508"/>
    <x v="592"/>
    <s v="уп."/>
    <x v="9"/>
    <x v="13"/>
    <n v="34.9"/>
    <x v="193"/>
    <x v="1063"/>
    <x v="5"/>
  </r>
  <r>
    <n v="9"/>
    <n v="517"/>
    <x v="584"/>
    <s v="уп."/>
    <x v="4"/>
    <x v="13"/>
    <n v="345"/>
    <x v="188"/>
    <x v="1064"/>
    <x v="5"/>
  </r>
  <r>
    <n v="9"/>
    <n v="518"/>
    <x v="585"/>
    <s v="уп."/>
    <x v="1"/>
    <x v="13"/>
    <n v="5.35"/>
    <x v="189"/>
    <x v="1050"/>
    <x v="5"/>
  </r>
  <r>
    <n v="9"/>
    <n v="539"/>
    <x v="586"/>
    <s v="уп."/>
    <x v="4"/>
    <x v="13"/>
    <n v="7.6"/>
    <x v="190"/>
    <x v="1045"/>
    <x v="5"/>
  </r>
  <r>
    <n v="9"/>
    <n v="555"/>
    <x v="593"/>
    <s v="уп."/>
    <x v="25"/>
    <x v="13"/>
    <n v="9.3000000000000007"/>
    <x v="194"/>
    <x v="1030"/>
    <x v="5"/>
  </r>
  <r>
    <n v="9"/>
    <n v="1111"/>
    <x v="601"/>
    <s v="шт"/>
    <x v="60"/>
    <x v="13"/>
    <n v="1947"/>
    <x v="195"/>
    <x v="1065"/>
    <x v="5"/>
  </r>
  <r>
    <n v="12"/>
    <n v="2"/>
    <x v="594"/>
    <s v="пара"/>
    <x v="55"/>
    <x v="13"/>
    <n v="0.71"/>
    <x v="41"/>
    <x v="1066"/>
    <x v="5"/>
  </r>
  <r>
    <n v="1"/>
    <n v="2"/>
    <x v="559"/>
    <s v="уп."/>
    <x v="26"/>
    <x v="13"/>
    <n v="1.39"/>
    <x v="174"/>
    <x v="1011"/>
    <x v="6"/>
  </r>
  <r>
    <n v="1"/>
    <n v="6"/>
    <x v="560"/>
    <s v="уп."/>
    <x v="36"/>
    <x v="13"/>
    <n v="8.9"/>
    <x v="175"/>
    <x v="1067"/>
    <x v="6"/>
  </r>
  <r>
    <n v="1"/>
    <n v="17"/>
    <x v="561"/>
    <s v="уп."/>
    <x v="49"/>
    <x v="13"/>
    <n v="32.4"/>
    <x v="176"/>
    <x v="1068"/>
    <x v="6"/>
  </r>
  <r>
    <n v="8"/>
    <n v="394"/>
    <x v="577"/>
    <s v="уп."/>
    <x v="6"/>
    <x v="13"/>
    <n v="26.3"/>
    <x v="176"/>
    <x v="1007"/>
    <x v="6"/>
  </r>
  <r>
    <n v="8"/>
    <n v="408"/>
    <x v="581"/>
    <s v="уп."/>
    <x v="26"/>
    <x v="13"/>
    <n v="26.9"/>
    <x v="186"/>
    <x v="1069"/>
    <x v="6"/>
  </r>
  <r>
    <n v="9"/>
    <n v="497"/>
    <x v="583"/>
    <s v="уп."/>
    <x v="26"/>
    <x v="13"/>
    <n v="13.6"/>
    <x v="187"/>
    <x v="1070"/>
    <x v="6"/>
  </r>
  <r>
    <n v="9"/>
    <n v="517"/>
    <x v="584"/>
    <s v="уп."/>
    <x v="26"/>
    <x v="13"/>
    <n v="345"/>
    <x v="188"/>
    <x v="1071"/>
    <x v="6"/>
  </r>
  <r>
    <n v="9"/>
    <n v="518"/>
    <x v="585"/>
    <s v="уп."/>
    <x v="25"/>
    <x v="13"/>
    <n v="5.35"/>
    <x v="189"/>
    <x v="1010"/>
    <x v="6"/>
  </r>
  <r>
    <n v="9"/>
    <n v="555"/>
    <x v="593"/>
    <s v="уп."/>
    <x v="36"/>
    <x v="13"/>
    <n v="9.3000000000000007"/>
    <x v="194"/>
    <x v="1072"/>
    <x v="6"/>
  </r>
  <r>
    <n v="1"/>
    <n v="27"/>
    <x v="563"/>
    <s v="уп."/>
    <x v="4"/>
    <x v="13"/>
    <n v="1.58"/>
    <x v="143"/>
    <x v="1036"/>
    <x v="7"/>
  </r>
  <r>
    <n v="2"/>
    <n v="103"/>
    <x v="565"/>
    <s v="уп."/>
    <x v="9"/>
    <x v="13"/>
    <n v="20.5"/>
    <x v="178"/>
    <x v="1073"/>
    <x v="7"/>
  </r>
  <r>
    <n v="2"/>
    <n v="137"/>
    <x v="567"/>
    <s v="уп."/>
    <x v="9"/>
    <x v="13"/>
    <n v="5.7"/>
    <x v="180"/>
    <x v="1074"/>
    <x v="7"/>
  </r>
  <r>
    <n v="4"/>
    <n v="273"/>
    <x v="588"/>
    <s v="уп."/>
    <x v="25"/>
    <x v="13"/>
    <n v="154"/>
    <x v="191"/>
    <x v="1075"/>
    <x v="7"/>
  </r>
  <r>
    <n v="4"/>
    <n v="305"/>
    <x v="576"/>
    <s v="уп."/>
    <x v="25"/>
    <x v="13"/>
    <n v="158"/>
    <x v="184"/>
    <x v="1076"/>
    <x v="7"/>
  </r>
  <r>
    <n v="8"/>
    <n v="402"/>
    <x v="595"/>
    <s v="уп."/>
    <x v="25"/>
    <x v="13"/>
    <n v="49.9"/>
    <x v="171"/>
    <x v="1077"/>
    <x v="7"/>
  </r>
  <r>
    <n v="8"/>
    <n v="404"/>
    <x v="591"/>
    <s v="уп."/>
    <x v="26"/>
    <x v="13"/>
    <n v="22.8"/>
    <x v="176"/>
    <x v="1045"/>
    <x v="7"/>
  </r>
  <r>
    <n v="8"/>
    <n v="407"/>
    <x v="580"/>
    <s v="уп."/>
    <x v="9"/>
    <x v="13"/>
    <n v="27.8"/>
    <x v="176"/>
    <x v="1046"/>
    <x v="7"/>
  </r>
  <r>
    <n v="8"/>
    <n v="408"/>
    <x v="581"/>
    <s v="уп."/>
    <x v="25"/>
    <x v="13"/>
    <n v="26.9"/>
    <x v="186"/>
    <x v="1062"/>
    <x v="7"/>
  </r>
  <r>
    <n v="9"/>
    <n v="518"/>
    <x v="585"/>
    <s v="уп."/>
    <x v="9"/>
    <x v="13"/>
    <n v="5.35"/>
    <x v="189"/>
    <x v="1078"/>
    <x v="7"/>
  </r>
  <r>
    <n v="9"/>
    <n v="550"/>
    <x v="600"/>
    <s v="уп."/>
    <x v="4"/>
    <x v="13"/>
    <n v="11.8"/>
    <x v="187"/>
    <x v="1079"/>
    <x v="7"/>
  </r>
  <r>
    <n v="8"/>
    <n v="402"/>
    <x v="595"/>
    <s v="уп."/>
    <x v="9"/>
    <x v="13"/>
    <n v="49.9"/>
    <x v="171"/>
    <x v="1080"/>
    <x v="8"/>
  </r>
  <r>
    <n v="9"/>
    <n v="539"/>
    <x v="586"/>
    <s v="уп."/>
    <x v="4"/>
    <x v="13"/>
    <n v="7.6"/>
    <x v="190"/>
    <x v="1045"/>
    <x v="8"/>
  </r>
  <r>
    <n v="12"/>
    <n v="2"/>
    <x v="594"/>
    <s v="пара"/>
    <x v="48"/>
    <x v="13"/>
    <n v="0.71"/>
    <x v="41"/>
    <x v="1081"/>
    <x v="8"/>
  </r>
  <r>
    <n v="4"/>
    <n v="243"/>
    <x v="571"/>
    <s v="уп."/>
    <x v="26"/>
    <x v="13"/>
    <n v="31.8"/>
    <x v="176"/>
    <x v="1057"/>
    <x v="9"/>
  </r>
  <r>
    <n v="4"/>
    <n v="300"/>
    <x v="575"/>
    <s v="уп."/>
    <x v="16"/>
    <x v="13"/>
    <n v="1.72"/>
    <x v="183"/>
    <x v="1082"/>
    <x v="9"/>
  </r>
  <r>
    <n v="8"/>
    <n v="402"/>
    <x v="595"/>
    <s v="уп."/>
    <x v="9"/>
    <x v="13"/>
    <n v="49.9"/>
    <x v="171"/>
    <x v="1080"/>
    <x v="9"/>
  </r>
  <r>
    <n v="8"/>
    <n v="407"/>
    <x v="580"/>
    <s v="уп."/>
    <x v="4"/>
    <x v="13"/>
    <n v="27.8"/>
    <x v="176"/>
    <x v="976"/>
    <x v="9"/>
  </r>
  <r>
    <n v="9"/>
    <n v="539"/>
    <x v="586"/>
    <s v="уп."/>
    <x v="4"/>
    <x v="13"/>
    <n v="7.6"/>
    <x v="190"/>
    <x v="1045"/>
    <x v="9"/>
  </r>
  <r>
    <n v="12"/>
    <n v="2"/>
    <x v="594"/>
    <s v="пара"/>
    <x v="54"/>
    <x v="13"/>
    <n v="0.71"/>
    <x v="41"/>
    <x v="1083"/>
    <x v="9"/>
  </r>
  <r>
    <n v="8"/>
    <n v="404"/>
    <x v="591"/>
    <s v="уп."/>
    <x v="26"/>
    <x v="13"/>
    <n v="22.8"/>
    <x v="176"/>
    <x v="1045"/>
    <x v="10"/>
  </r>
  <r>
    <n v="8"/>
    <n v="407"/>
    <x v="580"/>
    <s v="уп."/>
    <x v="26"/>
    <x v="13"/>
    <n v="27.8"/>
    <x v="176"/>
    <x v="1061"/>
    <x v="10"/>
  </r>
  <r>
    <n v="8"/>
    <n v="408"/>
    <x v="581"/>
    <s v="уп."/>
    <x v="26"/>
    <x v="13"/>
    <n v="26.9"/>
    <x v="186"/>
    <x v="1069"/>
    <x v="10"/>
  </r>
  <r>
    <n v="9"/>
    <n v="518"/>
    <x v="585"/>
    <s v="уп."/>
    <x v="25"/>
    <x v="13"/>
    <n v="5.35"/>
    <x v="189"/>
    <x v="1010"/>
    <x v="10"/>
  </r>
  <r>
    <n v="1"/>
    <n v="2"/>
    <x v="559"/>
    <s v="уп."/>
    <x v="16"/>
    <x v="13"/>
    <n v="1.39"/>
    <x v="174"/>
    <x v="101"/>
    <x v="11"/>
  </r>
  <r>
    <n v="1"/>
    <n v="6"/>
    <x v="560"/>
    <s v="уп."/>
    <x v="26"/>
    <x v="13"/>
    <n v="8.9"/>
    <x v="175"/>
    <x v="1084"/>
    <x v="11"/>
  </r>
  <r>
    <n v="2"/>
    <n v="52"/>
    <x v="587"/>
    <s v="уп."/>
    <x v="25"/>
    <x v="13"/>
    <n v="146.4"/>
    <x v="171"/>
    <x v="1085"/>
    <x v="11"/>
  </r>
  <r>
    <n v="2"/>
    <n v="124"/>
    <x v="566"/>
    <s v="уп."/>
    <x v="26"/>
    <x v="13"/>
    <n v="9.98"/>
    <x v="179"/>
    <x v="1086"/>
    <x v="11"/>
  </r>
  <r>
    <n v="4"/>
    <n v="243"/>
    <x v="571"/>
    <s v="уп."/>
    <x v="26"/>
    <x v="13"/>
    <n v="31.8"/>
    <x v="176"/>
    <x v="1057"/>
    <x v="11"/>
  </r>
  <r>
    <n v="4"/>
    <n v="300"/>
    <x v="575"/>
    <s v="уп."/>
    <x v="4"/>
    <x v="13"/>
    <n v="1.72"/>
    <x v="183"/>
    <x v="1017"/>
    <x v="11"/>
  </r>
  <r>
    <n v="8"/>
    <n v="401"/>
    <x v="579"/>
    <s v="уп."/>
    <x v="36"/>
    <x v="13"/>
    <n v="27.5"/>
    <x v="176"/>
    <x v="1087"/>
    <x v="11"/>
  </r>
  <r>
    <n v="8"/>
    <n v="402"/>
    <x v="595"/>
    <s v="уп."/>
    <x v="26"/>
    <x v="13"/>
    <n v="49.9"/>
    <x v="171"/>
    <x v="1026"/>
    <x v="11"/>
  </r>
  <r>
    <n v="8"/>
    <n v="408"/>
    <x v="581"/>
    <s v="уп."/>
    <x v="9"/>
    <x v="13"/>
    <n v="26.9"/>
    <x v="186"/>
    <x v="1047"/>
    <x v="11"/>
  </r>
  <r>
    <n v="9"/>
    <n v="518"/>
    <x v="585"/>
    <s v="уп."/>
    <x v="25"/>
    <x v="13"/>
    <n v="5.35"/>
    <x v="189"/>
    <x v="1010"/>
    <x v="11"/>
  </r>
  <r>
    <n v="1"/>
    <n v="2"/>
    <x v="559"/>
    <s v="уп."/>
    <x v="16"/>
    <x v="13"/>
    <n v="1.39"/>
    <x v="174"/>
    <x v="101"/>
    <x v="12"/>
  </r>
  <r>
    <n v="1"/>
    <n v="6"/>
    <x v="560"/>
    <s v="уп."/>
    <x v="28"/>
    <x v="13"/>
    <n v="8.9"/>
    <x v="175"/>
    <x v="1088"/>
    <x v="12"/>
  </r>
  <r>
    <n v="1"/>
    <n v="17"/>
    <x v="561"/>
    <s v="уп."/>
    <x v="28"/>
    <x v="13"/>
    <n v="32.4"/>
    <x v="176"/>
    <x v="996"/>
    <x v="12"/>
  </r>
  <r>
    <n v="1"/>
    <n v="27"/>
    <x v="563"/>
    <s v="уп."/>
    <x v="25"/>
    <x v="13"/>
    <n v="1.58"/>
    <x v="143"/>
    <x v="1089"/>
    <x v="12"/>
  </r>
  <r>
    <n v="1"/>
    <n v="33"/>
    <x v="564"/>
    <s v="уп."/>
    <x v="6"/>
    <x v="13"/>
    <n v="893"/>
    <x v="177"/>
    <x v="1090"/>
    <x v="12"/>
  </r>
  <r>
    <n v="2"/>
    <n v="124"/>
    <x v="566"/>
    <s v="уп."/>
    <x v="25"/>
    <x v="13"/>
    <n v="9.98"/>
    <x v="179"/>
    <x v="1026"/>
    <x v="12"/>
  </r>
  <r>
    <n v="3"/>
    <n v="195"/>
    <x v="568"/>
    <s v="уп."/>
    <x v="25"/>
    <x v="13"/>
    <n v="23.1"/>
    <x v="181"/>
    <x v="1038"/>
    <x v="12"/>
  </r>
  <r>
    <n v="3"/>
    <n v="207"/>
    <x v="589"/>
    <s v="уп."/>
    <x v="26"/>
    <x v="13"/>
    <n v="21.95"/>
    <x v="192"/>
    <x v="1015"/>
    <x v="12"/>
  </r>
  <r>
    <n v="3"/>
    <n v="219"/>
    <x v="570"/>
    <s v="уп."/>
    <x v="34"/>
    <x v="13"/>
    <n v="19.899999999999999"/>
    <x v="145"/>
    <x v="1091"/>
    <x v="12"/>
  </r>
  <r>
    <n v="4"/>
    <n v="243"/>
    <x v="571"/>
    <s v="уп."/>
    <x v="1"/>
    <x v="13"/>
    <n v="31.8"/>
    <x v="176"/>
    <x v="1092"/>
    <x v="12"/>
  </r>
  <r>
    <n v="4"/>
    <n v="273"/>
    <x v="588"/>
    <s v="уп."/>
    <x v="20"/>
    <x v="13"/>
    <n v="154"/>
    <x v="191"/>
    <x v="1093"/>
    <x v="12"/>
  </r>
  <r>
    <n v="4"/>
    <n v="280"/>
    <x v="572"/>
    <s v="уп."/>
    <x v="26"/>
    <x v="13"/>
    <n v="12.2"/>
    <x v="182"/>
    <x v="326"/>
    <x v="12"/>
  </r>
  <r>
    <n v="4"/>
    <n v="295"/>
    <x v="574"/>
    <s v="уп."/>
    <x v="26"/>
    <x v="13"/>
    <n v="12.95"/>
    <x v="182"/>
    <x v="1094"/>
    <x v="12"/>
  </r>
  <r>
    <n v="4"/>
    <n v="300"/>
    <x v="575"/>
    <s v="уп."/>
    <x v="25"/>
    <x v="13"/>
    <n v="1.72"/>
    <x v="183"/>
    <x v="1095"/>
    <x v="12"/>
  </r>
  <r>
    <n v="4"/>
    <n v="305"/>
    <x v="576"/>
    <s v="уп."/>
    <x v="4"/>
    <x v="13"/>
    <n v="158"/>
    <x v="184"/>
    <x v="1096"/>
    <x v="12"/>
  </r>
  <r>
    <n v="6"/>
    <n v="365"/>
    <x v="597"/>
    <s v="уп."/>
    <x v="30"/>
    <x v="13"/>
    <n v="36.799999999999997"/>
    <x v="186"/>
    <x v="1097"/>
    <x v="12"/>
  </r>
  <r>
    <n v="8"/>
    <n v="394"/>
    <x v="577"/>
    <s v="уп."/>
    <x v="25"/>
    <x v="13"/>
    <n v="26.3"/>
    <x v="176"/>
    <x v="1098"/>
    <x v="12"/>
  </r>
  <r>
    <n v="8"/>
    <n v="401"/>
    <x v="579"/>
    <s v="уп."/>
    <x v="9"/>
    <x v="13"/>
    <n v="27.5"/>
    <x v="176"/>
    <x v="1099"/>
    <x v="12"/>
  </r>
  <r>
    <n v="8"/>
    <n v="404"/>
    <x v="591"/>
    <s v="уп."/>
    <x v="9"/>
    <x v="13"/>
    <n v="22.8"/>
    <x v="176"/>
    <x v="1100"/>
    <x v="12"/>
  </r>
  <r>
    <n v="8"/>
    <n v="407"/>
    <x v="580"/>
    <s v="уп."/>
    <x v="16"/>
    <x v="13"/>
    <n v="27.8"/>
    <x v="176"/>
    <x v="1008"/>
    <x v="12"/>
  </r>
  <r>
    <n v="8"/>
    <n v="408"/>
    <x v="581"/>
    <s v="уп."/>
    <x v="43"/>
    <x v="13"/>
    <n v="26.9"/>
    <x v="186"/>
    <x v="1101"/>
    <x v="12"/>
  </r>
  <r>
    <n v="8"/>
    <n v="413"/>
    <x v="602"/>
    <s v="уп."/>
    <x v="28"/>
    <x v="13"/>
    <n v="19.399999999999999"/>
    <x v="196"/>
    <x v="1102"/>
    <x v="12"/>
  </r>
  <r>
    <n v="9"/>
    <n v="420"/>
    <x v="596"/>
    <s v="уп."/>
    <x v="1"/>
    <x v="13"/>
    <n v="1233"/>
    <x v="1"/>
    <x v="1103"/>
    <x v="12"/>
  </r>
  <r>
    <n v="9"/>
    <n v="454"/>
    <x v="582"/>
    <s v="уп."/>
    <x v="28"/>
    <x v="13"/>
    <n v="16.2"/>
    <x v="176"/>
    <x v="1104"/>
    <x v="12"/>
  </r>
  <r>
    <n v="9"/>
    <n v="497"/>
    <x v="583"/>
    <s v="уп."/>
    <x v="43"/>
    <x v="13"/>
    <n v="13.6"/>
    <x v="187"/>
    <x v="1105"/>
    <x v="12"/>
  </r>
  <r>
    <n v="9"/>
    <n v="517"/>
    <x v="584"/>
    <s v="уп."/>
    <x v="26"/>
    <x v="13"/>
    <n v="345"/>
    <x v="188"/>
    <x v="1071"/>
    <x v="12"/>
  </r>
  <r>
    <n v="9"/>
    <n v="518"/>
    <x v="585"/>
    <s v="уп."/>
    <x v="16"/>
    <x v="13"/>
    <n v="5.35"/>
    <x v="189"/>
    <x v="1106"/>
    <x v="12"/>
  </r>
  <r>
    <n v="9"/>
    <n v="555"/>
    <x v="593"/>
    <s v="уп."/>
    <x v="34"/>
    <x v="13"/>
    <n v="9.3000000000000007"/>
    <x v="194"/>
    <x v="1107"/>
    <x v="12"/>
  </r>
  <r>
    <n v="9"/>
    <n v="578"/>
    <x v="603"/>
    <s v="уп."/>
    <x v="25"/>
    <x v="13"/>
    <n v="23.95"/>
    <x v="187"/>
    <x v="1108"/>
    <x v="12"/>
  </r>
  <r>
    <n v="12"/>
    <n v="2"/>
    <x v="594"/>
    <s v="пара"/>
    <x v="53"/>
    <x v="13"/>
    <n v="0.71"/>
    <x v="41"/>
    <x v="1109"/>
    <x v="12"/>
  </r>
  <r>
    <n v="1"/>
    <n v="1"/>
    <x v="604"/>
    <s v="уп."/>
    <x v="76"/>
    <x v="14"/>
    <n v="599.20000000000005"/>
    <x v="197"/>
    <x v="1110"/>
    <x v="0"/>
  </r>
  <r>
    <n v="1"/>
    <n v="16"/>
    <x v="605"/>
    <s v="уп."/>
    <x v="77"/>
    <x v="14"/>
    <n v="90.8"/>
    <x v="198"/>
    <x v="1111"/>
    <x v="0"/>
  </r>
  <r>
    <n v="1"/>
    <n v="19"/>
    <x v="606"/>
    <s v="уп."/>
    <x v="76"/>
    <x v="14"/>
    <n v="255.2"/>
    <x v="199"/>
    <x v="1112"/>
    <x v="0"/>
  </r>
  <r>
    <n v="2"/>
    <n v="50"/>
    <x v="607"/>
    <s v="уп."/>
    <x v="26"/>
    <x v="14"/>
    <n v="529"/>
    <x v="200"/>
    <x v="1113"/>
    <x v="0"/>
  </r>
  <r>
    <n v="2"/>
    <n v="55"/>
    <x v="608"/>
    <s v="уп."/>
    <x v="25"/>
    <x v="14"/>
    <n v="27.9"/>
    <x v="201"/>
    <x v="1107"/>
    <x v="0"/>
  </r>
  <r>
    <n v="2"/>
    <n v="61"/>
    <x v="609"/>
    <s v="уп."/>
    <x v="17"/>
    <x v="14"/>
    <n v="38.799999999999997"/>
    <x v="202"/>
    <x v="1114"/>
    <x v="0"/>
  </r>
  <r>
    <n v="2"/>
    <n v="93"/>
    <x v="610"/>
    <s v="уп."/>
    <x v="3"/>
    <x v="14"/>
    <n v="25"/>
    <x v="186"/>
    <x v="1115"/>
    <x v="0"/>
  </r>
  <r>
    <n v="2"/>
    <n v="118"/>
    <x v="611"/>
    <s v="уп."/>
    <x v="66"/>
    <x v="14"/>
    <n v="143"/>
    <x v="203"/>
    <x v="1116"/>
    <x v="0"/>
  </r>
  <r>
    <n v="2"/>
    <n v="119"/>
    <x v="612"/>
    <s v="уп."/>
    <x v="18"/>
    <x v="14"/>
    <n v="98.9"/>
    <x v="204"/>
    <x v="1117"/>
    <x v="0"/>
  </r>
  <r>
    <n v="3"/>
    <n v="147"/>
    <x v="613"/>
    <s v="уп."/>
    <x v="4"/>
    <x v="14"/>
    <n v="240.58"/>
    <x v="205"/>
    <x v="1118"/>
    <x v="0"/>
  </r>
  <r>
    <n v="3"/>
    <n v="154"/>
    <x v="614"/>
    <s v="уп."/>
    <x v="22"/>
    <x v="14"/>
    <n v="67.7"/>
    <x v="206"/>
    <x v="1119"/>
    <x v="0"/>
  </r>
  <r>
    <n v="3"/>
    <n v="175"/>
    <x v="615"/>
    <s v="уп."/>
    <x v="7"/>
    <x v="14"/>
    <n v="72.2"/>
    <x v="204"/>
    <x v="1120"/>
    <x v="0"/>
  </r>
  <r>
    <n v="3"/>
    <n v="182"/>
    <x v="616"/>
    <s v="уп."/>
    <x v="19"/>
    <x v="14"/>
    <n v="323.8"/>
    <x v="197"/>
    <x v="1121"/>
    <x v="0"/>
  </r>
  <r>
    <n v="3"/>
    <n v="188"/>
    <x v="617"/>
    <s v="уп."/>
    <x v="78"/>
    <x v="14"/>
    <n v="14.9"/>
    <x v="207"/>
    <x v="652"/>
    <x v="0"/>
  </r>
  <r>
    <n v="3"/>
    <n v="189"/>
    <x v="618"/>
    <s v="уп."/>
    <x v="14"/>
    <x v="14"/>
    <n v="70.8"/>
    <x v="208"/>
    <x v="1122"/>
    <x v="0"/>
  </r>
  <r>
    <n v="3"/>
    <n v="192"/>
    <x v="619"/>
    <s v="уп."/>
    <x v="15"/>
    <x v="14"/>
    <n v="79.3"/>
    <x v="199"/>
    <x v="1123"/>
    <x v="0"/>
  </r>
  <r>
    <n v="3"/>
    <n v="202"/>
    <x v="620"/>
    <s v="уп."/>
    <x v="25"/>
    <x v="14"/>
    <n v="57.8"/>
    <x v="209"/>
    <x v="1124"/>
    <x v="0"/>
  </r>
  <r>
    <n v="3"/>
    <n v="204"/>
    <x v="621"/>
    <s v="уп."/>
    <x v="14"/>
    <x v="14"/>
    <n v="175"/>
    <x v="204"/>
    <x v="1125"/>
    <x v="0"/>
  </r>
  <r>
    <n v="3"/>
    <n v="206"/>
    <x v="622"/>
    <s v="уп."/>
    <x v="41"/>
    <x v="14"/>
    <n v="145.6"/>
    <x v="210"/>
    <x v="1126"/>
    <x v="0"/>
  </r>
  <r>
    <n v="3"/>
    <n v="208"/>
    <x v="623"/>
    <s v="уп."/>
    <x v="29"/>
    <x v="14"/>
    <n v="222.1"/>
    <x v="211"/>
    <x v="1127"/>
    <x v="0"/>
  </r>
  <r>
    <n v="3"/>
    <n v="209"/>
    <x v="624"/>
    <s v="уп."/>
    <x v="16"/>
    <x v="14"/>
    <n v="7.03"/>
    <x v="212"/>
    <x v="1128"/>
    <x v="0"/>
  </r>
  <r>
    <n v="3"/>
    <n v="217"/>
    <x v="625"/>
    <s v="уп."/>
    <x v="28"/>
    <x v="14"/>
    <n v="37.4"/>
    <x v="202"/>
    <x v="1129"/>
    <x v="0"/>
  </r>
  <r>
    <n v="4"/>
    <n v="226"/>
    <x v="626"/>
    <s v="уп."/>
    <x v="20"/>
    <x v="14"/>
    <n v="3744.5"/>
    <x v="204"/>
    <x v="1130"/>
    <x v="0"/>
  </r>
  <r>
    <n v="4"/>
    <n v="250"/>
    <x v="627"/>
    <s v="уп."/>
    <x v="79"/>
    <x v="14"/>
    <n v="142.80000000000001"/>
    <x v="199"/>
    <x v="1131"/>
    <x v="0"/>
  </r>
  <r>
    <n v="5"/>
    <n v="313"/>
    <x v="628"/>
    <s v="уп."/>
    <x v="9"/>
    <x v="14"/>
    <n v="288"/>
    <x v="213"/>
    <x v="1132"/>
    <x v="0"/>
  </r>
  <r>
    <n v="5"/>
    <n v="319"/>
    <x v="629"/>
    <s v="уп."/>
    <x v="19"/>
    <x v="14"/>
    <n v="1253"/>
    <x v="197"/>
    <x v="1133"/>
    <x v="0"/>
  </r>
  <r>
    <n v="5"/>
    <n v="320"/>
    <x v="630"/>
    <s v="уп."/>
    <x v="16"/>
    <x v="14"/>
    <n v="286.5"/>
    <x v="214"/>
    <x v="1134"/>
    <x v="0"/>
  </r>
  <r>
    <n v="5"/>
    <n v="331"/>
    <x v="631"/>
    <s v="уп."/>
    <x v="41"/>
    <x v="14"/>
    <n v="192.7"/>
    <x v="214"/>
    <x v="1135"/>
    <x v="0"/>
  </r>
  <r>
    <n v="5"/>
    <n v="333"/>
    <x v="632"/>
    <s v="уп."/>
    <x v="9"/>
    <x v="14"/>
    <n v="1131.8"/>
    <x v="197"/>
    <x v="1136"/>
    <x v="0"/>
  </r>
  <r>
    <n v="6"/>
    <n v="362"/>
    <x v="633"/>
    <s v="уп."/>
    <x v="25"/>
    <x v="14"/>
    <n v="28.5"/>
    <x v="215"/>
    <x v="1137"/>
    <x v="0"/>
  </r>
  <r>
    <n v="9"/>
    <n v="509"/>
    <x v="634"/>
    <s v="уп."/>
    <x v="41"/>
    <x v="14"/>
    <n v="65.5"/>
    <x v="198"/>
    <x v="1138"/>
    <x v="0"/>
  </r>
  <r>
    <n v="9"/>
    <n v="560"/>
    <x v="635"/>
    <s v="уп."/>
    <x v="9"/>
    <x v="14"/>
    <n v="35.9"/>
    <x v="216"/>
    <x v="1139"/>
    <x v="0"/>
  </r>
  <r>
    <n v="1"/>
    <n v="10"/>
    <x v="636"/>
    <s v="уп."/>
    <x v="4"/>
    <x v="14"/>
    <n v="80"/>
    <x v="217"/>
    <x v="505"/>
    <x v="1"/>
  </r>
  <r>
    <n v="1"/>
    <n v="16"/>
    <x v="605"/>
    <s v="уп."/>
    <x v="4"/>
    <x v="14"/>
    <n v="90.8"/>
    <x v="198"/>
    <x v="1140"/>
    <x v="1"/>
  </r>
  <r>
    <n v="1"/>
    <n v="19"/>
    <x v="606"/>
    <s v="уп."/>
    <x v="50"/>
    <x v="14"/>
    <n v="255.2"/>
    <x v="199"/>
    <x v="1141"/>
    <x v="1"/>
  </r>
  <r>
    <n v="1"/>
    <n v="20"/>
    <x v="637"/>
    <s v="уп."/>
    <x v="7"/>
    <x v="14"/>
    <n v="20.399999999999999"/>
    <x v="202"/>
    <x v="78"/>
    <x v="1"/>
  </r>
  <r>
    <n v="1"/>
    <n v="25"/>
    <x v="638"/>
    <s v="уп."/>
    <x v="25"/>
    <x v="14"/>
    <n v="53"/>
    <x v="198"/>
    <x v="1142"/>
    <x v="1"/>
  </r>
  <r>
    <n v="2"/>
    <n v="118"/>
    <x v="611"/>
    <s v="уп."/>
    <x v="6"/>
    <x v="14"/>
    <n v="143"/>
    <x v="203"/>
    <x v="1143"/>
    <x v="1"/>
  </r>
  <r>
    <n v="2"/>
    <n v="119"/>
    <x v="612"/>
    <s v="уп."/>
    <x v="7"/>
    <x v="14"/>
    <n v="98.9"/>
    <x v="204"/>
    <x v="1144"/>
    <x v="1"/>
  </r>
  <r>
    <n v="3"/>
    <n v="142"/>
    <x v="639"/>
    <s v="уп."/>
    <x v="9"/>
    <x v="14"/>
    <n v="185.4"/>
    <x v="218"/>
    <x v="1145"/>
    <x v="1"/>
  </r>
  <r>
    <n v="3"/>
    <n v="147"/>
    <x v="613"/>
    <s v="уп."/>
    <x v="26"/>
    <x v="14"/>
    <n v="240.58"/>
    <x v="205"/>
    <x v="1146"/>
    <x v="1"/>
  </r>
  <r>
    <n v="3"/>
    <n v="153"/>
    <x v="640"/>
    <s v="уп."/>
    <x v="9"/>
    <x v="14"/>
    <n v="58.5"/>
    <x v="206"/>
    <x v="228"/>
    <x v="1"/>
  </r>
  <r>
    <n v="3"/>
    <n v="163"/>
    <x v="641"/>
    <s v="уп."/>
    <x v="6"/>
    <x v="14"/>
    <n v="353.7"/>
    <x v="219"/>
    <x v="1147"/>
    <x v="1"/>
  </r>
  <r>
    <n v="3"/>
    <n v="166"/>
    <x v="642"/>
    <s v="уп."/>
    <x v="26"/>
    <x v="14"/>
    <n v="156"/>
    <x v="220"/>
    <x v="1148"/>
    <x v="1"/>
  </r>
  <r>
    <n v="3"/>
    <n v="172"/>
    <x v="643"/>
    <s v="уп."/>
    <x v="6"/>
    <x v="14"/>
    <n v="381.1"/>
    <x v="219"/>
    <x v="1149"/>
    <x v="1"/>
  </r>
  <r>
    <n v="3"/>
    <n v="206"/>
    <x v="622"/>
    <s v="уп."/>
    <x v="20"/>
    <x v="14"/>
    <n v="145.6"/>
    <x v="210"/>
    <x v="1150"/>
    <x v="1"/>
  </r>
  <r>
    <n v="3"/>
    <n v="208"/>
    <x v="623"/>
    <s v="уп."/>
    <x v="6"/>
    <x v="14"/>
    <n v="222.1"/>
    <x v="211"/>
    <x v="1151"/>
    <x v="1"/>
  </r>
  <r>
    <n v="4"/>
    <n v="234"/>
    <x v="644"/>
    <s v="уп."/>
    <x v="15"/>
    <x v="14"/>
    <n v="645"/>
    <x v="221"/>
    <x v="1152"/>
    <x v="1"/>
  </r>
  <r>
    <n v="4"/>
    <n v="250"/>
    <x v="627"/>
    <s v="уп."/>
    <x v="7"/>
    <x v="14"/>
    <n v="142.80000000000001"/>
    <x v="199"/>
    <x v="1153"/>
    <x v="1"/>
  </r>
  <r>
    <n v="4"/>
    <n v="288"/>
    <x v="645"/>
    <s v="уп"/>
    <x v="6"/>
    <x v="14"/>
    <n v="104.5"/>
    <x v="204"/>
    <x v="1154"/>
    <x v="1"/>
  </r>
  <r>
    <n v="4"/>
    <n v="296"/>
    <x v="646"/>
    <s v="уп."/>
    <x v="26"/>
    <x v="14"/>
    <n v="25"/>
    <x v="222"/>
    <x v="1155"/>
    <x v="1"/>
  </r>
  <r>
    <n v="4"/>
    <n v="297"/>
    <x v="647"/>
    <s v="уп."/>
    <x v="26"/>
    <x v="14"/>
    <n v="29"/>
    <x v="222"/>
    <x v="301"/>
    <x v="1"/>
  </r>
  <r>
    <n v="4"/>
    <n v="299"/>
    <x v="648"/>
    <s v="уп."/>
    <x v="15"/>
    <x v="14"/>
    <n v="294.5"/>
    <x v="223"/>
    <x v="1156"/>
    <x v="1"/>
  </r>
  <r>
    <n v="5"/>
    <n v="320"/>
    <x v="630"/>
    <s v="уп."/>
    <x v="15"/>
    <x v="14"/>
    <n v="286.5"/>
    <x v="214"/>
    <x v="1157"/>
    <x v="1"/>
  </r>
  <r>
    <n v="5"/>
    <n v="329"/>
    <x v="649"/>
    <s v="уп."/>
    <x v="6"/>
    <x v="14"/>
    <n v="207.8"/>
    <x v="214"/>
    <x v="1158"/>
    <x v="1"/>
  </r>
  <r>
    <n v="5"/>
    <n v="330"/>
    <x v="650"/>
    <s v="уп."/>
    <x v="20"/>
    <x v="14"/>
    <n v="390.9"/>
    <x v="214"/>
    <x v="1159"/>
    <x v="1"/>
  </r>
  <r>
    <n v="5"/>
    <n v="331"/>
    <x v="631"/>
    <s v="уп."/>
    <x v="6"/>
    <x v="14"/>
    <n v="192.7"/>
    <x v="214"/>
    <x v="1160"/>
    <x v="1"/>
  </r>
  <r>
    <n v="5"/>
    <n v="332"/>
    <x v="651"/>
    <s v="уп."/>
    <x v="20"/>
    <x v="14"/>
    <n v="456.9"/>
    <x v="224"/>
    <x v="1161"/>
    <x v="1"/>
  </r>
  <r>
    <n v="5"/>
    <n v="333"/>
    <x v="632"/>
    <s v="уп."/>
    <x v="50"/>
    <x v="14"/>
    <n v="1131.8"/>
    <x v="197"/>
    <x v="1162"/>
    <x v="1"/>
  </r>
  <r>
    <n v="9"/>
    <n v="509"/>
    <x v="634"/>
    <s v="уп."/>
    <x v="26"/>
    <x v="14"/>
    <n v="65.5"/>
    <x v="198"/>
    <x v="1163"/>
    <x v="1"/>
  </r>
  <r>
    <n v="1"/>
    <n v="10"/>
    <x v="636"/>
    <s v="уп."/>
    <x v="6"/>
    <x v="14"/>
    <n v="80"/>
    <x v="217"/>
    <x v="1164"/>
    <x v="2"/>
  </r>
  <r>
    <n v="1"/>
    <n v="16"/>
    <x v="605"/>
    <s v="уп."/>
    <x v="26"/>
    <x v="14"/>
    <n v="90.8"/>
    <x v="198"/>
    <x v="1165"/>
    <x v="2"/>
  </r>
  <r>
    <n v="1"/>
    <n v="20"/>
    <x v="637"/>
    <s v="уп."/>
    <x v="6"/>
    <x v="14"/>
    <n v="20.399999999999999"/>
    <x v="202"/>
    <x v="1166"/>
    <x v="2"/>
  </r>
  <r>
    <n v="1"/>
    <n v="25"/>
    <x v="638"/>
    <s v="уп."/>
    <x v="27"/>
    <x v="14"/>
    <n v="53"/>
    <x v="198"/>
    <x v="1167"/>
    <x v="2"/>
  </r>
  <r>
    <n v="2"/>
    <n v="50"/>
    <x v="607"/>
    <s v="уп."/>
    <x v="20"/>
    <x v="14"/>
    <n v="529"/>
    <x v="200"/>
    <x v="1168"/>
    <x v="2"/>
  </r>
  <r>
    <n v="2"/>
    <n v="118"/>
    <x v="611"/>
    <s v="уп."/>
    <x v="6"/>
    <x v="14"/>
    <n v="143"/>
    <x v="203"/>
    <x v="1143"/>
    <x v="2"/>
  </r>
  <r>
    <n v="3"/>
    <n v="142"/>
    <x v="639"/>
    <s v="уп."/>
    <x v="15"/>
    <x v="14"/>
    <n v="185.4"/>
    <x v="218"/>
    <x v="1169"/>
    <x v="2"/>
  </r>
  <r>
    <n v="3"/>
    <n v="147"/>
    <x v="613"/>
    <s v="уп."/>
    <x v="20"/>
    <x v="14"/>
    <n v="240.58"/>
    <x v="205"/>
    <x v="1170"/>
    <x v="2"/>
  </r>
  <r>
    <n v="3"/>
    <n v="148"/>
    <x v="652"/>
    <s v="уп."/>
    <x v="15"/>
    <x v="14"/>
    <n v="138.6"/>
    <x v="223"/>
    <x v="1171"/>
    <x v="2"/>
  </r>
  <r>
    <n v="3"/>
    <n v="153"/>
    <x v="640"/>
    <s v="уп."/>
    <x v="15"/>
    <x v="14"/>
    <n v="58.5"/>
    <x v="206"/>
    <x v="1172"/>
    <x v="2"/>
  </r>
  <r>
    <n v="3"/>
    <n v="171"/>
    <x v="653"/>
    <s v="уп."/>
    <x v="35"/>
    <x v="14"/>
    <n v="130.69999999999999"/>
    <x v="225"/>
    <x v="1173"/>
    <x v="2"/>
  </r>
  <r>
    <n v="3"/>
    <n v="180"/>
    <x v="654"/>
    <s v="уп."/>
    <x v="15"/>
    <x v="14"/>
    <n v="110"/>
    <x v="197"/>
    <x v="1174"/>
    <x v="2"/>
  </r>
  <r>
    <n v="3"/>
    <n v="192"/>
    <x v="619"/>
    <s v="уп."/>
    <x v="36"/>
    <x v="14"/>
    <n v="79.3"/>
    <x v="199"/>
    <x v="1175"/>
    <x v="2"/>
  </r>
  <r>
    <n v="3"/>
    <n v="206"/>
    <x v="622"/>
    <s v="уп."/>
    <x v="33"/>
    <x v="14"/>
    <n v="145.6"/>
    <x v="210"/>
    <x v="1176"/>
    <x v="2"/>
  </r>
  <r>
    <n v="3"/>
    <n v="208"/>
    <x v="623"/>
    <s v="уп."/>
    <x v="20"/>
    <x v="14"/>
    <n v="222.1"/>
    <x v="211"/>
    <x v="1177"/>
    <x v="2"/>
  </r>
  <r>
    <n v="3"/>
    <n v="209"/>
    <x v="624"/>
    <s v="уп."/>
    <x v="35"/>
    <x v="14"/>
    <n v="7.03"/>
    <x v="212"/>
    <x v="1178"/>
    <x v="2"/>
  </r>
  <r>
    <n v="3"/>
    <n v="217"/>
    <x v="625"/>
    <s v="уп."/>
    <x v="4"/>
    <x v="14"/>
    <n v="37.4"/>
    <x v="202"/>
    <x v="1179"/>
    <x v="2"/>
  </r>
  <r>
    <n v="4"/>
    <n v="229"/>
    <x v="655"/>
    <s v="уп."/>
    <x v="26"/>
    <x v="14"/>
    <n v="37.799999999999997"/>
    <x v="202"/>
    <x v="414"/>
    <x v="2"/>
  </r>
  <r>
    <n v="4"/>
    <n v="240"/>
    <x v="656"/>
    <s v="уп."/>
    <x v="20"/>
    <x v="14"/>
    <n v="155"/>
    <x v="226"/>
    <x v="1030"/>
    <x v="2"/>
  </r>
  <r>
    <n v="4"/>
    <n v="287"/>
    <x v="657"/>
    <s v="уп."/>
    <x v="20"/>
    <x v="14"/>
    <n v="44.4"/>
    <x v="227"/>
    <x v="1180"/>
    <x v="2"/>
  </r>
  <r>
    <n v="4"/>
    <n v="304"/>
    <x v="658"/>
    <s v="уп."/>
    <x v="27"/>
    <x v="14"/>
    <n v="64.900000000000006"/>
    <x v="199"/>
    <x v="1181"/>
    <x v="2"/>
  </r>
  <r>
    <n v="5"/>
    <n v="312"/>
    <x v="659"/>
    <s v="уп."/>
    <x v="6"/>
    <x v="14"/>
    <n v="371"/>
    <x v="224"/>
    <x v="1182"/>
    <x v="2"/>
  </r>
  <r>
    <n v="5"/>
    <n v="319"/>
    <x v="629"/>
    <s v="уп."/>
    <x v="9"/>
    <x v="14"/>
    <n v="1253"/>
    <x v="197"/>
    <x v="1183"/>
    <x v="2"/>
  </r>
  <r>
    <n v="5"/>
    <n v="326"/>
    <x v="660"/>
    <s v="уп."/>
    <x v="26"/>
    <x v="14"/>
    <n v="256"/>
    <x v="228"/>
    <x v="665"/>
    <x v="2"/>
  </r>
  <r>
    <n v="5"/>
    <n v="329"/>
    <x v="649"/>
    <s v="уп."/>
    <x v="20"/>
    <x v="14"/>
    <n v="207.8"/>
    <x v="214"/>
    <x v="1184"/>
    <x v="2"/>
  </r>
  <r>
    <n v="6"/>
    <n v="344"/>
    <x v="661"/>
    <s v="уп."/>
    <x v="9"/>
    <x v="14"/>
    <n v="58.3"/>
    <x v="204"/>
    <x v="1185"/>
    <x v="2"/>
  </r>
  <r>
    <n v="6"/>
    <n v="347"/>
    <x v="662"/>
    <s v="уп."/>
    <x v="26"/>
    <x v="14"/>
    <n v="33.5"/>
    <x v="229"/>
    <x v="1186"/>
    <x v="2"/>
  </r>
  <r>
    <n v="6"/>
    <n v="349"/>
    <x v="663"/>
    <s v="уп."/>
    <x v="20"/>
    <x v="14"/>
    <n v="131"/>
    <x v="230"/>
    <x v="1187"/>
    <x v="2"/>
  </r>
  <r>
    <n v="6"/>
    <n v="374"/>
    <x v="664"/>
    <s v="уп."/>
    <x v="20"/>
    <x v="14"/>
    <n v="189.6"/>
    <x v="221"/>
    <x v="1188"/>
    <x v="2"/>
  </r>
  <r>
    <n v="9"/>
    <n v="435"/>
    <x v="665"/>
    <s v="уп."/>
    <x v="15"/>
    <x v="14"/>
    <n v="322.89999999999998"/>
    <x v="224"/>
    <x v="1189"/>
    <x v="2"/>
  </r>
  <r>
    <n v="9"/>
    <n v="543"/>
    <x v="666"/>
    <s v="уп."/>
    <x v="6"/>
    <x v="14"/>
    <n v="146"/>
    <x v="223"/>
    <x v="507"/>
    <x v="2"/>
  </r>
  <r>
    <n v="1"/>
    <n v="10"/>
    <x v="636"/>
    <s v="уп."/>
    <x v="12"/>
    <x v="14"/>
    <n v="80"/>
    <x v="217"/>
    <x v="1190"/>
    <x v="3"/>
  </r>
  <r>
    <n v="1"/>
    <n v="19"/>
    <x v="606"/>
    <s v="уп."/>
    <x v="26"/>
    <x v="14"/>
    <n v="255.2"/>
    <x v="199"/>
    <x v="1191"/>
    <x v="3"/>
  </r>
  <r>
    <n v="1"/>
    <n v="20"/>
    <x v="637"/>
    <s v="уп."/>
    <x v="28"/>
    <x v="14"/>
    <n v="20.399999999999999"/>
    <x v="202"/>
    <x v="1192"/>
    <x v="3"/>
  </r>
  <r>
    <n v="1"/>
    <n v="25"/>
    <x v="638"/>
    <s v="уп."/>
    <x v="4"/>
    <x v="14"/>
    <n v="53"/>
    <x v="198"/>
    <x v="1193"/>
    <x v="3"/>
  </r>
  <r>
    <n v="3"/>
    <n v="142"/>
    <x v="639"/>
    <s v="уп."/>
    <x v="26"/>
    <x v="14"/>
    <n v="185.4"/>
    <x v="218"/>
    <x v="1194"/>
    <x v="3"/>
  </r>
  <r>
    <n v="3"/>
    <n v="148"/>
    <x v="652"/>
    <s v="уп."/>
    <x v="26"/>
    <x v="14"/>
    <n v="138.6"/>
    <x v="223"/>
    <x v="1195"/>
    <x v="3"/>
  </r>
  <r>
    <n v="3"/>
    <n v="166"/>
    <x v="642"/>
    <s v="уп."/>
    <x v="26"/>
    <x v="14"/>
    <n v="156"/>
    <x v="220"/>
    <x v="1148"/>
    <x v="3"/>
  </r>
  <r>
    <n v="3"/>
    <n v="189"/>
    <x v="618"/>
    <s v="уп."/>
    <x v="26"/>
    <x v="14"/>
    <n v="70.8"/>
    <x v="208"/>
    <x v="1196"/>
    <x v="3"/>
  </r>
  <r>
    <n v="4"/>
    <n v="239"/>
    <x v="667"/>
    <s v="уп."/>
    <x v="36"/>
    <x v="14"/>
    <n v="148"/>
    <x v="223"/>
    <x v="539"/>
    <x v="3"/>
  </r>
  <r>
    <n v="4"/>
    <n v="240"/>
    <x v="656"/>
    <s v="уп."/>
    <x v="26"/>
    <x v="14"/>
    <n v="155"/>
    <x v="226"/>
    <x v="343"/>
    <x v="3"/>
  </r>
  <r>
    <n v="4"/>
    <n v="278"/>
    <x v="668"/>
    <s v="уп."/>
    <x v="9"/>
    <x v="14"/>
    <n v="10.68"/>
    <x v="231"/>
    <x v="1197"/>
    <x v="3"/>
  </r>
  <r>
    <n v="4"/>
    <n v="279"/>
    <x v="669"/>
    <s v="уп."/>
    <x v="12"/>
    <x v="14"/>
    <n v="122.2"/>
    <x v="232"/>
    <x v="1198"/>
    <x v="3"/>
  </r>
  <r>
    <n v="4"/>
    <n v="296"/>
    <x v="646"/>
    <s v="уп."/>
    <x v="26"/>
    <x v="14"/>
    <n v="25"/>
    <x v="222"/>
    <x v="1155"/>
    <x v="3"/>
  </r>
  <r>
    <n v="4"/>
    <n v="297"/>
    <x v="647"/>
    <s v="уп."/>
    <x v="26"/>
    <x v="14"/>
    <n v="29"/>
    <x v="222"/>
    <x v="301"/>
    <x v="3"/>
  </r>
  <r>
    <n v="4"/>
    <n v="299"/>
    <x v="648"/>
    <s v="уп."/>
    <x v="26"/>
    <x v="14"/>
    <n v="294.5"/>
    <x v="223"/>
    <x v="1199"/>
    <x v="3"/>
  </r>
  <r>
    <n v="5"/>
    <n v="312"/>
    <x v="659"/>
    <s v="уп."/>
    <x v="26"/>
    <x v="14"/>
    <n v="371"/>
    <x v="224"/>
    <x v="300"/>
    <x v="3"/>
  </r>
  <r>
    <n v="5"/>
    <n v="329"/>
    <x v="649"/>
    <s v="уп."/>
    <x v="6"/>
    <x v="14"/>
    <n v="207.8"/>
    <x v="214"/>
    <x v="1158"/>
    <x v="3"/>
  </r>
  <r>
    <n v="6"/>
    <n v="344"/>
    <x v="661"/>
    <s v="уп."/>
    <x v="6"/>
    <x v="14"/>
    <n v="58.3"/>
    <x v="204"/>
    <x v="1200"/>
    <x v="3"/>
  </r>
  <r>
    <n v="6"/>
    <n v="347"/>
    <x v="662"/>
    <s v="уп."/>
    <x v="12"/>
    <x v="14"/>
    <n v="33.5"/>
    <x v="229"/>
    <x v="1201"/>
    <x v="3"/>
  </r>
  <r>
    <n v="6"/>
    <n v="348"/>
    <x v="670"/>
    <s v="уп."/>
    <x v="20"/>
    <x v="14"/>
    <n v="2230"/>
    <x v="233"/>
    <x v="1202"/>
    <x v="3"/>
  </r>
  <r>
    <n v="6"/>
    <n v="349"/>
    <x v="663"/>
    <s v="уп."/>
    <x v="6"/>
    <x v="14"/>
    <n v="131"/>
    <x v="230"/>
    <x v="1163"/>
    <x v="3"/>
  </r>
  <r>
    <n v="9"/>
    <n v="543"/>
    <x v="666"/>
    <s v="уп."/>
    <x v="15"/>
    <x v="14"/>
    <n v="146"/>
    <x v="223"/>
    <x v="1203"/>
    <x v="3"/>
  </r>
  <r>
    <n v="10"/>
    <n v="1111"/>
    <x v="671"/>
    <s v="уп."/>
    <x v="33"/>
    <x v="14"/>
    <n v="1979.5"/>
    <x v="234"/>
    <x v="1204"/>
    <x v="3"/>
  </r>
  <r>
    <n v="1"/>
    <n v="10"/>
    <x v="636"/>
    <s v="уп."/>
    <x v="26"/>
    <x v="14"/>
    <n v="80"/>
    <x v="217"/>
    <x v="846"/>
    <x v="4"/>
  </r>
  <r>
    <n v="1"/>
    <n v="19"/>
    <x v="606"/>
    <s v="уп."/>
    <x v="9"/>
    <x v="14"/>
    <n v="255.2"/>
    <x v="199"/>
    <x v="1205"/>
    <x v="4"/>
  </r>
  <r>
    <n v="1"/>
    <n v="20"/>
    <x v="637"/>
    <s v="уп."/>
    <x v="26"/>
    <x v="14"/>
    <n v="20.399999999999999"/>
    <x v="202"/>
    <x v="119"/>
    <x v="4"/>
  </r>
  <r>
    <n v="2"/>
    <n v="119"/>
    <x v="612"/>
    <s v="уп."/>
    <x v="6"/>
    <x v="14"/>
    <n v="98.9"/>
    <x v="204"/>
    <x v="1206"/>
    <x v="4"/>
  </r>
  <r>
    <n v="3"/>
    <n v="140"/>
    <x v="672"/>
    <s v="уп."/>
    <x v="6"/>
    <x v="14"/>
    <n v="196"/>
    <x v="200"/>
    <x v="250"/>
    <x v="4"/>
  </r>
  <r>
    <n v="3"/>
    <n v="148"/>
    <x v="652"/>
    <s v="уп."/>
    <x v="7"/>
    <x v="14"/>
    <n v="138.6"/>
    <x v="223"/>
    <x v="1207"/>
    <x v="4"/>
  </r>
  <r>
    <n v="3"/>
    <n v="188"/>
    <x v="617"/>
    <s v="уп."/>
    <x v="4"/>
    <x v="14"/>
    <n v="14.9"/>
    <x v="207"/>
    <x v="1208"/>
    <x v="4"/>
  </r>
  <r>
    <n v="3"/>
    <n v="217"/>
    <x v="625"/>
    <s v="уп."/>
    <x v="16"/>
    <x v="14"/>
    <n v="37.4"/>
    <x v="202"/>
    <x v="377"/>
    <x v="4"/>
  </r>
  <r>
    <n v="4"/>
    <n v="240"/>
    <x v="656"/>
    <s v="уп."/>
    <x v="6"/>
    <x v="14"/>
    <n v="155"/>
    <x v="226"/>
    <x v="1209"/>
    <x v="4"/>
  </r>
  <r>
    <n v="4"/>
    <n v="278"/>
    <x v="668"/>
    <s v="уп."/>
    <x v="6"/>
    <x v="14"/>
    <n v="10.68"/>
    <x v="231"/>
    <x v="1210"/>
    <x v="4"/>
  </r>
  <r>
    <n v="4"/>
    <n v="287"/>
    <x v="657"/>
    <s v="уп."/>
    <x v="6"/>
    <x v="14"/>
    <n v="44.4"/>
    <x v="227"/>
    <x v="111"/>
    <x v="4"/>
  </r>
  <r>
    <n v="4"/>
    <n v="296"/>
    <x v="646"/>
    <s v="уп."/>
    <x v="26"/>
    <x v="14"/>
    <n v="25"/>
    <x v="222"/>
    <x v="1155"/>
    <x v="4"/>
  </r>
  <r>
    <n v="4"/>
    <n v="297"/>
    <x v="647"/>
    <s v="уп."/>
    <x v="26"/>
    <x v="14"/>
    <n v="29"/>
    <x v="222"/>
    <x v="301"/>
    <x v="4"/>
  </r>
  <r>
    <n v="4"/>
    <n v="299"/>
    <x v="648"/>
    <s v="уп."/>
    <x v="26"/>
    <x v="14"/>
    <n v="294.5"/>
    <x v="223"/>
    <x v="1199"/>
    <x v="4"/>
  </r>
  <r>
    <n v="4"/>
    <n v="304"/>
    <x v="658"/>
    <s v="уп."/>
    <x v="33"/>
    <x v="14"/>
    <n v="64.900000000000006"/>
    <x v="199"/>
    <x v="1211"/>
    <x v="4"/>
  </r>
  <r>
    <n v="5"/>
    <n v="331"/>
    <x v="631"/>
    <s v="уп."/>
    <x v="27"/>
    <x v="14"/>
    <n v="192.7"/>
    <x v="214"/>
    <x v="1212"/>
    <x v="4"/>
  </r>
  <r>
    <n v="6"/>
    <n v="347"/>
    <x v="662"/>
    <s v="уп."/>
    <x v="26"/>
    <x v="14"/>
    <n v="33.5"/>
    <x v="229"/>
    <x v="1186"/>
    <x v="4"/>
  </r>
  <r>
    <n v="6"/>
    <n v="371"/>
    <x v="673"/>
    <s v="уп."/>
    <x v="26"/>
    <x v="14"/>
    <n v="46.9"/>
    <x v="235"/>
    <x v="1213"/>
    <x v="4"/>
  </r>
  <r>
    <n v="9"/>
    <n v="435"/>
    <x v="665"/>
    <s v="уп."/>
    <x v="6"/>
    <x v="14"/>
    <n v="322.89999999999998"/>
    <x v="224"/>
    <x v="1214"/>
    <x v="4"/>
  </r>
  <r>
    <n v="1"/>
    <n v="10"/>
    <x v="636"/>
    <s v="уп."/>
    <x v="6"/>
    <x v="14"/>
    <n v="80"/>
    <x v="217"/>
    <x v="1164"/>
    <x v="5"/>
  </r>
  <r>
    <n v="1"/>
    <n v="16"/>
    <x v="605"/>
    <s v="уп."/>
    <x v="26"/>
    <x v="14"/>
    <n v="90.8"/>
    <x v="198"/>
    <x v="1165"/>
    <x v="5"/>
  </r>
  <r>
    <n v="1"/>
    <n v="19"/>
    <x v="606"/>
    <s v="уп."/>
    <x v="9"/>
    <x v="14"/>
    <n v="255.2"/>
    <x v="199"/>
    <x v="1205"/>
    <x v="5"/>
  </r>
  <r>
    <n v="1"/>
    <n v="20"/>
    <x v="637"/>
    <s v="уп."/>
    <x v="9"/>
    <x v="14"/>
    <n v="20.399999999999999"/>
    <x v="202"/>
    <x v="851"/>
    <x v="5"/>
  </r>
  <r>
    <n v="1"/>
    <n v="25"/>
    <x v="638"/>
    <s v="уп."/>
    <x v="26"/>
    <x v="14"/>
    <n v="53"/>
    <x v="198"/>
    <x v="1215"/>
    <x v="5"/>
  </r>
  <r>
    <n v="2"/>
    <n v="93"/>
    <x v="610"/>
    <s v="уп."/>
    <x v="6"/>
    <x v="14"/>
    <n v="25"/>
    <x v="186"/>
    <x v="1216"/>
    <x v="5"/>
  </r>
  <r>
    <n v="2"/>
    <n v="119"/>
    <x v="612"/>
    <s v="уп."/>
    <x v="25"/>
    <x v="14"/>
    <n v="98.9"/>
    <x v="204"/>
    <x v="1217"/>
    <x v="5"/>
  </r>
  <r>
    <n v="3"/>
    <n v="142"/>
    <x v="639"/>
    <s v="уп."/>
    <x v="9"/>
    <x v="14"/>
    <n v="185.4"/>
    <x v="218"/>
    <x v="1145"/>
    <x v="5"/>
  </r>
  <r>
    <n v="3"/>
    <n v="188"/>
    <x v="617"/>
    <s v="уп."/>
    <x v="4"/>
    <x v="14"/>
    <n v="14.9"/>
    <x v="207"/>
    <x v="1208"/>
    <x v="5"/>
  </r>
  <r>
    <n v="3"/>
    <n v="189"/>
    <x v="618"/>
    <s v="уп."/>
    <x v="26"/>
    <x v="14"/>
    <n v="70.8"/>
    <x v="208"/>
    <x v="1196"/>
    <x v="5"/>
  </r>
  <r>
    <n v="3"/>
    <n v="204"/>
    <x v="621"/>
    <s v="уп."/>
    <x v="15"/>
    <x v="14"/>
    <n v="175"/>
    <x v="204"/>
    <x v="1218"/>
    <x v="5"/>
  </r>
  <r>
    <n v="3"/>
    <n v="206"/>
    <x v="622"/>
    <s v="уп."/>
    <x v="6"/>
    <x v="14"/>
    <n v="145.6"/>
    <x v="210"/>
    <x v="1219"/>
    <x v="5"/>
  </r>
  <r>
    <n v="3"/>
    <n v="208"/>
    <x v="623"/>
    <s v="уп."/>
    <x v="6"/>
    <x v="14"/>
    <n v="222.1"/>
    <x v="211"/>
    <x v="1151"/>
    <x v="5"/>
  </r>
  <r>
    <n v="3"/>
    <n v="209"/>
    <x v="624"/>
    <s v="уп."/>
    <x v="9"/>
    <x v="14"/>
    <n v="7.03"/>
    <x v="212"/>
    <x v="1220"/>
    <x v="5"/>
  </r>
  <r>
    <n v="4"/>
    <n v="234"/>
    <x v="644"/>
    <s v="уп."/>
    <x v="15"/>
    <x v="14"/>
    <n v="645"/>
    <x v="221"/>
    <x v="1152"/>
    <x v="5"/>
  </r>
  <r>
    <n v="4"/>
    <n v="239"/>
    <x v="667"/>
    <s v="уп."/>
    <x v="26"/>
    <x v="14"/>
    <n v="148"/>
    <x v="223"/>
    <x v="56"/>
    <x v="5"/>
  </r>
  <r>
    <n v="4"/>
    <n v="279"/>
    <x v="669"/>
    <s v="уп."/>
    <x v="26"/>
    <x v="14"/>
    <n v="122.2"/>
    <x v="232"/>
    <x v="1221"/>
    <x v="5"/>
  </r>
  <r>
    <n v="4"/>
    <n v="287"/>
    <x v="657"/>
    <s v="уп."/>
    <x v="7"/>
    <x v="14"/>
    <n v="44.4"/>
    <x v="227"/>
    <x v="1222"/>
    <x v="5"/>
  </r>
  <r>
    <n v="4"/>
    <n v="297"/>
    <x v="647"/>
    <s v="уп."/>
    <x v="26"/>
    <x v="14"/>
    <n v="29"/>
    <x v="222"/>
    <x v="301"/>
    <x v="5"/>
  </r>
  <r>
    <n v="4"/>
    <n v="299"/>
    <x v="648"/>
    <s v="уп."/>
    <x v="6"/>
    <x v="14"/>
    <n v="294.5"/>
    <x v="223"/>
    <x v="1223"/>
    <x v="5"/>
  </r>
  <r>
    <n v="4"/>
    <n v="304"/>
    <x v="658"/>
    <s v="уп."/>
    <x v="26"/>
    <x v="14"/>
    <n v="64.900000000000006"/>
    <x v="199"/>
    <x v="1224"/>
    <x v="5"/>
  </r>
  <r>
    <n v="5"/>
    <n v="320"/>
    <x v="630"/>
    <s v="уп."/>
    <x v="20"/>
    <x v="14"/>
    <n v="286.5"/>
    <x v="214"/>
    <x v="64"/>
    <x v="5"/>
  </r>
  <r>
    <n v="5"/>
    <n v="329"/>
    <x v="649"/>
    <s v="уп."/>
    <x v="6"/>
    <x v="14"/>
    <n v="207.8"/>
    <x v="214"/>
    <x v="1158"/>
    <x v="5"/>
  </r>
  <r>
    <n v="5"/>
    <n v="330"/>
    <x v="650"/>
    <s v="уп."/>
    <x v="20"/>
    <x v="14"/>
    <n v="390.9"/>
    <x v="214"/>
    <x v="1159"/>
    <x v="5"/>
  </r>
  <r>
    <n v="5"/>
    <n v="333"/>
    <x v="632"/>
    <s v="уп."/>
    <x v="36"/>
    <x v="14"/>
    <n v="1131.8"/>
    <x v="197"/>
    <x v="1225"/>
    <x v="5"/>
  </r>
  <r>
    <n v="6"/>
    <n v="344"/>
    <x v="661"/>
    <s v="уп."/>
    <x v="26"/>
    <x v="14"/>
    <n v="58.3"/>
    <x v="204"/>
    <x v="1226"/>
    <x v="5"/>
  </r>
  <r>
    <n v="6"/>
    <n v="347"/>
    <x v="662"/>
    <s v="уп."/>
    <x v="6"/>
    <x v="14"/>
    <n v="33.5"/>
    <x v="229"/>
    <x v="1227"/>
    <x v="5"/>
  </r>
  <r>
    <n v="6"/>
    <n v="374"/>
    <x v="664"/>
    <s v="уп."/>
    <x v="6"/>
    <x v="14"/>
    <n v="189.6"/>
    <x v="221"/>
    <x v="1228"/>
    <x v="5"/>
  </r>
  <r>
    <n v="6"/>
    <n v="1111"/>
    <x v="674"/>
    <s v="уп."/>
    <x v="12"/>
    <x v="14"/>
    <n v="179.6"/>
    <x v="219"/>
    <x v="1229"/>
    <x v="5"/>
  </r>
  <r>
    <n v="9"/>
    <n v="435"/>
    <x v="665"/>
    <s v="уп."/>
    <x v="26"/>
    <x v="14"/>
    <n v="322.89999999999998"/>
    <x v="224"/>
    <x v="1230"/>
    <x v="5"/>
  </r>
  <r>
    <n v="9"/>
    <n v="488"/>
    <x v="675"/>
    <s v="уп."/>
    <x v="20"/>
    <x v="14"/>
    <n v="845.9"/>
    <x v="229"/>
    <x v="1231"/>
    <x v="5"/>
  </r>
  <r>
    <n v="9"/>
    <n v="543"/>
    <x v="666"/>
    <s v="уп."/>
    <x v="9"/>
    <x v="14"/>
    <n v="146"/>
    <x v="223"/>
    <x v="1232"/>
    <x v="5"/>
  </r>
  <r>
    <n v="10"/>
    <n v="1111"/>
    <x v="671"/>
    <s v="уп."/>
    <x v="6"/>
    <x v="14"/>
    <n v="1979.5"/>
    <x v="234"/>
    <x v="1233"/>
    <x v="5"/>
  </r>
  <r>
    <n v="1"/>
    <n v="16"/>
    <x v="605"/>
    <s v="уп."/>
    <x v="33"/>
    <x v="14"/>
    <n v="90.8"/>
    <x v="198"/>
    <x v="1234"/>
    <x v="6"/>
  </r>
  <r>
    <n v="1"/>
    <n v="19"/>
    <x v="606"/>
    <s v="уп."/>
    <x v="26"/>
    <x v="14"/>
    <n v="255.2"/>
    <x v="199"/>
    <x v="1191"/>
    <x v="6"/>
  </r>
  <r>
    <n v="3"/>
    <n v="188"/>
    <x v="617"/>
    <s v="уп."/>
    <x v="26"/>
    <x v="14"/>
    <n v="14.9"/>
    <x v="207"/>
    <x v="1235"/>
    <x v="6"/>
  </r>
  <r>
    <n v="1"/>
    <n v="25"/>
    <x v="638"/>
    <s v="уп."/>
    <x v="26"/>
    <x v="14"/>
    <n v="53"/>
    <x v="198"/>
    <x v="1215"/>
    <x v="7"/>
  </r>
  <r>
    <n v="2"/>
    <n v="93"/>
    <x v="610"/>
    <s v="уп."/>
    <x v="26"/>
    <x v="14"/>
    <n v="25"/>
    <x v="186"/>
    <x v="1155"/>
    <x v="7"/>
  </r>
  <r>
    <n v="2"/>
    <n v="1111"/>
    <x v="676"/>
    <s v="уп."/>
    <x v="20"/>
    <x v="14"/>
    <n v="263.8"/>
    <x v="200"/>
    <x v="1236"/>
    <x v="7"/>
  </r>
  <r>
    <n v="3"/>
    <n v="217"/>
    <x v="625"/>
    <s v="уп."/>
    <x v="26"/>
    <x v="14"/>
    <n v="37.4"/>
    <x v="202"/>
    <x v="1237"/>
    <x v="7"/>
  </r>
  <r>
    <n v="4"/>
    <n v="278"/>
    <x v="668"/>
    <s v="уп."/>
    <x v="6"/>
    <x v="14"/>
    <n v="10.68"/>
    <x v="231"/>
    <x v="1210"/>
    <x v="7"/>
  </r>
  <r>
    <n v="4"/>
    <n v="299"/>
    <x v="648"/>
    <s v="уп."/>
    <x v="15"/>
    <x v="14"/>
    <n v="294.5"/>
    <x v="223"/>
    <x v="1156"/>
    <x v="7"/>
  </r>
  <r>
    <n v="4"/>
    <n v="304"/>
    <x v="658"/>
    <s v="уп."/>
    <x v="4"/>
    <x v="14"/>
    <n v="64.900000000000006"/>
    <x v="199"/>
    <x v="1238"/>
    <x v="7"/>
  </r>
  <r>
    <n v="4"/>
    <n v="1111"/>
    <x v="677"/>
    <s v="уп."/>
    <x v="36"/>
    <x v="14"/>
    <n v="260.5"/>
    <x v="236"/>
    <x v="1239"/>
    <x v="7"/>
  </r>
  <r>
    <n v="4"/>
    <n v="1111"/>
    <x v="678"/>
    <s v="уп."/>
    <x v="20"/>
    <x v="14"/>
    <n v="302.60000000000002"/>
    <x v="237"/>
    <x v="845"/>
    <x v="7"/>
  </r>
  <r>
    <n v="5"/>
    <n v="331"/>
    <x v="631"/>
    <s v="уп."/>
    <x v="9"/>
    <x v="14"/>
    <n v="192.7"/>
    <x v="214"/>
    <x v="1240"/>
    <x v="7"/>
  </r>
  <r>
    <n v="5"/>
    <n v="312"/>
    <x v="659"/>
    <s v="уп."/>
    <x v="9"/>
    <x v="14"/>
    <n v="371"/>
    <x v="224"/>
    <x v="1241"/>
    <x v="8"/>
  </r>
  <r>
    <n v="5"/>
    <n v="329"/>
    <x v="649"/>
    <s v="уп."/>
    <x v="26"/>
    <x v="14"/>
    <n v="207.8"/>
    <x v="214"/>
    <x v="1242"/>
    <x v="8"/>
  </r>
  <r>
    <n v="5"/>
    <n v="332"/>
    <x v="651"/>
    <s v="уп."/>
    <x v="26"/>
    <x v="14"/>
    <n v="456.9"/>
    <x v="224"/>
    <x v="1243"/>
    <x v="8"/>
  </r>
  <r>
    <n v="6"/>
    <n v="347"/>
    <x v="662"/>
    <s v="уп."/>
    <x v="4"/>
    <x v="14"/>
    <n v="33.5"/>
    <x v="229"/>
    <x v="1244"/>
    <x v="8"/>
  </r>
  <r>
    <n v="1"/>
    <n v="10"/>
    <x v="636"/>
    <s v="уп."/>
    <x v="26"/>
    <x v="14"/>
    <n v="80"/>
    <x v="217"/>
    <x v="846"/>
    <x v="9"/>
  </r>
  <r>
    <n v="2"/>
    <n v="61"/>
    <x v="609"/>
    <s v="уп."/>
    <x v="6"/>
    <x v="14"/>
    <n v="38.799999999999997"/>
    <x v="202"/>
    <x v="1245"/>
    <x v="9"/>
  </r>
  <r>
    <n v="4"/>
    <n v="240"/>
    <x v="656"/>
    <s v="уп."/>
    <x v="6"/>
    <x v="14"/>
    <n v="155"/>
    <x v="226"/>
    <x v="1209"/>
    <x v="9"/>
  </r>
  <r>
    <n v="4"/>
    <n v="299"/>
    <x v="648"/>
    <s v="уп."/>
    <x v="6"/>
    <x v="14"/>
    <n v="294.5"/>
    <x v="223"/>
    <x v="1223"/>
    <x v="9"/>
  </r>
  <r>
    <n v="4"/>
    <n v="304"/>
    <x v="658"/>
    <s v="уп."/>
    <x v="9"/>
    <x v="14"/>
    <n v="64.900000000000006"/>
    <x v="199"/>
    <x v="1246"/>
    <x v="9"/>
  </r>
  <r>
    <n v="5"/>
    <n v="320"/>
    <x v="630"/>
    <s v="уп."/>
    <x v="6"/>
    <x v="14"/>
    <n v="286.5"/>
    <x v="214"/>
    <x v="1247"/>
    <x v="9"/>
  </r>
  <r>
    <n v="5"/>
    <n v="326"/>
    <x v="660"/>
    <s v="уп."/>
    <x v="6"/>
    <x v="14"/>
    <n v="256"/>
    <x v="228"/>
    <x v="463"/>
    <x v="9"/>
  </r>
  <r>
    <n v="5"/>
    <n v="331"/>
    <x v="631"/>
    <s v="уп."/>
    <x v="26"/>
    <x v="14"/>
    <n v="192.7"/>
    <x v="214"/>
    <x v="1248"/>
    <x v="9"/>
  </r>
  <r>
    <n v="5"/>
    <n v="332"/>
    <x v="651"/>
    <s v="уп."/>
    <x v="6"/>
    <x v="14"/>
    <n v="456.9"/>
    <x v="224"/>
    <x v="1249"/>
    <x v="9"/>
  </r>
  <r>
    <n v="6"/>
    <n v="344"/>
    <x v="661"/>
    <s v="уп."/>
    <x v="26"/>
    <x v="14"/>
    <n v="58.3"/>
    <x v="204"/>
    <x v="1226"/>
    <x v="9"/>
  </r>
  <r>
    <n v="9"/>
    <n v="424"/>
    <x v="679"/>
    <s v="уп."/>
    <x v="4"/>
    <x v="14"/>
    <n v="358.4"/>
    <x v="238"/>
    <x v="1250"/>
    <x v="9"/>
  </r>
  <r>
    <n v="9"/>
    <n v="560"/>
    <x v="635"/>
    <s v="уп."/>
    <x v="4"/>
    <x v="14"/>
    <n v="35.9"/>
    <x v="216"/>
    <x v="1251"/>
    <x v="9"/>
  </r>
  <r>
    <n v="1"/>
    <n v="16"/>
    <x v="605"/>
    <s v="уп."/>
    <x v="26"/>
    <x v="14"/>
    <n v="90.8"/>
    <x v="198"/>
    <x v="1165"/>
    <x v="11"/>
  </r>
  <r>
    <n v="1"/>
    <n v="25"/>
    <x v="638"/>
    <s v="уп."/>
    <x v="26"/>
    <x v="14"/>
    <n v="53"/>
    <x v="198"/>
    <x v="1215"/>
    <x v="11"/>
  </r>
  <r>
    <n v="1"/>
    <n v="1111"/>
    <x v="680"/>
    <s v="уп."/>
    <x v="4"/>
    <x v="14"/>
    <n v="28.1"/>
    <x v="239"/>
    <x v="1252"/>
    <x v="11"/>
  </r>
  <r>
    <n v="2"/>
    <n v="118"/>
    <x v="611"/>
    <s v="уп."/>
    <x v="7"/>
    <x v="14"/>
    <n v="143"/>
    <x v="203"/>
    <x v="1253"/>
    <x v="11"/>
  </r>
  <r>
    <n v="3"/>
    <n v="142"/>
    <x v="639"/>
    <s v="уп."/>
    <x v="15"/>
    <x v="14"/>
    <n v="185.4"/>
    <x v="218"/>
    <x v="1169"/>
    <x v="11"/>
  </r>
  <r>
    <n v="3"/>
    <n v="153"/>
    <x v="640"/>
    <s v="уп."/>
    <x v="9"/>
    <x v="14"/>
    <n v="58.5"/>
    <x v="206"/>
    <x v="228"/>
    <x v="11"/>
  </r>
  <r>
    <n v="3"/>
    <n v="171"/>
    <x v="653"/>
    <s v="уп."/>
    <x v="6"/>
    <x v="14"/>
    <n v="130.69999999999999"/>
    <x v="225"/>
    <x v="1254"/>
    <x v="11"/>
  </r>
  <r>
    <n v="3"/>
    <n v="1111"/>
    <x v="681"/>
    <s v="уп."/>
    <x v="26"/>
    <x v="14"/>
    <n v="23.18"/>
    <x v="186"/>
    <x v="1255"/>
    <x v="11"/>
  </r>
  <r>
    <n v="4"/>
    <n v="236"/>
    <x v="682"/>
    <s v="уп."/>
    <x v="4"/>
    <x v="14"/>
    <n v="25.1"/>
    <x v="240"/>
    <x v="1256"/>
    <x v="11"/>
  </r>
  <r>
    <n v="4"/>
    <n v="250"/>
    <x v="627"/>
    <s v="уп."/>
    <x v="15"/>
    <x v="14"/>
    <n v="142.80000000000001"/>
    <x v="199"/>
    <x v="1257"/>
    <x v="11"/>
  </r>
  <r>
    <n v="4"/>
    <n v="278"/>
    <x v="668"/>
    <s v="уп."/>
    <x v="4"/>
    <x v="14"/>
    <n v="10.68"/>
    <x v="231"/>
    <x v="1258"/>
    <x v="11"/>
  </r>
  <r>
    <n v="4"/>
    <n v="289"/>
    <x v="683"/>
    <s v="уп"/>
    <x v="15"/>
    <x v="14"/>
    <n v="87.6"/>
    <x v="204"/>
    <x v="1259"/>
    <x v="11"/>
  </r>
  <r>
    <n v="4"/>
    <n v="304"/>
    <x v="658"/>
    <s v="уп."/>
    <x v="26"/>
    <x v="14"/>
    <n v="64.900000000000006"/>
    <x v="199"/>
    <x v="1224"/>
    <x v="11"/>
  </r>
  <r>
    <n v="9"/>
    <n v="509"/>
    <x v="634"/>
    <s v="уп."/>
    <x v="35"/>
    <x v="14"/>
    <n v="65.5"/>
    <x v="198"/>
    <x v="1260"/>
    <x v="11"/>
  </r>
  <r>
    <n v="9"/>
    <n v="541"/>
    <x v="684"/>
    <s v="уп."/>
    <x v="26"/>
    <x v="14"/>
    <n v="103"/>
    <x v="198"/>
    <x v="1261"/>
    <x v="11"/>
  </r>
  <r>
    <n v="9"/>
    <n v="560"/>
    <x v="635"/>
    <s v="уп."/>
    <x v="15"/>
    <x v="14"/>
    <n v="35.9"/>
    <x v="216"/>
    <x v="1262"/>
    <x v="11"/>
  </r>
  <r>
    <n v="1"/>
    <n v="16"/>
    <x v="605"/>
    <s v="уп."/>
    <x v="16"/>
    <x v="14"/>
    <n v="90.8"/>
    <x v="198"/>
    <x v="438"/>
    <x v="12"/>
  </r>
  <r>
    <n v="1"/>
    <n v="19"/>
    <x v="606"/>
    <s v="уп."/>
    <x v="26"/>
    <x v="14"/>
    <n v="255.2"/>
    <x v="199"/>
    <x v="1191"/>
    <x v="12"/>
  </r>
  <r>
    <n v="1"/>
    <n v="29"/>
    <x v="685"/>
    <s v="уп."/>
    <x v="20"/>
    <x v="14"/>
    <n v="1303.2"/>
    <x v="204"/>
    <x v="1263"/>
    <x v="12"/>
  </r>
  <r>
    <n v="2"/>
    <n v="61"/>
    <x v="609"/>
    <s v="уп."/>
    <x v="25"/>
    <x v="14"/>
    <n v="38.799999999999997"/>
    <x v="202"/>
    <x v="76"/>
    <x v="12"/>
  </r>
  <r>
    <n v="3"/>
    <n v="209"/>
    <x v="624"/>
    <s v="уп."/>
    <x v="6"/>
    <x v="14"/>
    <n v="7.03"/>
    <x v="212"/>
    <x v="1264"/>
    <x v="12"/>
  </r>
  <r>
    <n v="4"/>
    <n v="226"/>
    <x v="626"/>
    <s v="уп."/>
    <x v="36"/>
    <x v="14"/>
    <n v="3744.5"/>
    <x v="204"/>
    <x v="1265"/>
    <x v="12"/>
  </r>
  <r>
    <n v="4"/>
    <n v="250"/>
    <x v="627"/>
    <s v="уп."/>
    <x v="28"/>
    <x v="14"/>
    <n v="142.80000000000001"/>
    <x v="199"/>
    <x v="1266"/>
    <x v="12"/>
  </r>
  <r>
    <n v="4"/>
    <n v="304"/>
    <x v="658"/>
    <s v="уп."/>
    <x v="9"/>
    <x v="14"/>
    <n v="64.900000000000006"/>
    <x v="199"/>
    <x v="1246"/>
    <x v="12"/>
  </r>
  <r>
    <n v="6"/>
    <n v="352"/>
    <x v="686"/>
    <s v="уп."/>
    <x v="4"/>
    <x v="14"/>
    <n v="601.9"/>
    <x v="206"/>
    <x v="1267"/>
    <x v="12"/>
  </r>
  <r>
    <n v="6"/>
    <n v="375"/>
    <x v="687"/>
    <s v="уп."/>
    <x v="26"/>
    <x v="14"/>
    <n v="51"/>
    <x v="204"/>
    <x v="159"/>
    <x v="12"/>
  </r>
  <r>
    <n v="9"/>
    <n v="425"/>
    <x v="688"/>
    <s v="уп."/>
    <x v="25"/>
    <x v="14"/>
    <n v="800.7"/>
    <x v="238"/>
    <x v="1268"/>
    <x v="12"/>
  </r>
  <r>
    <n v="9"/>
    <n v="469"/>
    <x v="689"/>
    <s v="уп."/>
    <x v="9"/>
    <x v="14"/>
    <n v="585"/>
    <x v="241"/>
    <x v="1269"/>
    <x v="12"/>
  </r>
  <r>
    <n v="10"/>
    <n v="1111"/>
    <x v="690"/>
    <s v="уп."/>
    <x v="12"/>
    <x v="14"/>
    <n v="1555"/>
    <x v="242"/>
    <x v="1270"/>
    <x v="12"/>
  </r>
  <r>
    <n v="14"/>
    <s v="15.13."/>
    <x v="691"/>
    <s v="наб"/>
    <x v="36"/>
    <x v="15"/>
    <n v="1959.364"/>
    <x v="243"/>
    <x v="1271"/>
    <x v="2"/>
  </r>
  <r>
    <n v="14"/>
    <s v="15.30."/>
    <x v="692"/>
    <s v="наб"/>
    <x v="36"/>
    <x v="15"/>
    <n v="1073.5999999999999"/>
    <x v="243"/>
    <x v="1272"/>
    <x v="2"/>
  </r>
  <r>
    <n v="14"/>
    <s v="15.35."/>
    <x v="693"/>
    <s v="наб"/>
    <x v="20"/>
    <x v="15"/>
    <n v="375.76"/>
    <x v="243"/>
    <x v="1273"/>
    <x v="2"/>
  </r>
  <r>
    <n v="14"/>
    <s v="15.38."/>
    <x v="694"/>
    <s v="наб."/>
    <x v="36"/>
    <x v="15"/>
    <n v="1725.9087999999999"/>
    <x v="244"/>
    <x v="1274"/>
    <x v="2"/>
  </r>
  <r>
    <n v="14"/>
    <s v="15.51."/>
    <x v="695"/>
    <s v="наб."/>
    <x v="33"/>
    <x v="15"/>
    <n v="778.36"/>
    <x v="243"/>
    <x v="1275"/>
    <x v="2"/>
  </r>
  <r>
    <n v="14"/>
    <s v="15.64."/>
    <x v="696"/>
    <s v="наб"/>
    <x v="33"/>
    <x v="15"/>
    <n v="3024.56"/>
    <x v="111"/>
    <x v="1276"/>
    <x v="2"/>
  </r>
  <r>
    <n v="14"/>
    <s v="15.69."/>
    <x v="697"/>
    <s v="наб"/>
    <x v="20"/>
    <x v="15"/>
    <n v="1202.432"/>
    <x v="243"/>
    <x v="1277"/>
    <x v="2"/>
  </r>
  <r>
    <n v="14"/>
    <s v="15.79."/>
    <x v="698"/>
    <s v="наб"/>
    <x v="33"/>
    <x v="15"/>
    <n v="944.76800000000003"/>
    <x v="243"/>
    <x v="1278"/>
    <x v="2"/>
  </r>
  <r>
    <n v="14"/>
    <s v="16.1."/>
    <x v="699"/>
    <s v="упак"/>
    <x v="33"/>
    <x v="15"/>
    <n v="2415.6"/>
    <x v="243"/>
    <x v="1279"/>
    <x v="2"/>
  </r>
  <r>
    <n v="14"/>
    <s v="16.2."/>
    <x v="700"/>
    <s v="упак"/>
    <x v="33"/>
    <x v="15"/>
    <n v="2415.6"/>
    <x v="243"/>
    <x v="1279"/>
    <x v="2"/>
  </r>
  <r>
    <n v="14"/>
    <s v="19.11."/>
    <x v="701"/>
    <s v="наб."/>
    <x v="20"/>
    <x v="15"/>
    <n v="219.95820000000001"/>
    <x v="245"/>
    <x v="1280"/>
    <x v="2"/>
  </r>
  <r>
    <n v="14"/>
    <s v="19.20."/>
    <x v="702"/>
    <s v="шт."/>
    <x v="6"/>
    <x v="15"/>
    <n v="185.26"/>
    <x v="246"/>
    <x v="1281"/>
    <x v="2"/>
  </r>
  <r>
    <n v="14"/>
    <s v="19.57."/>
    <x v="703"/>
    <s v="шт."/>
    <x v="36"/>
    <x v="15"/>
    <n v="483.28"/>
    <x v="247"/>
    <x v="1282"/>
    <x v="2"/>
  </r>
  <r>
    <n v="14"/>
    <s v="7.1."/>
    <x v="704"/>
    <s v="упак"/>
    <x v="25"/>
    <x v="15"/>
    <n v="980.1"/>
    <x v="111"/>
    <x v="1283"/>
    <x v="2"/>
  </r>
  <r>
    <n v="14"/>
    <s v="15.13."/>
    <x v="691"/>
    <s v="наб"/>
    <x v="26"/>
    <x v="15"/>
    <n v="1959.364"/>
    <x v="243"/>
    <x v="1284"/>
    <x v="3"/>
  </r>
  <r>
    <n v="14"/>
    <s v="15.30."/>
    <x v="692"/>
    <s v="наб"/>
    <x v="26"/>
    <x v="15"/>
    <n v="1073.5999999999999"/>
    <x v="243"/>
    <x v="1285"/>
    <x v="3"/>
  </r>
  <r>
    <n v="14"/>
    <s v="15.35."/>
    <x v="693"/>
    <s v="наб"/>
    <x v="7"/>
    <x v="15"/>
    <n v="375.76"/>
    <x v="243"/>
    <x v="1286"/>
    <x v="3"/>
  </r>
  <r>
    <n v="14"/>
    <s v="15.39."/>
    <x v="705"/>
    <s v="наб"/>
    <x v="36"/>
    <x v="15"/>
    <n v="704.55"/>
    <x v="243"/>
    <x v="1287"/>
    <x v="3"/>
  </r>
  <r>
    <n v="14"/>
    <s v="15.45."/>
    <x v="706"/>
    <s v="наб"/>
    <x v="33"/>
    <x v="15"/>
    <n v="1357.664"/>
    <x v="244"/>
    <x v="1288"/>
    <x v="3"/>
  </r>
  <r>
    <n v="14"/>
    <s v="15.64."/>
    <x v="696"/>
    <s v="наб"/>
    <x v="24"/>
    <x v="15"/>
    <n v="3024.56"/>
    <x v="111"/>
    <x v="1289"/>
    <x v="3"/>
  </r>
  <r>
    <n v="14"/>
    <s v="15.66."/>
    <x v="707"/>
    <s v="наб"/>
    <x v="6"/>
    <x v="15"/>
    <n v="509.96"/>
    <x v="243"/>
    <x v="1290"/>
    <x v="3"/>
  </r>
  <r>
    <n v="14"/>
    <s v="15.69."/>
    <x v="697"/>
    <s v="наб"/>
    <x v="60"/>
    <x v="15"/>
    <n v="1202.432"/>
    <x v="243"/>
    <x v="1291"/>
    <x v="3"/>
  </r>
  <r>
    <n v="14"/>
    <s v="15.79."/>
    <x v="698"/>
    <s v="наб"/>
    <x v="12"/>
    <x v="15"/>
    <n v="944.76800000000003"/>
    <x v="243"/>
    <x v="1292"/>
    <x v="3"/>
  </r>
  <r>
    <n v="14"/>
    <s v="16.1."/>
    <x v="699"/>
    <s v="упак"/>
    <x v="33"/>
    <x v="15"/>
    <n v="2415.6"/>
    <x v="243"/>
    <x v="1279"/>
    <x v="3"/>
  </r>
  <r>
    <n v="14"/>
    <s v="16.2."/>
    <x v="700"/>
    <s v="упак"/>
    <x v="33"/>
    <x v="15"/>
    <n v="2415.6"/>
    <x v="243"/>
    <x v="1279"/>
    <x v="3"/>
  </r>
  <r>
    <n v="14"/>
    <s v="17.9."/>
    <x v="708"/>
    <s v="флак."/>
    <x v="6"/>
    <x v="15"/>
    <n v="304.92"/>
    <x v="248"/>
    <x v="1293"/>
    <x v="3"/>
  </r>
  <r>
    <n v="14"/>
    <s v="19.11."/>
    <x v="701"/>
    <s v="наб."/>
    <x v="20"/>
    <x v="15"/>
    <n v="219.95820000000001"/>
    <x v="245"/>
    <x v="1280"/>
    <x v="3"/>
  </r>
  <r>
    <n v="14"/>
    <s v="19.15."/>
    <x v="709"/>
    <s v="шт."/>
    <x v="36"/>
    <x v="15"/>
    <n v="3459.4560000000001"/>
    <x v="245"/>
    <x v="1294"/>
    <x v="3"/>
  </r>
  <r>
    <n v="14"/>
    <s v="19.20."/>
    <x v="702"/>
    <s v="шт."/>
    <x v="36"/>
    <x v="15"/>
    <n v="185.26"/>
    <x v="246"/>
    <x v="1295"/>
    <x v="3"/>
  </r>
  <r>
    <n v="14"/>
    <s v="19.23."/>
    <x v="710"/>
    <s v="кор."/>
    <x v="12"/>
    <x v="15"/>
    <n v="2.5110399999999999"/>
    <x v="247"/>
    <x v="1296"/>
    <x v="3"/>
  </r>
  <r>
    <n v="14"/>
    <s v="19.24."/>
    <x v="711"/>
    <s v="шт."/>
    <x v="15"/>
    <x v="15"/>
    <n v="23.541"/>
    <x v="247"/>
    <x v="1297"/>
    <x v="3"/>
  </r>
  <r>
    <n v="14"/>
    <s v="19.26."/>
    <x v="712"/>
    <s v="наб."/>
    <x v="6"/>
    <x v="15"/>
    <n v="77"/>
    <x v="248"/>
    <x v="1298"/>
    <x v="3"/>
  </r>
  <r>
    <n v="14"/>
    <s v="19.29."/>
    <x v="713"/>
    <s v="упак"/>
    <x v="33"/>
    <x v="15"/>
    <n v="429.66"/>
    <x v="249"/>
    <x v="1299"/>
    <x v="3"/>
  </r>
  <r>
    <n v="14"/>
    <s v="19.7."/>
    <x v="714"/>
    <s v="шт."/>
    <x v="24"/>
    <x v="15"/>
    <n v="88.2"/>
    <x v="1"/>
    <x v="1300"/>
    <x v="3"/>
  </r>
  <r>
    <n v="14"/>
    <s v="19.8."/>
    <x v="715"/>
    <s v="наб."/>
    <x v="26"/>
    <x v="15"/>
    <n v="57.380400000000002"/>
    <x v="245"/>
    <x v="1301"/>
    <x v="3"/>
  </r>
  <r>
    <n v="14"/>
    <s v="2.1."/>
    <x v="716"/>
    <s v="упак"/>
    <x v="14"/>
    <x v="15"/>
    <n v="434.25200000000001"/>
    <x v="250"/>
    <x v="1302"/>
    <x v="3"/>
  </r>
  <r>
    <n v="14"/>
    <s v="2.2."/>
    <x v="717"/>
    <s v="упак"/>
    <x v="26"/>
    <x v="15"/>
    <n v="92.512"/>
    <x v="1"/>
    <x v="1303"/>
    <x v="3"/>
  </r>
  <r>
    <n v="14"/>
    <s v="7.1."/>
    <x v="704"/>
    <s v="упак"/>
    <x v="14"/>
    <x v="15"/>
    <n v="980.1"/>
    <x v="111"/>
    <x v="1304"/>
    <x v="3"/>
  </r>
  <r>
    <n v="14"/>
    <s v="1.5."/>
    <x v="718"/>
    <s v="шт"/>
    <x v="24"/>
    <x v="15"/>
    <n v="1593"/>
    <x v="251"/>
    <x v="1305"/>
    <x v="4"/>
  </r>
  <r>
    <n v="14"/>
    <s v="1.6."/>
    <x v="719"/>
    <s v="шт"/>
    <x v="36"/>
    <x v="15"/>
    <n v="590"/>
    <x v="251"/>
    <x v="1306"/>
    <x v="4"/>
  </r>
  <r>
    <n v="14"/>
    <s v="1.7."/>
    <x v="720"/>
    <s v="рул"/>
    <x v="26"/>
    <x v="15"/>
    <n v="38.5"/>
    <x v="1"/>
    <x v="1298"/>
    <x v="4"/>
  </r>
  <r>
    <n v="14"/>
    <s v="11.1."/>
    <x v="721"/>
    <s v="упак"/>
    <x v="15"/>
    <x v="15"/>
    <n v="1097.8"/>
    <x v="128"/>
    <x v="1307"/>
    <x v="4"/>
  </r>
  <r>
    <n v="14"/>
    <s v="11.2."/>
    <x v="722"/>
    <s v="шт"/>
    <x v="15"/>
    <x v="15"/>
    <n v="1494.9"/>
    <x v="111"/>
    <x v="1308"/>
    <x v="4"/>
  </r>
  <r>
    <n v="14"/>
    <s v="11.3."/>
    <x v="723"/>
    <s v="шт"/>
    <x v="26"/>
    <x v="15"/>
    <n v="1893.1"/>
    <x v="111"/>
    <x v="1309"/>
    <x v="4"/>
  </r>
  <r>
    <n v="14"/>
    <s v="11.4."/>
    <x v="724"/>
    <s v="флак"/>
    <x v="7"/>
    <x v="15"/>
    <n v="1893.1"/>
    <x v="111"/>
    <x v="1310"/>
    <x v="4"/>
  </r>
  <r>
    <n v="14"/>
    <s v="11.6."/>
    <x v="725"/>
    <s v="флак"/>
    <x v="15"/>
    <x v="15"/>
    <n v="300.89999999999998"/>
    <x v="111"/>
    <x v="1311"/>
    <x v="4"/>
  </r>
  <r>
    <n v="14"/>
    <s v="15.35."/>
    <x v="693"/>
    <s v="наб"/>
    <x v="26"/>
    <x v="15"/>
    <n v="375.76"/>
    <x v="243"/>
    <x v="1312"/>
    <x v="4"/>
  </r>
  <r>
    <n v="14"/>
    <s v="15.55."/>
    <x v="726"/>
    <s v="наб."/>
    <x v="36"/>
    <x v="15"/>
    <n v="375.76"/>
    <x v="243"/>
    <x v="1313"/>
    <x v="4"/>
  </r>
  <r>
    <n v="14"/>
    <s v="15.71."/>
    <x v="727"/>
    <s v="наб."/>
    <x v="24"/>
    <x v="15"/>
    <n v="343.55200000000002"/>
    <x v="243"/>
    <x v="1314"/>
    <x v="4"/>
  </r>
  <r>
    <n v="14"/>
    <s v="19.15."/>
    <x v="709"/>
    <s v="шт."/>
    <x v="12"/>
    <x v="15"/>
    <n v="3459.4560000000001"/>
    <x v="245"/>
    <x v="1315"/>
    <x v="4"/>
  </r>
  <r>
    <n v="14"/>
    <s v="19.23."/>
    <x v="710"/>
    <s v="кор."/>
    <x v="26"/>
    <x v="15"/>
    <n v="2.5110399999999999"/>
    <x v="247"/>
    <x v="1316"/>
    <x v="4"/>
  </r>
  <r>
    <n v="14"/>
    <s v="19.24."/>
    <x v="711"/>
    <s v="шт."/>
    <x v="26"/>
    <x v="15"/>
    <n v="23.541"/>
    <x v="247"/>
    <x v="1317"/>
    <x v="4"/>
  </r>
  <r>
    <n v="14"/>
    <s v="19.26."/>
    <x v="712"/>
    <s v="наб."/>
    <x v="20"/>
    <x v="15"/>
    <n v="77"/>
    <x v="248"/>
    <x v="1318"/>
    <x v="4"/>
  </r>
  <r>
    <n v="14"/>
    <s v="19.29."/>
    <x v="713"/>
    <s v="упак"/>
    <x v="6"/>
    <x v="15"/>
    <n v="429.66"/>
    <x v="249"/>
    <x v="1319"/>
    <x v="4"/>
  </r>
  <r>
    <n v="14"/>
    <s v="19.56."/>
    <x v="728"/>
    <s v="шт."/>
    <x v="26"/>
    <x v="15"/>
    <n v="23.94"/>
    <x v="247"/>
    <x v="1320"/>
    <x v="4"/>
  </r>
  <r>
    <n v="14"/>
    <s v="19.57."/>
    <x v="703"/>
    <s v="шт."/>
    <x v="26"/>
    <x v="15"/>
    <n v="483.28"/>
    <x v="247"/>
    <x v="1321"/>
    <x v="4"/>
  </r>
  <r>
    <n v="14"/>
    <s v="19.7."/>
    <x v="714"/>
    <s v="шт."/>
    <x v="36"/>
    <x v="15"/>
    <n v="88.2"/>
    <x v="1"/>
    <x v="1322"/>
    <x v="4"/>
  </r>
  <r>
    <n v="14"/>
    <s v="4.1."/>
    <x v="729"/>
    <s v="флак"/>
    <x v="6"/>
    <x v="15"/>
    <n v="2040.3969999999999"/>
    <x v="251"/>
    <x v="1323"/>
    <x v="4"/>
  </r>
  <r>
    <n v="14"/>
    <s v="6.1."/>
    <x v="730"/>
    <s v="упак"/>
    <x v="16"/>
    <x v="15"/>
    <n v="600.6"/>
    <x v="252"/>
    <x v="1324"/>
    <x v="4"/>
  </r>
  <r>
    <n v="14"/>
    <s v="6.3."/>
    <x v="731"/>
    <s v="рулон"/>
    <x v="25"/>
    <x v="15"/>
    <n v="14.19"/>
    <x v="1"/>
    <x v="1325"/>
    <x v="4"/>
  </r>
  <r>
    <n v="14"/>
    <s v="8.1."/>
    <x v="732"/>
    <s v="шт"/>
    <x v="12"/>
    <x v="15"/>
    <n v="2486.2600000000002"/>
    <x v="128"/>
    <x v="1326"/>
    <x v="4"/>
  </r>
  <r>
    <n v="14"/>
    <s v="8.2."/>
    <x v="733"/>
    <s v="шт"/>
    <x v="12"/>
    <x v="15"/>
    <n v="2486.2600000000002"/>
    <x v="128"/>
    <x v="1326"/>
    <x v="4"/>
  </r>
  <r>
    <n v="14"/>
    <n v="1111"/>
    <x v="734"/>
    <s v="наб"/>
    <x v="36"/>
    <x v="15"/>
    <n v="939.4"/>
    <x v="243"/>
    <x v="1327"/>
    <x v="4"/>
  </r>
  <r>
    <n v="14"/>
    <s v="1.5."/>
    <x v="718"/>
    <s v="шт"/>
    <x v="6"/>
    <x v="15"/>
    <n v="1593"/>
    <x v="251"/>
    <x v="662"/>
    <x v="5"/>
  </r>
  <r>
    <n v="14"/>
    <s v="1.6."/>
    <x v="719"/>
    <s v="шт"/>
    <x v="36"/>
    <x v="15"/>
    <n v="590"/>
    <x v="251"/>
    <x v="1306"/>
    <x v="5"/>
  </r>
  <r>
    <n v="14"/>
    <s v="1.7."/>
    <x v="720"/>
    <s v="рул"/>
    <x v="3"/>
    <x v="15"/>
    <n v="38.5"/>
    <x v="1"/>
    <x v="1328"/>
    <x v="5"/>
  </r>
  <r>
    <n v="14"/>
    <s v="11.3."/>
    <x v="723"/>
    <s v="шт"/>
    <x v="36"/>
    <x v="15"/>
    <n v="1893.1"/>
    <x v="111"/>
    <x v="1329"/>
    <x v="5"/>
  </r>
  <r>
    <n v="14"/>
    <s v="11.4."/>
    <x v="724"/>
    <s v="флак"/>
    <x v="36"/>
    <x v="15"/>
    <n v="1893.1"/>
    <x v="111"/>
    <x v="1329"/>
    <x v="5"/>
  </r>
  <r>
    <n v="14"/>
    <s v="15.13."/>
    <x v="691"/>
    <s v="наб"/>
    <x v="27"/>
    <x v="15"/>
    <n v="1959.364"/>
    <x v="243"/>
    <x v="1330"/>
    <x v="5"/>
  </r>
  <r>
    <n v="14"/>
    <s v="15.30."/>
    <x v="692"/>
    <s v="наб"/>
    <x v="12"/>
    <x v="15"/>
    <n v="1073.5999999999999"/>
    <x v="243"/>
    <x v="1331"/>
    <x v="5"/>
  </r>
  <r>
    <n v="14"/>
    <s v="15.39."/>
    <x v="705"/>
    <s v="наб"/>
    <x v="36"/>
    <x v="15"/>
    <n v="704.55"/>
    <x v="243"/>
    <x v="1287"/>
    <x v="5"/>
  </r>
  <r>
    <n v="14"/>
    <s v="15.45."/>
    <x v="706"/>
    <s v="наб"/>
    <x v="33"/>
    <x v="15"/>
    <n v="1357.664"/>
    <x v="244"/>
    <x v="1288"/>
    <x v="5"/>
  </r>
  <r>
    <n v="14"/>
    <s v="15.64."/>
    <x v="696"/>
    <s v="наб"/>
    <x v="36"/>
    <x v="15"/>
    <n v="3024.56"/>
    <x v="111"/>
    <x v="1332"/>
    <x v="5"/>
  </r>
  <r>
    <n v="14"/>
    <s v="15.66."/>
    <x v="707"/>
    <s v="наб"/>
    <x v="33"/>
    <x v="15"/>
    <n v="509.96"/>
    <x v="243"/>
    <x v="1333"/>
    <x v="5"/>
  </r>
  <r>
    <n v="14"/>
    <s v="15.69."/>
    <x v="697"/>
    <s v="наб"/>
    <x v="24"/>
    <x v="15"/>
    <n v="1202.432"/>
    <x v="243"/>
    <x v="1334"/>
    <x v="5"/>
  </r>
  <r>
    <n v="14"/>
    <s v="15.79."/>
    <x v="698"/>
    <s v="наб"/>
    <x v="36"/>
    <x v="15"/>
    <n v="944.76800000000003"/>
    <x v="243"/>
    <x v="1335"/>
    <x v="5"/>
  </r>
  <r>
    <n v="14"/>
    <s v="19.24."/>
    <x v="711"/>
    <s v="шт."/>
    <x v="26"/>
    <x v="15"/>
    <n v="23.541"/>
    <x v="247"/>
    <x v="1317"/>
    <x v="5"/>
  </r>
  <r>
    <n v="14"/>
    <s v="19.26."/>
    <x v="712"/>
    <s v="наб."/>
    <x v="36"/>
    <x v="15"/>
    <n v="77"/>
    <x v="248"/>
    <x v="1336"/>
    <x v="5"/>
  </r>
  <r>
    <n v="14"/>
    <s v="4.1."/>
    <x v="729"/>
    <s v="флак"/>
    <x v="36"/>
    <x v="15"/>
    <n v="2040.3969999999999"/>
    <x v="251"/>
    <x v="1337"/>
    <x v="5"/>
  </r>
  <r>
    <n v="14"/>
    <s v="6.1."/>
    <x v="730"/>
    <s v="упак"/>
    <x v="29"/>
    <x v="15"/>
    <n v="600.6"/>
    <x v="252"/>
    <x v="1338"/>
    <x v="5"/>
  </r>
  <r>
    <n v="14"/>
    <s v="6.3."/>
    <x v="731"/>
    <s v="рулон"/>
    <x v="26"/>
    <x v="15"/>
    <n v="14.19"/>
    <x v="1"/>
    <x v="1339"/>
    <x v="5"/>
  </r>
  <r>
    <n v="14"/>
    <s v="8.1."/>
    <x v="732"/>
    <s v="шт"/>
    <x v="26"/>
    <x v="15"/>
    <n v="2486.2600000000002"/>
    <x v="128"/>
    <x v="1340"/>
    <x v="5"/>
  </r>
  <r>
    <n v="14"/>
    <s v="8.2."/>
    <x v="733"/>
    <s v="шт"/>
    <x v="15"/>
    <x v="15"/>
    <n v="2486.2600000000002"/>
    <x v="128"/>
    <x v="1341"/>
    <x v="5"/>
  </r>
  <r>
    <n v="14"/>
    <n v="1111"/>
    <x v="735"/>
    <s v="упак"/>
    <x v="26"/>
    <x v="15"/>
    <n v="88.2"/>
    <x v="1"/>
    <x v="318"/>
    <x v="5"/>
  </r>
  <r>
    <n v="14"/>
    <n v="1111"/>
    <x v="736"/>
    <s v="рул"/>
    <x v="9"/>
    <x v="15"/>
    <n v="206.5"/>
    <x v="1"/>
    <x v="1342"/>
    <x v="5"/>
  </r>
  <r>
    <n v="14"/>
    <n v="1111"/>
    <x v="737"/>
    <s v="флак."/>
    <x v="33"/>
    <x v="15"/>
    <n v="3049.2"/>
    <x v="55"/>
    <x v="1343"/>
    <x v="5"/>
  </r>
  <r>
    <n v="14"/>
    <n v="1111"/>
    <x v="738"/>
    <s v="упак"/>
    <x v="20"/>
    <x v="15"/>
    <n v="436.15"/>
    <x v="243"/>
    <x v="1344"/>
    <x v="5"/>
  </r>
  <r>
    <n v="14"/>
    <n v="1111"/>
    <x v="739"/>
    <s v="упак"/>
    <x v="12"/>
    <x v="15"/>
    <n v="2209.9"/>
    <x v="253"/>
    <x v="1345"/>
    <x v="5"/>
  </r>
  <r>
    <n v="14"/>
    <n v="1111"/>
    <x v="740"/>
    <s v="упак"/>
    <x v="27"/>
    <x v="15"/>
    <n v="754.6"/>
    <x v="253"/>
    <x v="1346"/>
    <x v="5"/>
  </r>
  <r>
    <n v="14"/>
    <n v="1111"/>
    <x v="741"/>
    <s v="упак"/>
    <x v="6"/>
    <x v="15"/>
    <n v="1470.04"/>
    <x v="243"/>
    <x v="1347"/>
    <x v="5"/>
  </r>
  <r>
    <n v="14"/>
    <n v="1111"/>
    <x v="742"/>
    <s v="упак"/>
    <x v="76"/>
    <x v="15"/>
    <n v="512.4"/>
    <x v="243"/>
    <x v="1348"/>
    <x v="5"/>
  </r>
  <r>
    <n v="14"/>
    <n v="1111"/>
    <x v="743"/>
    <s v="упак"/>
    <x v="33"/>
    <x v="15"/>
    <n v="1725.9087999999999"/>
    <x v="244"/>
    <x v="1349"/>
    <x v="5"/>
  </r>
  <r>
    <n v="14"/>
    <n v="1111"/>
    <x v="744"/>
    <s v="упак"/>
    <x v="36"/>
    <x v="15"/>
    <n v="944.76800000000003"/>
    <x v="243"/>
    <x v="1335"/>
    <x v="5"/>
  </r>
  <r>
    <n v="14"/>
    <n v="1111"/>
    <x v="745"/>
    <s v="наб"/>
    <x v="33"/>
    <x v="15"/>
    <n v="5946.6"/>
    <x v="14"/>
    <x v="1350"/>
    <x v="5"/>
  </r>
  <r>
    <n v="14"/>
    <n v="1111"/>
    <x v="746"/>
    <s v="наб"/>
    <x v="35"/>
    <x v="15"/>
    <n v="392.0994"/>
    <x v="245"/>
    <x v="1351"/>
    <x v="5"/>
  </r>
  <r>
    <n v="14"/>
    <n v="1111"/>
    <x v="747"/>
    <s v="наб"/>
    <x v="15"/>
    <x v="15"/>
    <n v="296.46539999999999"/>
    <x v="245"/>
    <x v="1352"/>
    <x v="5"/>
  </r>
  <r>
    <n v="14"/>
    <n v="1111"/>
    <x v="748"/>
    <s v="наб"/>
    <x v="6"/>
    <x v="15"/>
    <n v="573.80399999999997"/>
    <x v="245"/>
    <x v="1353"/>
    <x v="5"/>
  </r>
  <r>
    <n v="14"/>
    <s v="19.11."/>
    <x v="701"/>
    <s v="наб."/>
    <x v="15"/>
    <x v="15"/>
    <n v="219.95820000000001"/>
    <x v="245"/>
    <x v="1354"/>
    <x v="7"/>
  </r>
  <r>
    <n v="14"/>
    <s v="19.26."/>
    <x v="712"/>
    <s v="наб."/>
    <x v="36"/>
    <x v="15"/>
    <n v="77"/>
    <x v="248"/>
    <x v="1336"/>
    <x v="7"/>
  </r>
  <r>
    <n v="14"/>
    <s v="7.3."/>
    <x v="749"/>
    <s v="упак."/>
    <x v="27"/>
    <x v="15"/>
    <n v="1540"/>
    <x v="254"/>
    <x v="1355"/>
    <x v="7"/>
  </r>
  <r>
    <n v="14"/>
    <n v="1111"/>
    <x v="750"/>
    <s v="шт."/>
    <x v="28"/>
    <x v="15"/>
    <n v="326.26440000000002"/>
    <x v="245"/>
    <x v="1356"/>
    <x v="7"/>
  </r>
  <r>
    <n v="14"/>
    <s v="15.13."/>
    <x v="691"/>
    <s v="наб"/>
    <x v="12"/>
    <x v="15"/>
    <n v="1959.364"/>
    <x v="243"/>
    <x v="1357"/>
    <x v="8"/>
  </r>
  <r>
    <n v="14"/>
    <s v="15.30."/>
    <x v="692"/>
    <s v="наб"/>
    <x v="20"/>
    <x v="15"/>
    <n v="1073.5999999999999"/>
    <x v="243"/>
    <x v="1358"/>
    <x v="8"/>
  </r>
  <r>
    <n v="14"/>
    <s v="15.35."/>
    <x v="693"/>
    <s v="наб"/>
    <x v="6"/>
    <x v="15"/>
    <n v="375.76"/>
    <x v="243"/>
    <x v="1327"/>
    <x v="8"/>
  </r>
  <r>
    <n v="14"/>
    <s v="15.39."/>
    <x v="705"/>
    <s v="наб"/>
    <x v="33"/>
    <x v="15"/>
    <n v="704.55"/>
    <x v="243"/>
    <x v="1359"/>
    <x v="8"/>
  </r>
  <r>
    <n v="14"/>
    <s v="15.45."/>
    <x v="706"/>
    <s v="наб"/>
    <x v="33"/>
    <x v="15"/>
    <n v="1357.664"/>
    <x v="244"/>
    <x v="1288"/>
    <x v="8"/>
  </r>
  <r>
    <n v="14"/>
    <s v="15.64."/>
    <x v="696"/>
    <s v="наб"/>
    <x v="33"/>
    <x v="15"/>
    <n v="3024.56"/>
    <x v="111"/>
    <x v="1276"/>
    <x v="8"/>
  </r>
  <r>
    <n v="14"/>
    <s v="15.66."/>
    <x v="707"/>
    <s v="наб"/>
    <x v="6"/>
    <x v="15"/>
    <n v="509.96"/>
    <x v="243"/>
    <x v="1290"/>
    <x v="8"/>
  </r>
  <r>
    <n v="14"/>
    <s v="15.69."/>
    <x v="697"/>
    <s v="наб"/>
    <x v="20"/>
    <x v="15"/>
    <n v="1202.432"/>
    <x v="243"/>
    <x v="1277"/>
    <x v="8"/>
  </r>
  <r>
    <n v="14"/>
    <s v="15.79."/>
    <x v="698"/>
    <s v="наб"/>
    <x v="6"/>
    <x v="15"/>
    <n v="944.76800000000003"/>
    <x v="243"/>
    <x v="1360"/>
    <x v="8"/>
  </r>
  <r>
    <n v="14"/>
    <s v="16.1."/>
    <x v="699"/>
    <s v="упак"/>
    <x v="33"/>
    <x v="15"/>
    <n v="2415.6"/>
    <x v="243"/>
    <x v="1279"/>
    <x v="8"/>
  </r>
  <r>
    <n v="14"/>
    <s v="16.2."/>
    <x v="700"/>
    <s v="упак"/>
    <x v="33"/>
    <x v="15"/>
    <n v="2415.6"/>
    <x v="243"/>
    <x v="1279"/>
    <x v="8"/>
  </r>
  <r>
    <n v="14"/>
    <s v="19.23."/>
    <x v="710"/>
    <s v="кор."/>
    <x v="36"/>
    <x v="15"/>
    <n v="2.5110399999999999"/>
    <x v="247"/>
    <x v="1361"/>
    <x v="8"/>
  </r>
  <r>
    <n v="14"/>
    <s v="19.29."/>
    <x v="713"/>
    <s v="упак"/>
    <x v="36"/>
    <x v="15"/>
    <n v="429.66"/>
    <x v="249"/>
    <x v="1362"/>
    <x v="8"/>
  </r>
  <r>
    <n v="14"/>
    <s v="19.56."/>
    <x v="728"/>
    <s v="шт."/>
    <x v="12"/>
    <x v="15"/>
    <n v="23.94"/>
    <x v="247"/>
    <x v="1363"/>
    <x v="8"/>
  </r>
  <r>
    <n v="14"/>
    <s v="19.7."/>
    <x v="714"/>
    <s v="шт."/>
    <x v="9"/>
    <x v="15"/>
    <n v="88.2"/>
    <x v="1"/>
    <x v="1364"/>
    <x v="8"/>
  </r>
  <r>
    <n v="14"/>
    <s v="2.1."/>
    <x v="716"/>
    <s v="упак"/>
    <x v="12"/>
    <x v="15"/>
    <n v="434.25200000000001"/>
    <x v="250"/>
    <x v="1365"/>
    <x v="8"/>
  </r>
  <r>
    <n v="14"/>
    <s v="2.2."/>
    <x v="717"/>
    <s v="упак"/>
    <x v="15"/>
    <x v="15"/>
    <n v="92.512"/>
    <x v="1"/>
    <x v="1366"/>
    <x v="8"/>
  </r>
  <r>
    <n v="14"/>
    <s v="7.1."/>
    <x v="704"/>
    <s v="упак"/>
    <x v="4"/>
    <x v="15"/>
    <n v="980.1"/>
    <x v="111"/>
    <x v="1367"/>
    <x v="8"/>
  </r>
  <r>
    <n v="14"/>
    <s v="19.23."/>
    <x v="710"/>
    <s v="кор."/>
    <x v="33"/>
    <x v="15"/>
    <n v="2.5110399999999999"/>
    <x v="247"/>
    <x v="1368"/>
    <x v="9"/>
  </r>
  <r>
    <n v="14"/>
    <s v="19.26."/>
    <x v="712"/>
    <s v="наб."/>
    <x v="20"/>
    <x v="15"/>
    <n v="77"/>
    <x v="248"/>
    <x v="1318"/>
    <x v="9"/>
  </r>
  <r>
    <n v="14"/>
    <s v="2.1."/>
    <x v="716"/>
    <s v="упак"/>
    <x v="12"/>
    <x v="15"/>
    <n v="434.25200000000001"/>
    <x v="250"/>
    <x v="1365"/>
    <x v="9"/>
  </r>
  <r>
    <n v="14"/>
    <s v="7.1."/>
    <x v="704"/>
    <s v="упак"/>
    <x v="26"/>
    <x v="15"/>
    <n v="980.1"/>
    <x v="111"/>
    <x v="1369"/>
    <x v="9"/>
  </r>
  <r>
    <n v="14"/>
    <s v="19.23."/>
    <x v="710"/>
    <s v="кор."/>
    <x v="33"/>
    <x v="15"/>
    <n v="2.5110399999999999"/>
    <x v="247"/>
    <x v="1368"/>
    <x v="12"/>
  </r>
  <r>
    <n v="14"/>
    <s v="19.24."/>
    <x v="711"/>
    <s v="шт."/>
    <x v="6"/>
    <x v="15"/>
    <n v="23.541"/>
    <x v="247"/>
    <x v="1370"/>
    <x v="12"/>
  </r>
  <r>
    <n v="14"/>
    <s v="19.56."/>
    <x v="728"/>
    <s v="шт."/>
    <x v="26"/>
    <x v="15"/>
    <n v="23.94"/>
    <x v="247"/>
    <x v="1320"/>
    <x v="12"/>
  </r>
  <r>
    <n v="14"/>
    <s v="19.7."/>
    <x v="714"/>
    <s v="шт."/>
    <x v="26"/>
    <x v="15"/>
    <n v="88.2"/>
    <x v="1"/>
    <x v="318"/>
    <x v="12"/>
  </r>
  <r>
    <n v="14"/>
    <s v="19.8."/>
    <x v="715"/>
    <s v="наб."/>
    <x v="6"/>
    <x v="15"/>
    <n v="57.380400000000002"/>
    <x v="245"/>
    <x v="1371"/>
    <x v="12"/>
  </r>
  <r>
    <n v="9"/>
    <n v="430"/>
    <x v="751"/>
    <s v="уп."/>
    <x v="25"/>
    <x v="16"/>
    <n v="180"/>
    <x v="255"/>
    <x v="461"/>
    <x v="3"/>
  </r>
  <r>
    <n v="9"/>
    <n v="507"/>
    <x v="752"/>
    <s v="уп."/>
    <x v="6"/>
    <x v="16"/>
    <n v="555"/>
    <x v="256"/>
    <x v="388"/>
    <x v="3"/>
  </r>
  <r>
    <n v="9"/>
    <n v="430"/>
    <x v="751"/>
    <s v="уп."/>
    <x v="1"/>
    <x v="16"/>
    <n v="180"/>
    <x v="255"/>
    <x v="1372"/>
    <x v="4"/>
  </r>
  <r>
    <n v="9"/>
    <n v="436"/>
    <x v="753"/>
    <s v="фл."/>
    <x v="36"/>
    <x v="16"/>
    <n v="264.2"/>
    <x v="257"/>
    <x v="1373"/>
    <x v="4"/>
  </r>
  <r>
    <n v="9"/>
    <n v="506"/>
    <x v="754"/>
    <s v="уп."/>
    <x v="26"/>
    <x v="16"/>
    <n v="259"/>
    <x v="256"/>
    <x v="1374"/>
    <x v="4"/>
  </r>
  <r>
    <n v="9"/>
    <n v="507"/>
    <x v="752"/>
    <s v="уп."/>
    <x v="6"/>
    <x v="16"/>
    <n v="555"/>
    <x v="256"/>
    <x v="388"/>
    <x v="4"/>
  </r>
  <r>
    <n v="9"/>
    <n v="512"/>
    <x v="755"/>
    <s v="фл."/>
    <x v="26"/>
    <x v="16"/>
    <n v="320"/>
    <x v="258"/>
    <x v="509"/>
    <x v="4"/>
  </r>
  <r>
    <n v="9"/>
    <n v="513"/>
    <x v="756"/>
    <s v="фл."/>
    <x v="6"/>
    <x v="16"/>
    <n v="900"/>
    <x v="259"/>
    <x v="1375"/>
    <x v="4"/>
  </r>
  <r>
    <n v="9"/>
    <n v="430"/>
    <x v="751"/>
    <s v="уп."/>
    <x v="3"/>
    <x v="16"/>
    <n v="180"/>
    <x v="255"/>
    <x v="1376"/>
    <x v="5"/>
  </r>
  <r>
    <n v="9"/>
    <n v="507"/>
    <x v="752"/>
    <s v="уп."/>
    <x v="20"/>
    <x v="16"/>
    <n v="555"/>
    <x v="256"/>
    <x v="1377"/>
    <x v="5"/>
  </r>
  <r>
    <n v="9"/>
    <n v="576"/>
    <x v="757"/>
    <s v="фл."/>
    <x v="50"/>
    <x v="16"/>
    <n v="592"/>
    <x v="256"/>
    <x v="1378"/>
    <x v="5"/>
  </r>
  <r>
    <n v="9"/>
    <n v="577"/>
    <x v="758"/>
    <s v="фл."/>
    <x v="20"/>
    <x v="16"/>
    <n v="722"/>
    <x v="256"/>
    <x v="1379"/>
    <x v="5"/>
  </r>
  <r>
    <n v="9"/>
    <n v="436"/>
    <x v="753"/>
    <s v="фл."/>
    <x v="25"/>
    <x v="16"/>
    <n v="264.2"/>
    <x v="257"/>
    <x v="1380"/>
    <x v="6"/>
  </r>
  <r>
    <n v="9"/>
    <n v="465"/>
    <x v="759"/>
    <s v="фл."/>
    <x v="33"/>
    <x v="16"/>
    <n v="900"/>
    <x v="256"/>
    <x v="506"/>
    <x v="7"/>
  </r>
  <r>
    <n v="9"/>
    <n v="506"/>
    <x v="754"/>
    <s v="уп."/>
    <x v="26"/>
    <x v="16"/>
    <n v="259"/>
    <x v="256"/>
    <x v="1374"/>
    <x v="7"/>
  </r>
  <r>
    <n v="9"/>
    <n v="507"/>
    <x v="752"/>
    <s v="уп."/>
    <x v="6"/>
    <x v="16"/>
    <n v="555"/>
    <x v="256"/>
    <x v="388"/>
    <x v="7"/>
  </r>
  <r>
    <n v="9"/>
    <n v="430"/>
    <x v="751"/>
    <s v="уп."/>
    <x v="4"/>
    <x v="16"/>
    <n v="180"/>
    <x v="255"/>
    <x v="471"/>
    <x v="8"/>
  </r>
  <r>
    <n v="9"/>
    <n v="436"/>
    <x v="753"/>
    <s v="фл."/>
    <x v="12"/>
    <x v="16"/>
    <n v="264.2"/>
    <x v="257"/>
    <x v="1381"/>
    <x v="8"/>
  </r>
  <r>
    <n v="9"/>
    <n v="430"/>
    <x v="751"/>
    <s v="уп."/>
    <x v="9"/>
    <x v="16"/>
    <n v="180"/>
    <x v="255"/>
    <x v="975"/>
    <x v="9"/>
  </r>
  <r>
    <n v="9"/>
    <n v="430"/>
    <x v="751"/>
    <s v="уп."/>
    <x v="4"/>
    <x v="16"/>
    <n v="180"/>
    <x v="255"/>
    <x v="471"/>
    <x v="10"/>
  </r>
  <r>
    <n v="9"/>
    <n v="506"/>
    <x v="754"/>
    <s v="уп."/>
    <x v="12"/>
    <x v="16"/>
    <n v="259"/>
    <x v="256"/>
    <x v="1382"/>
    <x v="11"/>
  </r>
  <r>
    <n v="9"/>
    <n v="430"/>
    <x v="751"/>
    <s v="уп."/>
    <x v="28"/>
    <x v="16"/>
    <n v="180"/>
    <x v="255"/>
    <x v="1383"/>
    <x v="12"/>
  </r>
  <r>
    <m/>
    <m/>
    <x v="760"/>
    <m/>
    <x v="80"/>
    <x v="17"/>
    <m/>
    <x v="260"/>
    <x v="1384"/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2121A7-75BB-4D0B-9C38-C0F4345D905D}" name="Сводная таблица1" cacheId="3" applyNumberFormats="0" applyBorderFormats="0" applyFontFormats="0" applyPatternFormats="0" applyAlignmentFormats="0" applyWidthHeightFormats="1" dataCaption="Значения" updatedVersion="7" minRefreshableVersion="3" showCalcMbrs="0" useAutoFormatting="1" itemPrintTitles="1" createdVersion="3" indent="0" outline="1" outlineData="1" multipleFieldFilters="0" chartFormat="5">
  <location ref="A3:B83" firstHeaderRow="1" firstDataRow="1" firstDataCol="1" rowPageCount="1" colPageCount="1"/>
  <pivotFields count="10">
    <pivotField showAll="0"/>
    <pivotField showAll="0"/>
    <pivotField showAll="0"/>
    <pivotField showAll="0"/>
    <pivotField showAll="0"/>
    <pivotField showAll="0"/>
    <pivotField showAll="0"/>
    <pivotField axis="axisRow" showAll="0">
      <items count="262">
        <item x="51"/>
        <item x="223"/>
        <item x="226"/>
        <item x="197"/>
        <item x="22"/>
        <item x="229"/>
        <item x="237"/>
        <item x="236"/>
        <item x="214"/>
        <item x="211"/>
        <item x="206"/>
        <item x="198"/>
        <item x="199"/>
        <item x="233"/>
        <item x="203"/>
        <item x="204"/>
        <item x="224"/>
        <item x="230"/>
        <item x="243"/>
        <item x="209"/>
        <item x="105"/>
        <item x="213"/>
        <item x="219"/>
        <item x="238"/>
        <item x="240"/>
        <item x="107"/>
        <item x="108"/>
        <item x="241"/>
        <item x="210"/>
        <item x="170"/>
        <item x="239"/>
        <item x="235"/>
        <item x="217"/>
        <item x="46"/>
        <item x="42"/>
        <item x="106"/>
        <item x="200"/>
        <item x="205"/>
        <item x="232"/>
        <item x="103"/>
        <item x="221"/>
        <item x="220"/>
        <item x="45"/>
        <item x="242"/>
        <item x="234"/>
        <item x="23"/>
        <item x="222"/>
        <item x="168"/>
        <item x="109"/>
        <item x="28"/>
        <item x="123"/>
        <item x="225"/>
        <item x="138"/>
        <item x="132"/>
        <item x="193"/>
        <item x="10"/>
        <item x="177"/>
        <item x="20"/>
        <item x="131"/>
        <item x="160"/>
        <item x="72"/>
        <item x="18"/>
        <item x="31"/>
        <item x="143"/>
        <item x="145"/>
        <item x="141"/>
        <item x="181"/>
        <item x="134"/>
        <item x="201"/>
        <item x="163"/>
        <item x="102"/>
        <item x="71"/>
        <item x="79"/>
        <item x="81"/>
        <item x="182"/>
        <item x="147"/>
        <item x="254"/>
        <item x="44"/>
        <item x="149"/>
        <item x="34"/>
        <item x="151"/>
        <item x="4"/>
        <item x="19"/>
        <item x="171"/>
        <item x="8"/>
        <item x="13"/>
        <item x="246"/>
        <item x="111"/>
        <item x="244"/>
        <item x="100"/>
        <item x="70"/>
        <item x="101"/>
        <item x="99"/>
        <item x="3"/>
        <item x="35"/>
        <item x="11"/>
        <item x="192"/>
        <item x="29"/>
        <item x="253"/>
        <item x="25"/>
        <item x="186"/>
        <item x="73"/>
        <item x="152"/>
        <item x="258"/>
        <item x="259"/>
        <item x="191"/>
        <item x="146"/>
        <item x="14"/>
        <item x="12"/>
        <item x="40"/>
        <item x="97"/>
        <item x="175"/>
        <item x="0"/>
        <item x="218"/>
        <item x="41"/>
        <item x="74"/>
        <item x="78"/>
        <item x="94"/>
        <item x="69"/>
        <item x="91"/>
        <item x="92"/>
        <item x="49"/>
        <item x="159"/>
        <item x="64"/>
        <item x="164"/>
        <item x="15"/>
        <item x="43"/>
        <item x="195"/>
        <item x="59"/>
        <item x="37"/>
        <item x="5"/>
        <item x="96"/>
        <item x="95"/>
        <item x="98"/>
        <item x="227"/>
        <item x="183"/>
        <item x="155"/>
        <item x="185"/>
        <item x="172"/>
        <item x="153"/>
        <item x="257"/>
        <item x="173"/>
        <item x="161"/>
        <item x="157"/>
        <item x="148"/>
        <item x="202"/>
        <item x="176"/>
        <item x="93"/>
        <item x="150"/>
        <item x="36"/>
        <item x="30"/>
        <item x="26"/>
        <item x="174"/>
        <item x="207"/>
        <item x="139"/>
        <item x="154"/>
        <item x="178"/>
        <item x="140"/>
        <item x="50"/>
        <item x="48"/>
        <item x="47"/>
        <item x="32"/>
        <item x="133"/>
        <item x="56"/>
        <item x="16"/>
        <item x="188"/>
        <item x="228"/>
        <item x="194"/>
        <item x="180"/>
        <item x="1"/>
        <item x="110"/>
        <item x="113"/>
        <item x="124"/>
        <item x="127"/>
        <item x="119"/>
        <item x="121"/>
        <item x="115"/>
        <item x="114"/>
        <item x="112"/>
        <item x="129"/>
        <item x="118"/>
        <item x="126"/>
        <item x="117"/>
        <item x="116"/>
        <item x="122"/>
        <item x="120"/>
        <item x="62"/>
        <item x="245"/>
        <item x="88"/>
        <item x="75"/>
        <item x="54"/>
        <item x="80"/>
        <item x="90"/>
        <item x="57"/>
        <item x="83"/>
        <item x="63"/>
        <item x="58"/>
        <item x="67"/>
        <item x="76"/>
        <item x="66"/>
        <item x="55"/>
        <item x="247"/>
        <item x="52"/>
        <item x="77"/>
        <item x="250"/>
        <item x="68"/>
        <item x="248"/>
        <item x="82"/>
        <item x="53"/>
        <item x="87"/>
        <item x="61"/>
        <item x="60"/>
        <item x="86"/>
        <item x="89"/>
        <item x="33"/>
        <item x="38"/>
        <item x="39"/>
        <item x="189"/>
        <item x="215"/>
        <item x="21"/>
        <item x="156"/>
        <item x="187"/>
        <item x="136"/>
        <item x="190"/>
        <item x="7"/>
        <item x="24"/>
        <item x="27"/>
        <item x="135"/>
        <item x="216"/>
        <item x="130"/>
        <item x="65"/>
        <item x="249"/>
        <item x="179"/>
        <item x="137"/>
        <item x="212"/>
        <item x="256"/>
        <item x="208"/>
        <item x="231"/>
        <item x="162"/>
        <item x="165"/>
        <item x="166"/>
        <item x="167"/>
        <item x="104"/>
        <item x="17"/>
        <item x="125"/>
        <item x="169"/>
        <item x="2"/>
        <item x="158"/>
        <item x="6"/>
        <item x="184"/>
        <item x="144"/>
        <item x="9"/>
        <item x="255"/>
        <item x="196"/>
        <item x="142"/>
        <item x="128"/>
        <item x="251"/>
        <item x="252"/>
        <item x="85"/>
        <item x="84"/>
        <item x="260"/>
        <item t="default"/>
      </items>
    </pivotField>
    <pivotField dataField="1" showAll="0"/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80">
    <i>
      <x v="3"/>
    </i>
    <i>
      <x v="4"/>
    </i>
    <i>
      <x v="8"/>
    </i>
    <i>
      <x v="9"/>
    </i>
    <i>
      <x v="10"/>
    </i>
    <i>
      <x v="11"/>
    </i>
    <i>
      <x v="12"/>
    </i>
    <i>
      <x v="14"/>
    </i>
    <i>
      <x v="15"/>
    </i>
    <i>
      <x v="19"/>
    </i>
    <i>
      <x v="21"/>
    </i>
    <i>
      <x v="28"/>
    </i>
    <i>
      <x v="36"/>
    </i>
    <i>
      <x v="37"/>
    </i>
    <i>
      <x v="45"/>
    </i>
    <i>
      <x v="52"/>
    </i>
    <i>
      <x v="53"/>
    </i>
    <i>
      <x v="55"/>
    </i>
    <i>
      <x v="56"/>
    </i>
    <i>
      <x v="57"/>
    </i>
    <i>
      <x v="59"/>
    </i>
    <i>
      <x v="61"/>
    </i>
    <i>
      <x v="63"/>
    </i>
    <i>
      <x v="64"/>
    </i>
    <i>
      <x v="65"/>
    </i>
    <i>
      <x v="66"/>
    </i>
    <i>
      <x v="67"/>
    </i>
    <i>
      <x v="68"/>
    </i>
    <i>
      <x v="74"/>
    </i>
    <i>
      <x v="81"/>
    </i>
    <i>
      <x v="82"/>
    </i>
    <i>
      <x v="83"/>
    </i>
    <i>
      <x v="84"/>
    </i>
    <i>
      <x v="85"/>
    </i>
    <i>
      <x v="93"/>
    </i>
    <i>
      <x v="95"/>
    </i>
    <i>
      <x v="100"/>
    </i>
    <i>
      <x v="106"/>
    </i>
    <i>
      <x v="107"/>
    </i>
    <i>
      <x v="108"/>
    </i>
    <i>
      <x v="111"/>
    </i>
    <i>
      <x v="112"/>
    </i>
    <i>
      <x v="125"/>
    </i>
    <i>
      <x v="130"/>
    </i>
    <i>
      <x v="135"/>
    </i>
    <i>
      <x v="137"/>
    </i>
    <i>
      <x v="145"/>
    </i>
    <i>
      <x v="146"/>
    </i>
    <i>
      <x v="152"/>
    </i>
    <i>
      <x v="153"/>
    </i>
    <i>
      <x v="154"/>
    </i>
    <i>
      <x v="156"/>
    </i>
    <i>
      <x v="157"/>
    </i>
    <i>
      <x v="162"/>
    </i>
    <i>
      <x v="164"/>
    </i>
    <i>
      <x v="165"/>
    </i>
    <i>
      <x v="168"/>
    </i>
    <i>
      <x v="169"/>
    </i>
    <i>
      <x v="217"/>
    </i>
    <i>
      <x v="218"/>
    </i>
    <i>
      <x v="219"/>
    </i>
    <i>
      <x v="221"/>
    </i>
    <i>
      <x v="222"/>
    </i>
    <i>
      <x v="223"/>
    </i>
    <i>
      <x v="224"/>
    </i>
    <i>
      <x v="225"/>
    </i>
    <i>
      <x v="227"/>
    </i>
    <i>
      <x v="228"/>
    </i>
    <i>
      <x v="232"/>
    </i>
    <i>
      <x v="233"/>
    </i>
    <i>
      <x v="234"/>
    </i>
    <i>
      <x v="236"/>
    </i>
    <i>
      <x v="243"/>
    </i>
    <i>
      <x v="246"/>
    </i>
    <i>
      <x v="248"/>
    </i>
    <i>
      <x v="249"/>
    </i>
    <i>
      <x v="250"/>
    </i>
    <i>
      <x v="251"/>
    </i>
    <i>
      <x v="254"/>
    </i>
    <i t="grand">
      <x/>
    </i>
  </rowItems>
  <colItems count="1">
    <i/>
  </colItems>
  <pageFields count="1">
    <pageField fld="9" item="0" hier="-1"/>
  </pageFields>
  <dataFields count="1">
    <dataField name="Сумма по полю Сумма" fld="8" baseField="0" baseItem="0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5000000}" name="СводнаяТаблица9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W1:Y16" firstHeaderRow="1" firstDataRow="2" firstDataCol="1"/>
  <pivotFields count="10">
    <pivotField showAll="0"/>
    <pivotField showAll="0"/>
    <pivotField dataField="1" showAll="0"/>
    <pivotField showAll="0"/>
    <pivotField dataField="1" showAll="0">
      <items count="82">
        <item x="33"/>
        <item x="36"/>
        <item x="20"/>
        <item x="12"/>
        <item x="6"/>
        <item x="15"/>
        <item x="35"/>
        <item x="24"/>
        <item x="50"/>
        <item x="26"/>
        <item x="27"/>
        <item x="7"/>
        <item x="60"/>
        <item x="76"/>
        <item x="9"/>
        <item x="56"/>
        <item x="18"/>
        <item x="31"/>
        <item x="4"/>
        <item x="5"/>
        <item x="63"/>
        <item x="41"/>
        <item x="19"/>
        <item x="25"/>
        <item x="3"/>
        <item x="32"/>
        <item x="69"/>
        <item x="14"/>
        <item x="29"/>
        <item x="79"/>
        <item x="16"/>
        <item x="78"/>
        <item x="70"/>
        <item x="66"/>
        <item x="34"/>
        <item x="64"/>
        <item x="62"/>
        <item x="22"/>
        <item x="28"/>
        <item x="71"/>
        <item x="0"/>
        <item x="21"/>
        <item x="38"/>
        <item x="65"/>
        <item x="1"/>
        <item x="8"/>
        <item x="13"/>
        <item x="75"/>
        <item x="45"/>
        <item x="68"/>
        <item x="10"/>
        <item x="11"/>
        <item x="17"/>
        <item x="72"/>
        <item x="43"/>
        <item x="23"/>
        <item x="2"/>
        <item x="73"/>
        <item x="44"/>
        <item x="30"/>
        <item x="58"/>
        <item x="37"/>
        <item x="74"/>
        <item x="77"/>
        <item x="46"/>
        <item x="40"/>
        <item x="53"/>
        <item x="42"/>
        <item x="61"/>
        <item x="59"/>
        <item x="52"/>
        <item x="49"/>
        <item x="48"/>
        <item x="51"/>
        <item x="57"/>
        <item x="39"/>
        <item x="54"/>
        <item x="55"/>
        <item x="47"/>
        <item x="67"/>
        <item x="80"/>
        <item t="default"/>
      </items>
    </pivotField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</pivotFields>
  <rowFields count="1">
    <field x="9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Сумма по полю Количество" fld="4" baseField="0" baseItem="0"/>
    <dataField name="Количество по полю название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4000000}" name="СводнаяТаблица8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G1:U20" firstHeaderRow="1" firstDataRow="2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9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3000000}" name="СводнаяТаблица7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D1:E763" firstHeaderRow="1" firstDataRow="1" firstDataCol="1"/>
  <pivotFields count="10">
    <pivotField showAll="0"/>
    <pivotField showAll="0"/>
    <pivotField axis="axisRow" showAll="0">
      <items count="762">
        <item x="634"/>
        <item x="744"/>
        <item x="156"/>
        <item x="445"/>
        <item x="430"/>
        <item x="716"/>
        <item x="699"/>
        <item x="700"/>
        <item x="381"/>
        <item x="382"/>
        <item x="266"/>
        <item x="74"/>
        <item x="520"/>
        <item x="742"/>
        <item x="596"/>
        <item x="466"/>
        <item x="369"/>
        <item x="440"/>
        <item x="558"/>
        <item x="553"/>
        <item x="439"/>
        <item x="691"/>
        <item x="23"/>
        <item x="22"/>
        <item x="690"/>
        <item x="671"/>
        <item x="472"/>
        <item x="518"/>
        <item x="33"/>
        <item x="67"/>
        <item x="672"/>
        <item x="5"/>
        <item x="639"/>
        <item x="477"/>
        <item x="165"/>
        <item x="75"/>
        <item x="185"/>
        <item x="679"/>
        <item x="76"/>
        <item x="688"/>
        <item x="473"/>
        <item x="749"/>
        <item x="604"/>
        <item x="379"/>
        <item x="626"/>
        <item x="182"/>
        <item x="183"/>
        <item x="748"/>
        <item x="422"/>
        <item x="385"/>
        <item x="370"/>
        <item x="444"/>
        <item x="180"/>
        <item x="9"/>
        <item x="89"/>
        <item x="655"/>
        <item x="751"/>
        <item x="461"/>
        <item x="559"/>
        <item x="71"/>
        <item x="485"/>
        <item x="186"/>
        <item x="44"/>
        <item x="665"/>
        <item x="753"/>
        <item x="24"/>
        <item x="480"/>
        <item x="329"/>
        <item x="355"/>
        <item x="594"/>
        <item x="659"/>
        <item x="628"/>
        <item x="34"/>
        <item x="399"/>
        <item x="541"/>
        <item x="598"/>
        <item x="45"/>
        <item x="171"/>
        <item x="68"/>
        <item x="474"/>
        <item x="46"/>
        <item x="652"/>
        <item x="613"/>
        <item x="664"/>
        <item x="644"/>
        <item x="523"/>
        <item x="542"/>
        <item x="294"/>
        <item x="295"/>
        <item x="145"/>
        <item x="146"/>
        <item x="487"/>
        <item x="108"/>
        <item x="682"/>
        <item x="25"/>
        <item x="86"/>
        <item x="161"/>
        <item x="143"/>
        <item x="244"/>
        <item x="239"/>
        <item x="47"/>
        <item x="193"/>
        <item x="35"/>
        <item x="629"/>
        <item x="302"/>
        <item x="301"/>
        <item x="299"/>
        <item x="300"/>
        <item x="298"/>
        <item x="353"/>
        <item x="354"/>
        <item x="269"/>
        <item x="267"/>
        <item x="268"/>
        <item x="736"/>
        <item x="720"/>
        <item x="731"/>
        <item x="717"/>
        <item x="153"/>
        <item x="503"/>
        <item x="438"/>
        <item x="141"/>
        <item x="6"/>
        <item x="676"/>
        <item x="607"/>
        <item x="296"/>
        <item x="127"/>
        <item x="147"/>
        <item x="488"/>
        <item x="524"/>
        <item x="521"/>
        <item x="10"/>
        <item x="500"/>
        <item x="65"/>
        <item x="587"/>
        <item x="7"/>
        <item x="344"/>
        <item x="199"/>
        <item x="608"/>
        <item x="194"/>
        <item x="131"/>
        <item x="489"/>
        <item x="413"/>
        <item x="417"/>
        <item x="582"/>
        <item x="99"/>
        <item x="462"/>
        <item x="154"/>
        <item x="661"/>
        <item x="96"/>
        <item x="116"/>
        <item x="458"/>
        <item x="614"/>
        <item x="640"/>
        <item x="667"/>
        <item x="40"/>
        <item x="41"/>
        <item x="42"/>
        <item x="424"/>
        <item x="423"/>
        <item x="380"/>
        <item x="538"/>
        <item x="133"/>
        <item x="340"/>
        <item x="278"/>
        <item x="714"/>
        <item x="530"/>
        <item x="531"/>
        <item x="117"/>
        <item x="662"/>
        <item x="674"/>
        <item x="656"/>
        <item x="471"/>
        <item x="519"/>
        <item x="470"/>
        <item x="557"/>
        <item x="578"/>
        <item x="577"/>
        <item x="455"/>
        <item x="459"/>
        <item x="213"/>
        <item x="242"/>
        <item x="670"/>
        <item x="704"/>
        <item x="152"/>
        <item x="677"/>
        <item x="715"/>
        <item x="681"/>
        <item x="181"/>
        <item x="87"/>
        <item x="132"/>
        <item x="0"/>
        <item x="636"/>
        <item x="176"/>
        <item x="190"/>
        <item x="560"/>
        <item x="175"/>
        <item x="247"/>
        <item x="150"/>
        <item x="686"/>
        <item x="48"/>
        <item x="571"/>
        <item x="641"/>
        <item x="49"/>
        <item x="26"/>
        <item x="463"/>
        <item x="119"/>
        <item x="609"/>
        <item x="90"/>
        <item x="467"/>
        <item x="526"/>
        <item x="27"/>
        <item x="627"/>
        <item x="692"/>
        <item x="425"/>
        <item x="358"/>
        <item x="270"/>
        <item x="85"/>
        <item x="303"/>
        <item x="271"/>
        <item x="759"/>
        <item x="642"/>
        <item x="88"/>
        <item x="11"/>
        <item x="91"/>
        <item x="689"/>
        <item x="478"/>
        <item x="167"/>
        <item x="514"/>
        <item x="172"/>
        <item x="50"/>
        <item x="36"/>
        <item x="630"/>
        <item x="187"/>
        <item x="100"/>
        <item x="721"/>
        <item x="535"/>
        <item x="51"/>
        <item x="579"/>
        <item x="554"/>
        <item x="595"/>
        <item x="544"/>
        <item x="492"/>
        <item x="548"/>
        <item x="591"/>
        <item x="446"/>
        <item x="447"/>
        <item x="52"/>
        <item x="547"/>
        <item x="653"/>
        <item x="710"/>
        <item x="460"/>
        <item x="643"/>
        <item x="359"/>
        <item x="360"/>
        <item x="361"/>
        <item x="307"/>
        <item x="308"/>
        <item x="325"/>
        <item x="326"/>
        <item x="327"/>
        <item x="314"/>
        <item x="313"/>
        <item x="276"/>
        <item x="275"/>
        <item x="345"/>
        <item x="346"/>
        <item x="363"/>
        <item x="362"/>
        <item x="311"/>
        <item x="334"/>
        <item x="335"/>
        <item x="332"/>
        <item x="333"/>
        <item x="312"/>
        <item x="309"/>
        <item x="310"/>
        <item x="605"/>
        <item x="64"/>
        <item x="733"/>
        <item x="77"/>
        <item x="255"/>
        <item x="144"/>
        <item x="109"/>
        <item x="601"/>
        <item x="599"/>
        <item x="663"/>
        <item x="192"/>
        <item x="101"/>
        <item x="195"/>
        <item x="330"/>
        <item x="719"/>
        <item x="702"/>
        <item x="494"/>
        <item x="729"/>
        <item x="725"/>
        <item x="507"/>
        <item x="515"/>
        <item x="536"/>
        <item x="724"/>
        <item x="188"/>
        <item x="418"/>
        <item x="436"/>
        <item x="408"/>
        <item x="701"/>
        <item x="407"/>
        <item x="280"/>
        <item x="281"/>
        <item x="315"/>
        <item x="316"/>
        <item x="317"/>
        <item x="279"/>
        <item x="693"/>
        <item x="740"/>
        <item x="549"/>
        <item x="694"/>
        <item x="705"/>
        <item x="734"/>
        <item x="450"/>
        <item x="114"/>
        <item x="282"/>
        <item x="622"/>
        <item x="709"/>
        <item x="409"/>
        <item x="410"/>
        <item x="723"/>
        <item x="706"/>
        <item x="168"/>
        <item x="479"/>
        <item x="102"/>
        <item x="118"/>
        <item x="675"/>
        <item x="53"/>
        <item x="304"/>
        <item x="305"/>
        <item x="272"/>
        <item x="273"/>
        <item x="306"/>
        <item x="214"/>
        <item x="202"/>
        <item x="203"/>
        <item x="110"/>
        <item x="562"/>
        <item x="606"/>
        <item x="637"/>
        <item x="561"/>
        <item x="69"/>
        <item x="615"/>
        <item x="12"/>
        <item x="248"/>
        <item x="120"/>
        <item x="54"/>
        <item x="274"/>
        <item x="468"/>
        <item x="483"/>
        <item x="726"/>
        <item x="580"/>
        <item x="484"/>
        <item x="13"/>
        <item x="711"/>
        <item x="230"/>
        <item x="128"/>
        <item x="490"/>
        <item x="501"/>
        <item x="495"/>
        <item x="743"/>
        <item x="426"/>
        <item x="722"/>
        <item x="139"/>
        <item x="55"/>
        <item x="1"/>
        <item x="2"/>
        <item x="469"/>
        <item x="92"/>
        <item x="28"/>
        <item x="616"/>
        <item x="654"/>
        <item x="15"/>
        <item x="14"/>
        <item x="155"/>
        <item x="56"/>
        <item x="583"/>
        <item x="43"/>
        <item x="283"/>
        <item x="318"/>
        <item x="319"/>
        <item x="57"/>
        <item x="260"/>
        <item x="464"/>
        <item x="695"/>
        <item x="741"/>
        <item x="545"/>
        <item x="400"/>
        <item x="441"/>
        <item x="739"/>
        <item x="284"/>
        <item x="162"/>
        <item x="112"/>
        <item x="336"/>
        <item x="539"/>
        <item x="364"/>
        <item x="712"/>
        <item x="16"/>
        <item x="142"/>
        <item x="320"/>
        <item x="713"/>
        <item x="437"/>
        <item x="375"/>
        <item x="590"/>
        <item x="457"/>
        <item x="581"/>
        <item x="456"/>
        <item x="555"/>
        <item x="602"/>
        <item x="556"/>
        <item x="70"/>
        <item x="130"/>
        <item x="170"/>
        <item x="610"/>
        <item x="140"/>
        <item x="638"/>
        <item x="196"/>
        <item x="121"/>
        <item x="617"/>
        <item x="618"/>
        <item x="189"/>
        <item x="17"/>
        <item x="619"/>
        <item x="754"/>
        <item x="752"/>
        <item x="592"/>
        <item x="738"/>
        <item x="475"/>
        <item x="39"/>
        <item x="755"/>
        <item x="756"/>
        <item x="588"/>
        <item x="29"/>
        <item x="532"/>
        <item x="250"/>
        <item x="245"/>
        <item x="451"/>
        <item x="452"/>
        <item x="419"/>
        <item x="512"/>
        <item x="285"/>
        <item x="93"/>
        <item x="563"/>
        <item x="159"/>
        <item x="157"/>
        <item x="158"/>
        <item x="113"/>
        <item x="19"/>
        <item x="568"/>
        <item x="585"/>
        <item x="584"/>
        <item x="225"/>
        <item x="212"/>
        <item x="211"/>
        <item x="219"/>
        <item x="342"/>
        <item x="341"/>
        <item x="215"/>
        <item x="216"/>
        <item x="136"/>
        <item x="137"/>
        <item x="138"/>
        <item x="389"/>
        <item x="388"/>
        <item x="387"/>
        <item x="227"/>
        <item x="221"/>
        <item x="220"/>
        <item x="297"/>
        <item x="264"/>
        <item x="263"/>
        <item x="391"/>
        <item x="343"/>
        <item x="58"/>
        <item x="668"/>
        <item x="669"/>
        <item x="685"/>
        <item x="411"/>
        <item x="8"/>
        <item x="565"/>
        <item x="572"/>
        <item x="406"/>
        <item x="708"/>
        <item x="432"/>
        <item x="543"/>
        <item x="122"/>
        <item x="633"/>
        <item x="164"/>
        <item x="537"/>
        <item x="540"/>
        <item x="420"/>
        <item x="237"/>
        <item x="421"/>
        <item x="254"/>
        <item x="504"/>
        <item x="505"/>
        <item x="506"/>
        <item x="597"/>
        <item x="3"/>
        <item x="4"/>
        <item x="265"/>
        <item x="384"/>
        <item x="249"/>
        <item x="18"/>
        <item x="564"/>
        <item x="20"/>
        <item x="356"/>
        <item x="331"/>
        <item x="223"/>
        <item x="200"/>
        <item x="376"/>
        <item x="374"/>
        <item x="383"/>
        <item x="517"/>
        <item x="435"/>
        <item x="222"/>
        <item x="228"/>
        <item x="226"/>
        <item x="209"/>
        <item x="205"/>
        <item x="218"/>
        <item x="206"/>
        <item x="207"/>
        <item x="208"/>
        <item x="657"/>
        <item x="198"/>
        <item x="747"/>
        <item x="493"/>
        <item x="442"/>
        <item x="522"/>
        <item x="525"/>
        <item x="37"/>
        <item x="660"/>
        <item x="123"/>
        <item x="173"/>
        <item x="240"/>
        <item x="491"/>
        <item x="735"/>
        <item x="148"/>
        <item x="149"/>
        <item x="243"/>
        <item x="718"/>
        <item x="534"/>
        <item x="527"/>
        <item x="72"/>
        <item x="533"/>
        <item x="357"/>
        <item x="204"/>
        <item x="352"/>
        <item x="322"/>
        <item x="321"/>
        <item x="286"/>
        <item x="287"/>
        <item x="288"/>
        <item x="528"/>
        <item x="502"/>
        <item x="289"/>
        <item x="620"/>
        <item x="476"/>
        <item x="78"/>
        <item x="621"/>
        <item x="465"/>
        <item x="79"/>
        <item x="59"/>
        <item x="134"/>
        <item x="80"/>
        <item x="60"/>
        <item x="135"/>
        <item x="746"/>
        <item x="427"/>
        <item x="401"/>
        <item x="513"/>
        <item x="453"/>
        <item x="412"/>
        <item x="496"/>
        <item x="516"/>
        <item x="511"/>
        <item x="337"/>
        <item x="191"/>
        <item x="103"/>
        <item x="586"/>
        <item x="372"/>
        <item x="378"/>
        <item x="94"/>
        <item x="115"/>
        <item x="373"/>
        <item x="680"/>
        <item x="38"/>
        <item x="684"/>
        <item x="238"/>
        <item x="292"/>
        <item x="291"/>
        <item x="323"/>
        <item x="290"/>
        <item x="324"/>
        <item x="510"/>
        <item x="730"/>
        <item x="233"/>
        <item x="234"/>
        <item x="262"/>
        <item x="235"/>
        <item x="386"/>
        <item x="104"/>
        <item x="574"/>
        <item x="66"/>
        <item x="402"/>
        <item x="647"/>
        <item x="646"/>
        <item x="163"/>
        <item x="151"/>
        <item x="178"/>
        <item x="666"/>
        <item x="612"/>
        <item x="611"/>
        <item x="111"/>
        <item x="696"/>
        <item x="550"/>
        <item x="405"/>
        <item x="434"/>
        <item x="648"/>
        <item x="351"/>
        <item x="347"/>
        <item x="348"/>
        <item x="349"/>
        <item x="350"/>
        <item x="365"/>
        <item x="366"/>
        <item x="371"/>
        <item x="377"/>
        <item x="575"/>
        <item x="529"/>
        <item x="184"/>
        <item x="497"/>
        <item x="30"/>
        <item x="645"/>
        <item x="573"/>
        <item x="683"/>
        <item x="390"/>
        <item x="566"/>
        <item x="589"/>
        <item x="649"/>
        <item x="631"/>
        <item x="650"/>
        <item x="224"/>
        <item x="201"/>
        <item x="367"/>
        <item x="368"/>
        <item x="259"/>
        <item x="258"/>
        <item x="256"/>
        <item x="257"/>
        <item x="197"/>
        <item x="81"/>
        <item x="673"/>
        <item x="97"/>
        <item x="98"/>
        <item x="651"/>
        <item x="210"/>
        <item x="623"/>
        <item x="31"/>
        <item x="632"/>
        <item x="707"/>
        <item x="551"/>
        <item x="124"/>
        <item x="569"/>
        <item x="624"/>
        <item x="174"/>
        <item x="166"/>
        <item x="750"/>
        <item x="82"/>
        <item x="600"/>
        <item x="61"/>
        <item x="62"/>
        <item x="593"/>
        <item x="261"/>
        <item x="546"/>
        <item x="576"/>
        <item x="658"/>
        <item x="106"/>
        <item x="105"/>
        <item x="179"/>
        <item x="454"/>
        <item x="428"/>
        <item x="403"/>
        <item x="727"/>
        <item x="404"/>
        <item x="697"/>
        <item x="552"/>
        <item x="429"/>
        <item x="737"/>
        <item x="338"/>
        <item x="396"/>
        <item x="394"/>
        <item x="635"/>
        <item x="398"/>
        <item x="395"/>
        <item x="392"/>
        <item x="393"/>
        <item x="397"/>
        <item x="32"/>
        <item x="498"/>
        <item x="499"/>
        <item x="63"/>
        <item x="125"/>
        <item x="126"/>
        <item x="567"/>
        <item x="486"/>
        <item x="83"/>
        <item x="84"/>
        <item x="277"/>
        <item x="177"/>
        <item x="431"/>
        <item x="414"/>
        <item x="415"/>
        <item x="236"/>
        <item x="449"/>
        <item x="508"/>
        <item x="339"/>
        <item x="328"/>
        <item x="509"/>
        <item x="246"/>
        <item x="229"/>
        <item x="232"/>
        <item x="241"/>
        <item x="129"/>
        <item x="231"/>
        <item x="217"/>
        <item x="703"/>
        <item x="728"/>
        <item x="448"/>
        <item x="416"/>
        <item x="698"/>
        <item x="443"/>
        <item x="732"/>
        <item x="293"/>
        <item x="253"/>
        <item x="251"/>
        <item x="252"/>
        <item x="745"/>
        <item x="95"/>
        <item x="73"/>
        <item x="160"/>
        <item x="481"/>
        <item x="482"/>
        <item x="21"/>
        <item x="625"/>
        <item x="169"/>
        <item x="757"/>
        <item x="433"/>
        <item x="758"/>
        <item x="603"/>
        <item x="107"/>
        <item x="678"/>
        <item x="570"/>
        <item x="687"/>
        <item x="760"/>
        <item t="default"/>
      </items>
    </pivotField>
    <pivotField showAll="0"/>
    <pivotField showAll="0"/>
    <pivotField showAll="0"/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showAll="0"/>
  </pivotFields>
  <rowFields count="1">
    <field x="2"/>
  </rowFields>
  <rowItems count="7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 t="grand">
      <x/>
    </i>
  </rowItems>
  <colItems count="1">
    <i/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СводнаяТаблица6" cacheId="3" applyNumberFormats="0" applyBorderFormats="0" applyFontFormats="0" applyPatternFormats="0" applyAlignmentFormats="0" applyWidthHeightFormats="1" dataCaption="Значения" updatedVersion="3" minRefreshableVersion="3" showCalcMbrs="0" useAutoFormatting="1" rowGrandTotals="0" colGrandTotals="0" itemPrintTitles="1" createdVersion="3" indent="0" outline="1" outlineData="1" multipleFieldFilters="0">
  <location ref="A1:B18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showAll="0"/>
    <pivotField showAll="0"/>
    <pivotField dataField="1" showAll="0">
      <items count="1386">
        <item x="1368"/>
        <item x="1361"/>
        <item x="473"/>
        <item x="201"/>
        <item x="1296"/>
        <item x="287"/>
        <item x="1051"/>
        <item x="246"/>
        <item x="353"/>
        <item x="1011"/>
        <item x="202"/>
        <item x="1067"/>
        <item x="113"/>
        <item x="1072"/>
        <item x="278"/>
        <item x="1316"/>
        <item x="853"/>
        <item x="281"/>
        <item x="49"/>
        <item x="855"/>
        <item x="118"/>
        <item x="177"/>
        <item x="346"/>
        <item x="286"/>
        <item x="1264"/>
        <item x="866"/>
        <item x="969"/>
        <item x="970"/>
        <item x="282"/>
        <item x="195"/>
        <item x="872"/>
        <item x="283"/>
        <item x="884"/>
        <item x="590"/>
        <item x="172"/>
        <item x="1032"/>
        <item x="690"/>
        <item x="297"/>
        <item x="189"/>
        <item x="826"/>
        <item x="280"/>
        <item x="1036"/>
        <item x="208"/>
        <item x="354"/>
        <item x="1178"/>
        <item x="251"/>
        <item x="1017"/>
        <item x="821"/>
        <item x="182"/>
        <item x="1210"/>
        <item x="1087"/>
        <item x="125"/>
        <item x="295"/>
        <item x="864"/>
        <item x="262"/>
        <item x="254"/>
        <item x="139"/>
        <item x="1041"/>
        <item x="896"/>
        <item x="737"/>
        <item x="1042"/>
        <item x="1211"/>
        <item x="165"/>
        <item x="186"/>
        <item x="892"/>
        <item x="150"/>
        <item x="261"/>
        <item x="322"/>
        <item x="198"/>
        <item x="1043"/>
        <item x="121"/>
        <item x="100"/>
        <item x="1089"/>
        <item x="132"/>
        <item x="340"/>
        <item x="537"/>
        <item x="817"/>
        <item x="1095"/>
        <item x="231"/>
        <item x="153"/>
        <item x="1084"/>
        <item x="342"/>
        <item x="1234"/>
        <item x="375"/>
        <item x="336"/>
        <item x="171"/>
        <item x="547"/>
        <item x="1035"/>
        <item x="332"/>
        <item x="1363"/>
        <item x="796"/>
        <item x="120"/>
        <item x="330"/>
        <item x="306"/>
        <item x="137"/>
        <item x="296"/>
        <item x="839"/>
        <item x="1039"/>
        <item x="1086"/>
        <item x="174"/>
        <item x="1166"/>
        <item x="20"/>
        <item x="167"/>
        <item x="257"/>
        <item x="1078"/>
        <item x="226"/>
        <item x="785"/>
        <item x="861"/>
        <item x="588"/>
        <item x="252"/>
        <item x="155"/>
        <item x="355"/>
        <item x="1074"/>
        <item x="822"/>
        <item x="319"/>
        <item x="294"/>
        <item x="1370"/>
        <item x="241"/>
        <item x="326"/>
        <item x="559"/>
        <item x="135"/>
        <item x="1216"/>
        <item x="766"/>
        <item x="149"/>
        <item x="1094"/>
        <item x="1007"/>
        <item x="103"/>
        <item x="459"/>
        <item x="1180"/>
        <item x="1201"/>
        <item x="210"/>
        <item x="1070"/>
        <item x="181"/>
        <item x="289"/>
        <item x="101"/>
        <item x="619"/>
        <item x="194"/>
        <item x="1220"/>
        <item x="583"/>
        <item x="1297"/>
        <item x="1339"/>
        <item x="838"/>
        <item x="823"/>
        <item x="75"/>
        <item x="1176"/>
        <item x="329"/>
        <item x="681"/>
        <item x="110"/>
        <item x="1235"/>
        <item x="313"/>
        <item x="452"/>
        <item x="1336"/>
        <item x="180"/>
        <item x="865"/>
        <item x="170"/>
        <item x="166"/>
        <item x="837"/>
        <item x="950"/>
        <item x="1175"/>
        <item x="562"/>
        <item x="328"/>
        <item x="444"/>
        <item x="209"/>
        <item x="1227"/>
        <item x="357"/>
        <item x="199"/>
        <item x="790"/>
        <item x="1082"/>
        <item x="836"/>
        <item x="358"/>
        <item x="1322"/>
        <item x="293"/>
        <item x="163"/>
        <item x="502"/>
        <item x="878"/>
        <item x="753"/>
        <item x="591"/>
        <item x="784"/>
        <item x="128"/>
        <item x="247"/>
        <item x="68"/>
        <item x="127"/>
        <item x="1052"/>
        <item x="622"/>
        <item x="224"/>
        <item x="1055"/>
        <item x="881"/>
        <item x="453"/>
        <item x="39"/>
        <item x="1245"/>
        <item x="819"/>
        <item x="175"/>
        <item x="873"/>
        <item x="859"/>
        <item x="773"/>
        <item x="82"/>
        <item x="273"/>
        <item x="138"/>
        <item x="119"/>
        <item x="187"/>
        <item x="292"/>
        <item x="160"/>
        <item x="200"/>
        <item x="842"/>
        <item x="898"/>
        <item x="136"/>
        <item x="1197"/>
        <item x="1262"/>
        <item x="412"/>
        <item x="193"/>
        <item x="196"/>
        <item x="1015"/>
        <item x="818"/>
        <item x="560"/>
        <item x="220"/>
        <item x="89"/>
        <item x="111"/>
        <item x="279"/>
        <item x="1045"/>
        <item x="895"/>
        <item x="685"/>
        <item x="1318"/>
        <item x="1255"/>
        <item x="351"/>
        <item x="1317"/>
        <item x="339"/>
        <item x="765"/>
        <item x="1320"/>
        <item x="528"/>
        <item x="77"/>
        <item x="214"/>
        <item x="288"/>
        <item x="386"/>
        <item x="230"/>
        <item x="579"/>
        <item x="451"/>
        <item x="369"/>
        <item x="1155"/>
        <item x="571"/>
        <item x="874"/>
        <item x="145"/>
        <item x="85"/>
        <item x="348"/>
        <item x="589"/>
        <item x="911"/>
        <item x="1044"/>
        <item x="204"/>
        <item x="124"/>
        <item x="1033"/>
        <item x="1010"/>
        <item x="1069"/>
        <item x="426"/>
        <item x="383"/>
        <item x="1021"/>
        <item x="389"/>
        <item x="810"/>
        <item x="310"/>
        <item x="721"/>
        <item x="1061"/>
        <item x="573"/>
        <item x="215"/>
        <item x="206"/>
        <item x="764"/>
        <item x="13"/>
        <item x="885"/>
        <item x="344"/>
        <item x="1371"/>
        <item x="399"/>
        <item x="301"/>
        <item x="197"/>
        <item x="1200"/>
        <item x="558"/>
        <item x="513"/>
        <item x="692"/>
        <item x="539"/>
        <item x="349"/>
        <item x="664"/>
        <item x="1000"/>
        <item x="78"/>
        <item x="116"/>
        <item x="1057"/>
        <item x="738"/>
        <item x="1190"/>
        <item x="1258"/>
        <item x="107"/>
        <item x="396"/>
        <item x="536"/>
        <item x="265"/>
        <item x="148"/>
        <item x="4"/>
        <item x="808"/>
        <item x="450"/>
        <item x="687"/>
        <item x="979"/>
        <item x="882"/>
        <item x="361"/>
        <item x="1186"/>
        <item x="545"/>
        <item x="356"/>
        <item x="966"/>
        <item x="373"/>
        <item x="233"/>
        <item x="104"/>
        <item x="140"/>
        <item x="1022"/>
        <item x="1172"/>
        <item x="748"/>
        <item x="1079"/>
        <item x="1053"/>
        <item x="783"/>
        <item x="235"/>
        <item x="820"/>
        <item x="307"/>
        <item x="1295"/>
        <item x="646"/>
        <item x="234"/>
        <item x="1237"/>
        <item x="999"/>
        <item x="414"/>
        <item x="38"/>
        <item x="604"/>
        <item x="527"/>
        <item x="833"/>
        <item x="523"/>
        <item x="752"/>
        <item x="1298"/>
        <item x="144"/>
        <item x="102"/>
        <item x="205"/>
        <item x="949"/>
        <item x="112"/>
        <item x="936"/>
        <item x="129"/>
        <item x="880"/>
        <item x="1187"/>
        <item x="858"/>
        <item x="693"/>
        <item x="1164"/>
        <item x="225"/>
        <item x="408"/>
        <item x="851"/>
        <item x="1073"/>
        <item x="522"/>
        <item x="811"/>
        <item x="183"/>
        <item x="809"/>
        <item x="888"/>
        <item x="1299"/>
        <item x="335"/>
        <item x="156"/>
        <item x="869"/>
        <item x="1150"/>
        <item x="267"/>
        <item x="169"/>
        <item x="607"/>
        <item x="1012"/>
        <item x="744"/>
        <item x="1208"/>
        <item x="512"/>
        <item x="758"/>
        <item x="40"/>
        <item x="832"/>
        <item x="1100"/>
        <item x="580"/>
        <item x="1260"/>
        <item x="1093"/>
        <item x="1030"/>
        <item x="1213"/>
        <item x="890"/>
        <item x="531"/>
        <item x="1123"/>
        <item x="99"/>
        <item x="717"/>
        <item x="45"/>
        <item x="130"/>
        <item x="161"/>
        <item x="407"/>
        <item x="702"/>
        <item x="1198"/>
        <item x="643"/>
        <item x="1206"/>
        <item x="131"/>
        <item x="713"/>
        <item x="1026"/>
        <item x="495"/>
        <item x="769"/>
        <item x="1333"/>
        <item x="159"/>
        <item x="868"/>
        <item x="243"/>
        <item x="321"/>
        <item x="236"/>
        <item x="552"/>
        <item x="1239"/>
        <item x="1154"/>
        <item x="561"/>
        <item x="889"/>
        <item x="1259"/>
        <item x="1373"/>
        <item x="1215"/>
        <item x="772"/>
        <item x="455"/>
        <item x="1106"/>
        <item x="133"/>
        <item x="1047"/>
        <item x="397"/>
        <item x="188"/>
        <item x="106"/>
        <item x="768"/>
        <item x="370"/>
        <item x="1099"/>
        <item x="271"/>
        <item x="678"/>
        <item x="1366"/>
        <item x="1046"/>
        <item x="538"/>
        <item x="352"/>
        <item x="146"/>
        <item x="333"/>
        <item x="1188"/>
        <item x="879"/>
        <item x="147"/>
        <item x="848"/>
        <item x="710"/>
        <item x="1301"/>
        <item x="709"/>
        <item x="960"/>
        <item x="938"/>
        <item x="1226"/>
        <item x="253"/>
        <item x="886"/>
        <item x="465"/>
        <item x="320"/>
        <item x="345"/>
        <item x="334"/>
        <item x="610"/>
        <item x="883"/>
        <item x="543"/>
        <item x="760"/>
        <item x="1184"/>
        <item x="849"/>
        <item x="304"/>
        <item x="860"/>
        <item x="1167"/>
        <item x="134"/>
        <item x="714"/>
        <item x="212"/>
        <item x="840"/>
        <item x="327"/>
        <item x="1013"/>
        <item x="1224"/>
        <item x="184"/>
        <item x="1254"/>
        <item x="1163"/>
        <item x="93"/>
        <item x="1280"/>
        <item x="1174"/>
        <item x="467"/>
        <item x="1222"/>
        <item x="1177"/>
        <item x="398"/>
        <item x="600"/>
        <item x="115"/>
        <item x="875"/>
        <item x="5"/>
        <item x="1020"/>
        <item x="876"/>
        <item x="952"/>
        <item x="695"/>
        <item x="1003"/>
        <item x="1063"/>
        <item x="574"/>
        <item x="114"/>
        <item x="1128"/>
        <item x="1359"/>
        <item x="521"/>
        <item x="1300"/>
        <item x="1196"/>
        <item x="1325"/>
        <item x="1024"/>
        <item x="743"/>
        <item x="1143"/>
        <item x="1139"/>
        <item x="1229"/>
        <item x="500"/>
        <item x="42"/>
        <item x="1170"/>
        <item x="1219"/>
        <item x="507"/>
        <item x="496"/>
        <item x="782"/>
        <item x="51"/>
        <item x="754"/>
        <item x="323"/>
        <item x="761"/>
        <item x="611"/>
        <item x="1313"/>
        <item x="1256"/>
        <item x="192"/>
        <item x="456"/>
        <item x="609"/>
        <item x="586"/>
        <item x="816"/>
        <item x="1209"/>
        <item x="862"/>
        <item x="902"/>
        <item x="1275"/>
        <item x="1181"/>
        <item x="341"/>
        <item x="943"/>
        <item x="485"/>
        <item x="74"/>
        <item x="686"/>
        <item x="951"/>
        <item x="1236"/>
        <item x="529"/>
        <item x="846"/>
        <item x="1023"/>
        <item x="122"/>
        <item x="47"/>
        <item x="718"/>
        <item x="1037"/>
        <item x="1019"/>
        <item x="1171"/>
        <item x="976"/>
        <item x="185"/>
        <item x="641"/>
        <item x="108"/>
        <item x="469"/>
        <item x="1252"/>
        <item x="617"/>
        <item x="173"/>
        <item x="1257"/>
        <item x="25"/>
        <item x="1362"/>
        <item x="64"/>
        <item x="956"/>
        <item x="962"/>
        <item x="71"/>
        <item x="440"/>
        <item x="850"/>
        <item x="1203"/>
        <item x="239"/>
        <item x="237"/>
        <item x="318"/>
        <item x="729"/>
        <item x="91"/>
        <item x="506"/>
        <item x="835"/>
        <item x="3"/>
        <item x="845"/>
        <item x="1165"/>
        <item x="1173"/>
        <item x="605"/>
        <item x="291"/>
        <item x="1303"/>
        <item x="1281"/>
        <item x="719"/>
        <item x="526"/>
        <item x="797"/>
        <item x="1278"/>
        <item x="1228"/>
        <item x="770"/>
        <item x="1040"/>
        <item x="1160"/>
        <item x="123"/>
        <item x="1282"/>
        <item x="157"/>
        <item x="570"/>
        <item x="217"/>
        <item x="497"/>
        <item x="250"/>
        <item x="824"/>
        <item x="454"/>
        <item x="316"/>
        <item x="1080"/>
        <item x="176"/>
        <item x="680"/>
        <item x="1244"/>
        <item x="299"/>
        <item x="948"/>
        <item x="831"/>
        <item x="910"/>
        <item x="1261"/>
        <item x="272"/>
        <item x="242"/>
        <item x="1382"/>
        <item x="1158"/>
        <item x="530"/>
        <item x="1218"/>
        <item x="1381"/>
        <item x="315"/>
        <item x="762"/>
        <item x="244"/>
        <item x="255"/>
        <item x="1251"/>
        <item x="413"/>
        <item x="1120"/>
        <item x="771"/>
        <item x="608"/>
        <item x="1151"/>
        <item x="1169"/>
        <item x="164"/>
        <item x="965"/>
        <item x="338"/>
        <item x="1179"/>
        <item x="1273"/>
        <item x="256"/>
        <item x="555"/>
        <item x="904"/>
        <item x="735"/>
        <item x="734"/>
        <item x="1038"/>
        <item x="959"/>
        <item x="941"/>
        <item x="684"/>
        <item x="894"/>
        <item x="1185"/>
        <item x="228"/>
        <item x="1159"/>
        <item x="1306"/>
        <item x="126"/>
        <item x="1108"/>
        <item x="540"/>
        <item x="544"/>
        <item x="105"/>
        <item x="852"/>
        <item x="830"/>
        <item x="1059"/>
        <item x="1221"/>
        <item x="899"/>
        <item x="88"/>
        <item x="618"/>
        <item x="266"/>
        <item x="439"/>
        <item x="871"/>
        <item x="909"/>
        <item x="18"/>
        <item x="258"/>
        <item x="741"/>
        <item x="720"/>
        <item x="48"/>
        <item x="463"/>
        <item x="1060"/>
        <item x="1246"/>
        <item x="227"/>
        <item x="1344"/>
        <item x="44"/>
        <item x="1098"/>
        <item x="1354"/>
        <item x="511"/>
        <item x="37"/>
        <item x="31"/>
        <item x="897"/>
        <item x="458"/>
        <item x="827"/>
        <item x="947"/>
        <item x="517"/>
        <item x="1062"/>
        <item x="238"/>
        <item x="971"/>
        <item x="152"/>
        <item x="1288"/>
        <item x="699"/>
        <item x="17"/>
        <item x="696"/>
        <item x="1161"/>
        <item x="1009"/>
        <item x="1195"/>
        <item x="1027"/>
        <item x="1107"/>
        <item x="117"/>
        <item x="1287"/>
        <item x="1031"/>
        <item x="1137"/>
        <item x="1247"/>
        <item x="277"/>
        <item x="934"/>
        <item x="930"/>
        <item x="401"/>
        <item x="314"/>
        <item x="468"/>
        <item x="569"/>
        <item x="1056"/>
        <item x="1016"/>
        <item x="232"/>
        <item x="1223"/>
        <item x="863"/>
        <item x="56"/>
        <item x="1144"/>
        <item x="381"/>
        <item x="649"/>
        <item x="1115"/>
        <item x="736"/>
        <item x="365"/>
        <item x="856"/>
        <item x="553"/>
        <item x="1293"/>
        <item x="634"/>
        <item x="23"/>
        <item x="427"/>
        <item x="343"/>
        <item x="437"/>
        <item x="1148"/>
        <item x="730"/>
        <item x="751"/>
        <item x="815"/>
        <item x="1006"/>
        <item x="1168"/>
        <item x="1193"/>
        <item x="274"/>
        <item x="651"/>
        <item x="650"/>
        <item x="508"/>
        <item x="6"/>
        <item x="441"/>
        <item x="1050"/>
        <item x="568"/>
        <item x="798"/>
        <item x="1214"/>
        <item x="1001"/>
        <item x="360"/>
        <item x="652"/>
        <item x="670"/>
        <item x="747"/>
        <item x="541"/>
        <item x="1377"/>
        <item x="260"/>
        <item x="391"/>
        <item x="65"/>
        <item x="86"/>
        <item x="841"/>
        <item x="61"/>
        <item x="937"/>
        <item x="1157"/>
        <item x="1029"/>
        <item x="1349"/>
        <item x="944"/>
        <item x="420"/>
        <item x="1365"/>
        <item x="623"/>
        <item x="857"/>
        <item x="54"/>
        <item x="914"/>
        <item x="1364"/>
        <item x="1156"/>
        <item x="1147"/>
        <item x="1109"/>
        <item x="1352"/>
        <item x="1088"/>
        <item x="90"/>
        <item x="83"/>
        <item x="494"/>
        <item x="480"/>
        <item x="1311"/>
        <item x="98"/>
        <item x="179"/>
        <item x="679"/>
        <item x="70"/>
        <item x="703"/>
        <item x="1194"/>
        <item x="1182"/>
        <item x="633"/>
        <item x="350"/>
        <item x="742"/>
        <item x="207"/>
        <item x="834"/>
        <item x="1327"/>
        <item x="1335"/>
        <item x="978"/>
        <item x="43"/>
        <item x="1149"/>
        <item x="556"/>
        <item x="245"/>
        <item x="694"/>
        <item x="1248"/>
        <item x="535"/>
        <item x="1189"/>
        <item x="76"/>
        <item x="1238"/>
        <item x="387"/>
        <item x="903"/>
        <item x="67"/>
        <item x="1204"/>
        <item x="302"/>
        <item x="476"/>
        <item x="376"/>
        <item x="983"/>
        <item x="812"/>
        <item x="585"/>
        <item x="578"/>
        <item x="776"/>
        <item x="81"/>
        <item x="989"/>
        <item x="844"/>
        <item x="1242"/>
        <item x="1207"/>
        <item x="525"/>
        <item x="584"/>
        <item x="390"/>
        <item x="893"/>
        <item x="312"/>
        <item x="606"/>
        <item x="41"/>
        <item x="216"/>
        <item x="248"/>
        <item x="700"/>
        <item x="1153"/>
        <item x="1253"/>
        <item x="1272"/>
        <item x="1319"/>
        <item x="1379"/>
        <item x="847"/>
        <item x="763"/>
        <item x="268"/>
        <item x="168"/>
        <item x="596"/>
        <item x="378"/>
        <item x="901"/>
        <item x="443"/>
        <item x="704"/>
        <item x="191"/>
        <item x="240"/>
        <item x="671"/>
        <item x="1225"/>
        <item x="429"/>
        <item x="870"/>
        <item x="972"/>
        <item x="96"/>
        <item x="1249"/>
        <item x="628"/>
        <item x="1141"/>
        <item x="940"/>
        <item x="1328"/>
        <item x="1212"/>
        <item x="961"/>
        <item x="672"/>
        <item x="814"/>
        <item x="57"/>
        <item x="958"/>
        <item x="505"/>
        <item x="1146"/>
        <item x="331"/>
        <item x="298"/>
        <item x="1279"/>
        <item x="891"/>
        <item x="632"/>
        <item x="1028"/>
        <item x="1117"/>
        <item x="417"/>
        <item x="158"/>
        <item x="1077"/>
        <item x="7"/>
        <item x="1231"/>
        <item x="1290"/>
        <item x="1191"/>
        <item x="665"/>
        <item x="1374"/>
        <item x="635"/>
        <item x="1138"/>
        <item x="359"/>
        <item x="362"/>
        <item x="1142"/>
        <item x="804"/>
        <item x="442"/>
        <item x="402"/>
        <item x="449"/>
        <item x="95"/>
        <item x="219"/>
        <item x="825"/>
        <item x="32"/>
        <item x="1140"/>
        <item x="697"/>
        <item x="1351"/>
        <item x="218"/>
        <item x="1314"/>
        <item x="276"/>
        <item x="384"/>
        <item x="524"/>
        <item x="388"/>
        <item x="94"/>
        <item x="1008"/>
        <item x="598"/>
        <item x="780"/>
        <item x="514"/>
        <item x="308"/>
        <item x="178"/>
        <item x="1353"/>
        <item x="1124"/>
        <item x="916"/>
        <item x="576"/>
        <item x="69"/>
        <item x="72"/>
        <item x="1232"/>
        <item x="503"/>
        <item x="1002"/>
        <item x="50"/>
        <item x="79"/>
        <item x="1199"/>
        <item x="62"/>
        <item x="658"/>
        <item x="447"/>
        <item x="1091"/>
        <item x="518"/>
        <item x="689"/>
        <item x="1276"/>
        <item x="446"/>
        <item x="1343"/>
        <item x="813"/>
        <item x="303"/>
        <item x="915"/>
        <item x="1014"/>
        <item x="781"/>
        <item x="1058"/>
        <item x="829"/>
        <item x="627"/>
        <item x="52"/>
        <item x="1049"/>
        <item x="1018"/>
        <item x="793"/>
        <item x="382"/>
        <item x="647"/>
        <item x="324"/>
        <item x="688"/>
        <item x="732"/>
        <item x="509"/>
        <item x="919"/>
        <item x="421"/>
        <item x="464"/>
        <item x="592"/>
        <item x="80"/>
        <item x="1358"/>
        <item x="1230"/>
        <item x="1104"/>
        <item x="259"/>
        <item x="657"/>
        <item x="10"/>
        <item x="428"/>
        <item x="620"/>
        <item x="905"/>
        <item x="337"/>
        <item x="504"/>
        <item x="739"/>
        <item x="533"/>
        <item x="655"/>
        <item x="141"/>
        <item x="1071"/>
        <item x="1274"/>
        <item x="668"/>
        <item x="843"/>
        <item x="445"/>
        <item x="974"/>
        <item x="924"/>
        <item x="975"/>
        <item x="661"/>
        <item x="1277"/>
        <item x="757"/>
        <item x="907"/>
        <item x="660"/>
        <item x="275"/>
        <item x="532"/>
        <item x="550"/>
        <item x="799"/>
        <item x="1145"/>
        <item x="300"/>
        <item x="731"/>
        <item x="431"/>
        <item x="727"/>
        <item x="377"/>
        <item x="1312"/>
        <item x="1292"/>
        <item x="1329"/>
        <item x="711"/>
        <item x="84"/>
        <item x="982"/>
        <item x="602"/>
        <item x="767"/>
        <item x="791"/>
        <item x="1240"/>
        <item x="1152"/>
        <item x="1102"/>
        <item x="988"/>
        <item x="347"/>
        <item x="1263"/>
        <item x="1271"/>
        <item x="900"/>
        <item x="613"/>
        <item x="492"/>
        <item x="745"/>
        <item x="551"/>
        <item x="481"/>
        <item x="787"/>
        <item x="221"/>
        <item x="1192"/>
        <item x="1337"/>
        <item x="488"/>
        <item x="400"/>
        <item x="993"/>
        <item x="1342"/>
        <item x="0"/>
        <item x="151"/>
        <item x="774"/>
        <item x="309"/>
        <item x="828"/>
        <item x="854"/>
        <item x="708"/>
        <item x="1081"/>
        <item x="992"/>
        <item x="97"/>
        <item x="1331"/>
        <item x="366"/>
        <item x="311"/>
        <item x="1112"/>
        <item x="626"/>
        <item x="726"/>
        <item x="190"/>
        <item x="472"/>
        <item x="1005"/>
        <item x="638"/>
        <item x="305"/>
        <item x="673"/>
        <item x="755"/>
        <item x="423"/>
        <item x="403"/>
        <item x="425"/>
        <item x="270"/>
        <item x="1090"/>
        <item x="154"/>
        <item x="1375"/>
        <item x="716"/>
        <item x="430"/>
        <item x="424"/>
        <item x="1243"/>
        <item x="967"/>
        <item x="1004"/>
        <item x="486"/>
        <item x="691"/>
        <item x="554"/>
        <item x="15"/>
        <item x="1360"/>
        <item x="991"/>
        <item x="1096"/>
        <item x="953"/>
        <item x="715"/>
        <item x="162"/>
        <item x="1321"/>
        <item x="707"/>
        <item x="621"/>
        <item x="788"/>
        <item x="723"/>
        <item x="371"/>
        <item x="534"/>
        <item x="1217"/>
        <item x="66"/>
        <item x="409"/>
        <item x="229"/>
        <item x="942"/>
        <item x="142"/>
        <item x="491"/>
        <item x="939"/>
        <item x="625"/>
        <item x="1205"/>
        <item x="998"/>
        <item x="807"/>
        <item x="406"/>
        <item x="1113"/>
        <item x="663"/>
        <item x="419"/>
        <item x="1378"/>
        <item x="887"/>
        <item x="422"/>
        <item x="203"/>
        <item x="471"/>
        <item x="957"/>
        <item x="520"/>
        <item x="612"/>
        <item x="60"/>
        <item x="363"/>
        <item x="1"/>
        <item x="479"/>
        <item x="487"/>
        <item x="1286"/>
        <item x="1122"/>
        <item x="284"/>
        <item x="1132"/>
        <item x="367"/>
        <item x="582"/>
        <item x="935"/>
        <item x="575"/>
        <item x="1126"/>
        <item x="493"/>
        <item x="510"/>
        <item x="87"/>
        <item x="1350"/>
        <item x="964"/>
        <item x="546"/>
        <item x="489"/>
        <item x="410"/>
        <item x="364"/>
        <item x="1332"/>
        <item x="26"/>
        <item x="954"/>
        <item x="932"/>
        <item x="1048"/>
        <item x="728"/>
        <item x="27"/>
        <item x="432"/>
        <item x="867"/>
        <item x="1270"/>
        <item x="973"/>
        <item x="802"/>
        <item x="368"/>
        <item x="478"/>
        <item x="92"/>
        <item x="483"/>
        <item x="877"/>
        <item x="996"/>
        <item x="436"/>
        <item x="1307"/>
        <item x="213"/>
        <item x="750"/>
        <item x="1202"/>
        <item x="46"/>
        <item x="674"/>
        <item x="484"/>
        <item x="548"/>
        <item x="1105"/>
        <item x="963"/>
        <item x="372"/>
        <item x="1294"/>
        <item x="705"/>
        <item x="477"/>
        <item x="1083"/>
        <item x="927"/>
        <item x="263"/>
        <item x="1118"/>
        <item x="724"/>
        <item x="24"/>
        <item x="380"/>
        <item x="637"/>
        <item x="1085"/>
        <item x="624"/>
        <item x="1347"/>
        <item x="1241"/>
        <item x="404"/>
        <item x="73"/>
        <item x="1129"/>
        <item x="1265"/>
        <item x="405"/>
        <item x="656"/>
        <item x="435"/>
        <item x="36"/>
        <item x="1075"/>
        <item x="1135"/>
        <item x="8"/>
        <item x="749"/>
        <item x="58"/>
        <item x="1357"/>
        <item x="1076"/>
        <item x="35"/>
        <item x="614"/>
        <item x="662"/>
        <item x="639"/>
        <item x="460"/>
        <item x="595"/>
        <item x="977"/>
        <item x="223"/>
        <item x="418"/>
        <item x="416"/>
        <item x="906"/>
        <item x="285"/>
        <item x="577"/>
        <item x="325"/>
        <item x="945"/>
        <item x="926"/>
        <item x="1348"/>
        <item x="712"/>
        <item x="290"/>
        <item x="675"/>
        <item x="1345"/>
        <item x="756"/>
        <item x="683"/>
        <item x="411"/>
        <item x="567"/>
        <item x="1308"/>
        <item x="461"/>
        <item x="448"/>
        <item x="698"/>
        <item x="1346"/>
        <item x="438"/>
        <item x="143"/>
        <item x="775"/>
        <item x="759"/>
        <item x="211"/>
        <item x="557"/>
        <item x="499"/>
        <item x="30"/>
        <item x="955"/>
        <item x="1092"/>
        <item x="28"/>
        <item x="1334"/>
        <item x="22"/>
        <item x="19"/>
        <item x="1034"/>
        <item x="1369"/>
        <item x="1233"/>
        <item x="1326"/>
        <item x="63"/>
        <item x="800"/>
        <item x="393"/>
        <item x="1162"/>
        <item x="1110"/>
        <item x="801"/>
        <item x="806"/>
        <item x="1323"/>
        <item x="654"/>
        <item x="981"/>
        <item x="374"/>
        <item x="1064"/>
        <item x="636"/>
        <item x="792"/>
        <item x="648"/>
        <item x="1066"/>
        <item x="985"/>
        <item x="1285"/>
        <item x="1250"/>
        <item x="995"/>
        <item x="1376"/>
        <item x="733"/>
        <item x="249"/>
        <item x="644"/>
        <item x="740"/>
        <item x="395"/>
        <item x="746"/>
        <item x="1130"/>
        <item x="682"/>
        <item x="482"/>
        <item x="795"/>
        <item x="984"/>
        <item x="601"/>
        <item x="415"/>
        <item x="912"/>
        <item x="9"/>
        <item x="1269"/>
        <item x="564"/>
        <item x="615"/>
        <item x="946"/>
        <item x="519"/>
        <item x="470"/>
        <item x="269"/>
        <item x="1119"/>
        <item x="908"/>
        <item x="264"/>
        <item x="659"/>
        <item x="933"/>
        <item x="986"/>
        <item x="1305"/>
        <item x="317"/>
        <item x="794"/>
        <item x="1380"/>
        <item x="1101"/>
        <item x="593"/>
        <item x="498"/>
        <item x="1131"/>
        <item x="725"/>
        <item x="563"/>
        <item x="1315"/>
        <item x="1125"/>
        <item x="913"/>
        <item x="1121"/>
        <item x="462"/>
        <item x="594"/>
        <item x="1341"/>
        <item x="434"/>
        <item x="1114"/>
        <item x="566"/>
        <item x="616"/>
        <item x="931"/>
        <item x="1025"/>
        <item x="667"/>
        <item x="109"/>
        <item x="565"/>
        <item x="921"/>
        <item x="379"/>
        <item x="572"/>
        <item x="581"/>
        <item x="516"/>
        <item x="1267"/>
        <item x="777"/>
        <item x="1355"/>
        <item x="587"/>
        <item x="1309"/>
        <item x="1291"/>
        <item x="1284"/>
        <item x="722"/>
        <item x="1127"/>
        <item x="1116"/>
        <item x="34"/>
        <item x="997"/>
        <item x="433"/>
        <item x="59"/>
        <item x="928"/>
        <item x="968"/>
        <item x="653"/>
        <item x="805"/>
        <item x="1136"/>
        <item x="457"/>
        <item x="33"/>
        <item x="1330"/>
        <item x="677"/>
        <item x="515"/>
        <item x="631"/>
        <item x="917"/>
        <item x="2"/>
        <item x="1289"/>
        <item x="669"/>
        <item x="1340"/>
        <item x="1183"/>
        <item x="14"/>
        <item x="706"/>
        <item x="597"/>
        <item x="980"/>
        <item x="786"/>
        <item x="549"/>
        <item x="701"/>
        <item x="994"/>
        <item x="542"/>
        <item x="1310"/>
        <item x="1266"/>
        <item x="1134"/>
        <item x="21"/>
        <item x="676"/>
        <item x="475"/>
        <item x="1367"/>
        <item x="1097"/>
        <item x="629"/>
        <item x="474"/>
        <item x="1065"/>
        <item x="11"/>
        <item x="1054"/>
        <item x="222"/>
        <item x="920"/>
        <item x="666"/>
        <item x="385"/>
        <item x="922"/>
        <item x="642"/>
        <item x="1302"/>
        <item x="1383"/>
        <item x="29"/>
        <item x="925"/>
        <item x="1268"/>
        <item x="789"/>
        <item x="466"/>
        <item x="599"/>
        <item x="603"/>
        <item x="490"/>
        <item x="640"/>
        <item x="923"/>
        <item x="1283"/>
        <item x="645"/>
        <item x="990"/>
        <item x="1372"/>
        <item x="501"/>
        <item x="1338"/>
        <item x="929"/>
        <item x="1133"/>
        <item x="53"/>
        <item x="987"/>
        <item x="1324"/>
        <item x="778"/>
        <item x="1356"/>
        <item x="1304"/>
        <item x="392"/>
        <item x="16"/>
        <item x="779"/>
        <item x="630"/>
        <item x="12"/>
        <item x="394"/>
        <item x="803"/>
        <item x="918"/>
        <item x="55"/>
        <item x="1111"/>
        <item x="1068"/>
        <item x="1103"/>
        <item x="1384"/>
        <item t="default"/>
      </items>
    </pivotField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Сумма по полю Сумма" fld="8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СводнаяТаблица11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D2:AE21" firstHeaderRow="1" firstDataRow="1" firstDataCol="1"/>
  <pivotFields count="10">
    <pivotField showAll="0"/>
    <pivotField showAll="0"/>
    <pivotField dataField="1"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showAll="0"/>
    <pivotField showAll="0"/>
    <pivotField showAll="0"/>
    <pivotField showAll="0"/>
  </pivotFields>
  <rowFields count="1">
    <field x="5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Количество по полю имя" fld="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СводнаяТаблица10" cacheId="3" applyNumberFormats="0" applyBorderFormats="0" applyFontFormats="0" applyPatternFormats="0" applyAlignmentFormats="0" applyWidthHeightFormats="1" dataCaption="Значения" updatedVersion="3" minRefreshableVersion="3" showCalcMbrs="0" useAutoFormatting="1" rowGrandTotals="0" colGrandTotals="0" itemPrintTitles="1" createdVersion="3" indent="0" outline="1" outlineData="1" multipleFieldFilters="0">
  <location ref="AA1:AB18" firstHeaderRow="1" firstDataRow="1" firstDataCol="1"/>
  <pivotFields count="10">
    <pivotField showAll="0"/>
    <pivotField showAll="0"/>
    <pivotField showAll="0"/>
    <pivotField showAll="0"/>
    <pivotField showAll="0"/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h="1" x="17"/>
        <item t="default"/>
      </items>
    </pivotField>
    <pivotField dataField="1" showAll="0"/>
    <pivotField showAll="0"/>
    <pivotField showAll="0"/>
    <pivotField showAll="0"/>
  </pivotFields>
  <rowFields count="1">
    <field x="5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</rowItems>
  <colItems count="1">
    <i/>
  </colItems>
  <dataFields count="1">
    <dataField name="Среднее по полю Цена" fld="6" subtotal="average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W1929"/>
  <sheetViews>
    <sheetView zoomScaleNormal="100" workbookViewId="0">
      <selection activeCell="C19" sqref="C19"/>
    </sheetView>
  </sheetViews>
  <sheetFormatPr defaultColWidth="8.7109375"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  <col min="12" max="12" width="11.28515625" customWidth="1"/>
    <col min="13" max="13" width="17.85546875" customWidth="1"/>
    <col min="23" max="23" width="12.5703125" customWidth="1"/>
  </cols>
  <sheetData>
    <row r="1" spans="1:23" ht="25.5" x14ac:dyDescent="0.2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W1">
        <v>702429.45</v>
      </c>
    </row>
    <row r="2" spans="1:23" ht="25.5" x14ac:dyDescent="0.2">
      <c r="A2" s="1">
        <v>1</v>
      </c>
      <c r="B2" s="1">
        <v>7</v>
      </c>
      <c r="C2" s="1" t="s">
        <v>370</v>
      </c>
      <c r="D2" s="1" t="s">
        <v>371</v>
      </c>
      <c r="E2" s="1">
        <v>220</v>
      </c>
      <c r="F2" s="1" t="s">
        <v>372</v>
      </c>
      <c r="G2" s="1">
        <v>18.850000000000001</v>
      </c>
      <c r="H2" s="1" t="s">
        <v>373</v>
      </c>
      <c r="I2" s="1">
        <v>4147</v>
      </c>
      <c r="J2" s="2" t="s">
        <v>374</v>
      </c>
    </row>
    <row r="3" spans="1:23" x14ac:dyDescent="0.2">
      <c r="A3" s="1">
        <v>1</v>
      </c>
      <c r="B3" s="1">
        <v>21</v>
      </c>
      <c r="C3" s="1" t="s">
        <v>375</v>
      </c>
      <c r="D3" s="1" t="s">
        <v>371</v>
      </c>
      <c r="E3" s="1">
        <v>300</v>
      </c>
      <c r="F3" s="1" t="s">
        <v>372</v>
      </c>
      <c r="G3" s="1">
        <v>18.399999999999999</v>
      </c>
      <c r="H3" s="1" t="s">
        <v>376</v>
      </c>
      <c r="I3" s="1">
        <v>5520</v>
      </c>
      <c r="J3" s="2" t="s">
        <v>374</v>
      </c>
    </row>
    <row r="4" spans="1:23" ht="25.5" x14ac:dyDescent="0.2">
      <c r="A4" s="1">
        <v>1</v>
      </c>
      <c r="B4" s="1">
        <v>22</v>
      </c>
      <c r="C4" s="1" t="s">
        <v>377</v>
      </c>
      <c r="D4" s="1" t="s">
        <v>371</v>
      </c>
      <c r="E4" s="1">
        <v>600</v>
      </c>
      <c r="F4" s="1" t="s">
        <v>372</v>
      </c>
      <c r="G4" s="1">
        <v>40.25</v>
      </c>
      <c r="H4" s="1" t="s">
        <v>378</v>
      </c>
      <c r="I4" s="1">
        <v>24150</v>
      </c>
      <c r="J4" s="2" t="s">
        <v>374</v>
      </c>
    </row>
    <row r="5" spans="1:23" x14ac:dyDescent="0.2">
      <c r="A5" s="1">
        <v>1</v>
      </c>
      <c r="B5" s="1">
        <v>31</v>
      </c>
      <c r="C5" s="1" t="s">
        <v>379</v>
      </c>
      <c r="D5" s="1" t="s">
        <v>371</v>
      </c>
      <c r="E5" s="1">
        <v>60</v>
      </c>
      <c r="F5" s="1" t="s">
        <v>372</v>
      </c>
      <c r="G5" s="1">
        <v>15.1</v>
      </c>
      <c r="H5" s="1" t="s">
        <v>376</v>
      </c>
      <c r="I5" s="1">
        <v>906</v>
      </c>
      <c r="J5" s="2" t="s">
        <v>374</v>
      </c>
    </row>
    <row r="6" spans="1:23" x14ac:dyDescent="0.2">
      <c r="A6" s="1">
        <v>1</v>
      </c>
      <c r="B6" s="1">
        <v>32</v>
      </c>
      <c r="C6" s="1" t="s">
        <v>380</v>
      </c>
      <c r="D6" s="1" t="s">
        <v>371</v>
      </c>
      <c r="E6" s="1">
        <v>30</v>
      </c>
      <c r="F6" s="1" t="s">
        <v>372</v>
      </c>
      <c r="G6" s="1">
        <v>10.9</v>
      </c>
      <c r="H6" s="1" t="s">
        <v>376</v>
      </c>
      <c r="I6" s="1">
        <v>327</v>
      </c>
      <c r="J6" s="2" t="s">
        <v>374</v>
      </c>
    </row>
    <row r="7" spans="1:23" x14ac:dyDescent="0.2">
      <c r="A7" s="1">
        <v>2</v>
      </c>
      <c r="B7" s="1">
        <v>45</v>
      </c>
      <c r="C7" s="1" t="s">
        <v>381</v>
      </c>
      <c r="D7" s="1" t="s">
        <v>371</v>
      </c>
      <c r="E7" s="1">
        <v>35</v>
      </c>
      <c r="F7" s="1" t="s">
        <v>372</v>
      </c>
      <c r="G7" s="1">
        <v>19.5</v>
      </c>
      <c r="H7" s="1" t="s">
        <v>376</v>
      </c>
      <c r="I7" s="1">
        <v>682.5</v>
      </c>
      <c r="J7" s="2" t="s">
        <v>374</v>
      </c>
    </row>
    <row r="8" spans="1:23" ht="25.5" x14ac:dyDescent="0.2">
      <c r="A8" s="1">
        <v>2</v>
      </c>
      <c r="B8" s="1">
        <v>49</v>
      </c>
      <c r="C8" s="1" t="s">
        <v>382</v>
      </c>
      <c r="D8" s="1" t="s">
        <v>371</v>
      </c>
      <c r="E8" s="1">
        <v>5</v>
      </c>
      <c r="F8" s="1" t="s">
        <v>372</v>
      </c>
      <c r="G8" s="1">
        <v>320.60000000000002</v>
      </c>
      <c r="H8" s="1" t="s">
        <v>383</v>
      </c>
      <c r="I8" s="1">
        <v>1603</v>
      </c>
      <c r="J8" s="2" t="s">
        <v>374</v>
      </c>
    </row>
    <row r="9" spans="1:23" x14ac:dyDescent="0.2">
      <c r="A9" s="1">
        <v>2</v>
      </c>
      <c r="B9" s="1">
        <v>53</v>
      </c>
      <c r="C9" s="1" t="s">
        <v>384</v>
      </c>
      <c r="D9" s="1" t="s">
        <v>371</v>
      </c>
      <c r="E9" s="1">
        <v>15</v>
      </c>
      <c r="F9" s="1" t="s">
        <v>372</v>
      </c>
      <c r="G9" s="1">
        <v>167.9</v>
      </c>
      <c r="H9" s="1" t="s">
        <v>385</v>
      </c>
      <c r="I9" s="1">
        <v>2518.5</v>
      </c>
      <c r="J9" s="2" t="s">
        <v>374</v>
      </c>
    </row>
    <row r="10" spans="1:23" x14ac:dyDescent="0.2">
      <c r="A10" s="1">
        <v>2</v>
      </c>
      <c r="B10" s="1">
        <v>102</v>
      </c>
      <c r="C10" s="1" t="s">
        <v>386</v>
      </c>
      <c r="D10" s="1" t="s">
        <v>371</v>
      </c>
      <c r="E10" s="1">
        <v>320</v>
      </c>
      <c r="F10" s="1" t="s">
        <v>372</v>
      </c>
      <c r="G10" s="1">
        <v>24.15</v>
      </c>
      <c r="H10" s="1" t="s">
        <v>376</v>
      </c>
      <c r="I10" s="1">
        <v>7728</v>
      </c>
      <c r="J10" s="2" t="s">
        <v>374</v>
      </c>
    </row>
    <row r="11" spans="1:23" x14ac:dyDescent="0.2">
      <c r="A11" s="1">
        <v>3</v>
      </c>
      <c r="B11" s="1">
        <v>144</v>
      </c>
      <c r="C11" s="1" t="s">
        <v>387</v>
      </c>
      <c r="D11" s="1" t="s">
        <v>371</v>
      </c>
      <c r="E11" s="1">
        <v>20</v>
      </c>
      <c r="F11" s="1" t="s">
        <v>372</v>
      </c>
      <c r="G11" s="1">
        <v>580</v>
      </c>
      <c r="H11" s="1" t="s">
        <v>388</v>
      </c>
      <c r="I11" s="1">
        <v>11600</v>
      </c>
      <c r="J11" s="2" t="s">
        <v>374</v>
      </c>
    </row>
    <row r="12" spans="1:23" x14ac:dyDescent="0.2">
      <c r="A12" s="1">
        <v>3</v>
      </c>
      <c r="B12" s="1">
        <v>150</v>
      </c>
      <c r="C12" s="1" t="s">
        <v>389</v>
      </c>
      <c r="D12" s="1" t="s">
        <v>371</v>
      </c>
      <c r="E12" s="1">
        <v>30</v>
      </c>
      <c r="F12" s="1" t="s">
        <v>372</v>
      </c>
      <c r="G12" s="1">
        <v>109.2</v>
      </c>
      <c r="H12" s="1" t="s">
        <v>390</v>
      </c>
      <c r="I12" s="1">
        <v>3276</v>
      </c>
      <c r="J12" s="2" t="s">
        <v>374</v>
      </c>
    </row>
    <row r="13" spans="1:23" ht="25.5" x14ac:dyDescent="0.2">
      <c r="A13" s="1">
        <v>3</v>
      </c>
      <c r="B13" s="1">
        <v>169</v>
      </c>
      <c r="C13" s="1" t="s">
        <v>391</v>
      </c>
      <c r="D13" s="1" t="s">
        <v>371</v>
      </c>
      <c r="E13" s="1">
        <v>370</v>
      </c>
      <c r="F13" s="1" t="s">
        <v>372</v>
      </c>
      <c r="G13" s="1">
        <v>86.5</v>
      </c>
      <c r="H13" s="1" t="s">
        <v>392</v>
      </c>
      <c r="I13" s="1">
        <v>32005</v>
      </c>
      <c r="J13" s="2" t="s">
        <v>374</v>
      </c>
    </row>
    <row r="14" spans="1:23" ht="25.5" x14ac:dyDescent="0.2">
      <c r="A14" s="1">
        <v>3</v>
      </c>
      <c r="B14" s="1">
        <v>177</v>
      </c>
      <c r="C14" s="1" t="s">
        <v>393</v>
      </c>
      <c r="D14" s="1" t="s">
        <v>371</v>
      </c>
      <c r="E14" s="1">
        <v>380</v>
      </c>
      <c r="F14" s="1" t="s">
        <v>372</v>
      </c>
      <c r="G14" s="1">
        <v>249</v>
      </c>
      <c r="H14" s="1" t="s">
        <v>394</v>
      </c>
      <c r="I14" s="1">
        <v>94620</v>
      </c>
      <c r="J14" s="2" t="s">
        <v>374</v>
      </c>
    </row>
    <row r="15" spans="1:23" x14ac:dyDescent="0.2">
      <c r="A15" s="1">
        <v>3</v>
      </c>
      <c r="B15" s="1">
        <v>178</v>
      </c>
      <c r="C15" s="1" t="s">
        <v>395</v>
      </c>
      <c r="D15" s="1" t="s">
        <v>371</v>
      </c>
      <c r="E15" s="1">
        <v>4</v>
      </c>
      <c r="F15" s="1" t="s">
        <v>372</v>
      </c>
      <c r="G15" s="1">
        <v>71</v>
      </c>
      <c r="H15" s="1" t="s">
        <v>376</v>
      </c>
      <c r="I15" s="1">
        <v>284</v>
      </c>
      <c r="J15" s="2" t="s">
        <v>374</v>
      </c>
    </row>
    <row r="16" spans="1:23" x14ac:dyDescent="0.2">
      <c r="A16" s="1">
        <v>3</v>
      </c>
      <c r="B16" s="1">
        <v>179</v>
      </c>
      <c r="C16" s="1" t="s">
        <v>396</v>
      </c>
      <c r="D16" s="1" t="s">
        <v>371</v>
      </c>
      <c r="E16" s="1">
        <v>330</v>
      </c>
      <c r="F16" s="1" t="s">
        <v>372</v>
      </c>
      <c r="G16" s="1">
        <v>78.2</v>
      </c>
      <c r="H16" s="1" t="s">
        <v>397</v>
      </c>
      <c r="I16" s="1">
        <v>25806</v>
      </c>
      <c r="J16" s="2" t="s">
        <v>374</v>
      </c>
    </row>
    <row r="17" spans="1:10" x14ac:dyDescent="0.2">
      <c r="A17" s="1">
        <v>3</v>
      </c>
      <c r="B17" s="1">
        <v>181</v>
      </c>
      <c r="C17" s="1" t="s">
        <v>398</v>
      </c>
      <c r="D17" s="1" t="s">
        <v>371</v>
      </c>
      <c r="E17" s="1">
        <v>20</v>
      </c>
      <c r="F17" s="1" t="s">
        <v>372</v>
      </c>
      <c r="G17" s="1">
        <v>233.5</v>
      </c>
      <c r="H17" s="1" t="s">
        <v>399</v>
      </c>
      <c r="I17" s="1">
        <v>4670</v>
      </c>
      <c r="J17" s="2" t="s">
        <v>374</v>
      </c>
    </row>
    <row r="18" spans="1:10" ht="25.5" x14ac:dyDescent="0.2">
      <c r="A18" s="1">
        <v>3</v>
      </c>
      <c r="B18" s="1">
        <v>185</v>
      </c>
      <c r="C18" s="1" t="s">
        <v>400</v>
      </c>
      <c r="D18" s="1" t="s">
        <v>371</v>
      </c>
      <c r="E18" s="1">
        <v>60</v>
      </c>
      <c r="F18" s="1" t="s">
        <v>372</v>
      </c>
      <c r="G18" s="1">
        <v>1380</v>
      </c>
      <c r="H18" s="1" t="s">
        <v>401</v>
      </c>
      <c r="I18" s="1">
        <v>82800</v>
      </c>
      <c r="J18" s="2" t="s">
        <v>374</v>
      </c>
    </row>
    <row r="19" spans="1:10" x14ac:dyDescent="0.2">
      <c r="A19" s="1">
        <v>3</v>
      </c>
      <c r="B19" s="1">
        <v>191</v>
      </c>
      <c r="C19" s="1" t="s">
        <v>402</v>
      </c>
      <c r="D19" s="1" t="s">
        <v>371</v>
      </c>
      <c r="E19" s="1">
        <v>80</v>
      </c>
      <c r="F19" s="1" t="s">
        <v>372</v>
      </c>
      <c r="G19" s="1">
        <v>17</v>
      </c>
      <c r="H19" s="1" t="s">
        <v>376</v>
      </c>
      <c r="I19" s="1">
        <v>1360</v>
      </c>
      <c r="J19" s="2" t="s">
        <v>374</v>
      </c>
    </row>
    <row r="20" spans="1:10" x14ac:dyDescent="0.2">
      <c r="A20" s="1">
        <v>3</v>
      </c>
      <c r="B20" s="1">
        <v>194</v>
      </c>
      <c r="C20" s="1" t="s">
        <v>403</v>
      </c>
      <c r="D20" s="1" t="s">
        <v>371</v>
      </c>
      <c r="E20" s="1">
        <v>6</v>
      </c>
      <c r="F20" s="1" t="s">
        <v>372</v>
      </c>
      <c r="G20" s="1">
        <v>210.7</v>
      </c>
      <c r="H20" s="1" t="s">
        <v>376</v>
      </c>
      <c r="I20" s="1">
        <v>1264.2</v>
      </c>
      <c r="J20" s="2" t="s">
        <v>374</v>
      </c>
    </row>
    <row r="21" spans="1:10" ht="25.5" x14ac:dyDescent="0.2">
      <c r="A21" s="1">
        <v>3</v>
      </c>
      <c r="B21" s="1">
        <v>197</v>
      </c>
      <c r="C21" s="1" t="s">
        <v>404</v>
      </c>
      <c r="D21" s="1" t="s">
        <v>371</v>
      </c>
      <c r="E21" s="1">
        <v>100</v>
      </c>
      <c r="F21" s="1" t="s">
        <v>372</v>
      </c>
      <c r="G21" s="1">
        <v>97</v>
      </c>
      <c r="H21" s="1" t="s">
        <v>405</v>
      </c>
      <c r="I21" s="1">
        <v>9700</v>
      </c>
      <c r="J21" s="2" t="s">
        <v>374</v>
      </c>
    </row>
    <row r="22" spans="1:10" x14ac:dyDescent="0.2">
      <c r="A22" s="1">
        <v>3</v>
      </c>
      <c r="B22" s="1">
        <v>200</v>
      </c>
      <c r="C22" s="1" t="s">
        <v>406</v>
      </c>
      <c r="D22" s="1" t="s">
        <v>371</v>
      </c>
      <c r="E22" s="1">
        <v>15</v>
      </c>
      <c r="F22" s="1" t="s">
        <v>372</v>
      </c>
      <c r="G22" s="1">
        <v>6.9</v>
      </c>
      <c r="H22" s="1" t="s">
        <v>376</v>
      </c>
      <c r="I22" s="1">
        <v>103.5</v>
      </c>
      <c r="J22" s="2" t="s">
        <v>374</v>
      </c>
    </row>
    <row r="23" spans="1:10" x14ac:dyDescent="0.2">
      <c r="A23" s="1">
        <v>3</v>
      </c>
      <c r="B23" s="1">
        <v>213</v>
      </c>
      <c r="C23" s="1" t="s">
        <v>407</v>
      </c>
      <c r="D23" s="1" t="s">
        <v>371</v>
      </c>
      <c r="E23" s="1">
        <v>100</v>
      </c>
      <c r="F23" s="1" t="s">
        <v>372</v>
      </c>
      <c r="G23" s="1">
        <v>287</v>
      </c>
      <c r="H23" s="1" t="s">
        <v>392</v>
      </c>
      <c r="I23" s="1">
        <v>28700</v>
      </c>
      <c r="J23" s="2" t="s">
        <v>374</v>
      </c>
    </row>
    <row r="24" spans="1:10" x14ac:dyDescent="0.2">
      <c r="A24" s="1">
        <v>4</v>
      </c>
      <c r="B24" s="1">
        <v>223</v>
      </c>
      <c r="C24" s="1" t="s">
        <v>408</v>
      </c>
      <c r="D24" s="1" t="s">
        <v>371</v>
      </c>
      <c r="E24" s="1">
        <v>400</v>
      </c>
      <c r="F24" s="1" t="s">
        <v>372</v>
      </c>
      <c r="G24" s="1">
        <v>24.15</v>
      </c>
      <c r="H24" s="1" t="s">
        <v>376</v>
      </c>
      <c r="I24" s="1">
        <v>9660</v>
      </c>
      <c r="J24" s="2" t="s">
        <v>374</v>
      </c>
    </row>
    <row r="25" spans="1:10" x14ac:dyDescent="0.2">
      <c r="A25" s="1">
        <v>4</v>
      </c>
      <c r="B25" s="1">
        <v>224</v>
      </c>
      <c r="C25" s="1" t="s">
        <v>409</v>
      </c>
      <c r="D25" s="1" t="s">
        <v>371</v>
      </c>
      <c r="E25" s="1">
        <v>25</v>
      </c>
      <c r="F25" s="1" t="s">
        <v>372</v>
      </c>
      <c r="G25" s="1">
        <v>61.2</v>
      </c>
      <c r="H25" s="1" t="s">
        <v>410</v>
      </c>
      <c r="I25" s="1">
        <v>1530</v>
      </c>
      <c r="J25" s="2" t="s">
        <v>374</v>
      </c>
    </row>
    <row r="26" spans="1:10" x14ac:dyDescent="0.2">
      <c r="A26" s="1">
        <v>4</v>
      </c>
      <c r="B26" s="1">
        <v>233</v>
      </c>
      <c r="C26" s="1" t="s">
        <v>411</v>
      </c>
      <c r="D26" s="1" t="s">
        <v>371</v>
      </c>
      <c r="E26" s="1">
        <v>45</v>
      </c>
      <c r="F26" s="1" t="s">
        <v>372</v>
      </c>
      <c r="G26" s="1">
        <v>161</v>
      </c>
      <c r="H26" s="2" t="s">
        <v>1256</v>
      </c>
      <c r="I26" s="1">
        <v>7245</v>
      </c>
      <c r="J26" s="2" t="s">
        <v>374</v>
      </c>
    </row>
    <row r="27" spans="1:10" x14ac:dyDescent="0.2">
      <c r="A27" s="1">
        <v>4</v>
      </c>
      <c r="B27" s="1">
        <v>235</v>
      </c>
      <c r="C27" s="1" t="s">
        <v>412</v>
      </c>
      <c r="D27" s="1" t="s">
        <v>371</v>
      </c>
      <c r="E27" s="1">
        <v>60</v>
      </c>
      <c r="F27" s="1" t="s">
        <v>372</v>
      </c>
      <c r="G27" s="1">
        <v>14.3</v>
      </c>
      <c r="H27" s="1" t="s">
        <v>376</v>
      </c>
      <c r="I27" s="1">
        <v>858</v>
      </c>
      <c r="J27" s="2" t="s">
        <v>374</v>
      </c>
    </row>
    <row r="28" spans="1:10" x14ac:dyDescent="0.2">
      <c r="A28" s="1">
        <v>4</v>
      </c>
      <c r="B28" s="1">
        <v>245</v>
      </c>
      <c r="C28" s="1" t="s">
        <v>413</v>
      </c>
      <c r="D28" s="1" t="s">
        <v>371</v>
      </c>
      <c r="E28" s="1">
        <v>60</v>
      </c>
      <c r="F28" s="1" t="s">
        <v>372</v>
      </c>
      <c r="G28" s="1">
        <v>101.2</v>
      </c>
      <c r="H28" s="1" t="s">
        <v>376</v>
      </c>
      <c r="I28" s="1">
        <v>6072</v>
      </c>
      <c r="J28" s="2" t="s">
        <v>374</v>
      </c>
    </row>
    <row r="29" spans="1:10" x14ac:dyDescent="0.2">
      <c r="A29" s="1">
        <v>4</v>
      </c>
      <c r="B29" s="1">
        <v>249</v>
      </c>
      <c r="C29" s="1" t="s">
        <v>414</v>
      </c>
      <c r="D29" s="1" t="s">
        <v>371</v>
      </c>
      <c r="E29" s="1">
        <v>3</v>
      </c>
      <c r="F29" s="1" t="s">
        <v>372</v>
      </c>
      <c r="G29" s="1">
        <v>2060</v>
      </c>
      <c r="H29" s="1" t="s">
        <v>415</v>
      </c>
      <c r="I29" s="1">
        <v>6180</v>
      </c>
      <c r="J29" s="2" t="s">
        <v>374</v>
      </c>
    </row>
    <row r="30" spans="1:10" ht="25.5" x14ac:dyDescent="0.2">
      <c r="A30" s="1">
        <v>4</v>
      </c>
      <c r="B30" s="1">
        <v>269</v>
      </c>
      <c r="C30" s="1" t="s">
        <v>416</v>
      </c>
      <c r="D30" s="1" t="s">
        <v>371</v>
      </c>
      <c r="E30" s="1">
        <v>240</v>
      </c>
      <c r="F30" s="1" t="s">
        <v>372</v>
      </c>
      <c r="G30" s="1">
        <v>39.799999999999997</v>
      </c>
      <c r="H30" s="1" t="s">
        <v>373</v>
      </c>
      <c r="I30" s="1">
        <v>9552</v>
      </c>
      <c r="J30" s="2" t="s">
        <v>374</v>
      </c>
    </row>
    <row r="31" spans="1:10" x14ac:dyDescent="0.2">
      <c r="A31" s="1">
        <v>4</v>
      </c>
      <c r="B31" s="1">
        <v>274</v>
      </c>
      <c r="C31" s="1" t="s">
        <v>417</v>
      </c>
      <c r="D31" s="1" t="s">
        <v>371</v>
      </c>
      <c r="E31" s="1">
        <v>20</v>
      </c>
      <c r="F31" s="1" t="s">
        <v>372</v>
      </c>
      <c r="G31" s="1">
        <v>1870</v>
      </c>
      <c r="H31" s="1" t="s">
        <v>418</v>
      </c>
      <c r="I31" s="1">
        <v>37400</v>
      </c>
      <c r="J31" s="2" t="s">
        <v>374</v>
      </c>
    </row>
    <row r="32" spans="1:10" x14ac:dyDescent="0.2">
      <c r="A32" s="1">
        <v>4</v>
      </c>
      <c r="B32" s="1">
        <v>302</v>
      </c>
      <c r="C32" s="1" t="s">
        <v>419</v>
      </c>
      <c r="D32" s="1" t="s">
        <v>371</v>
      </c>
      <c r="E32" s="1">
        <v>15</v>
      </c>
      <c r="F32" s="1" t="s">
        <v>372</v>
      </c>
      <c r="G32" s="1">
        <v>632</v>
      </c>
      <c r="H32" s="1" t="s">
        <v>420</v>
      </c>
      <c r="I32" s="1">
        <v>9480</v>
      </c>
      <c r="J32" s="2" t="s">
        <v>374</v>
      </c>
    </row>
    <row r="33" spans="1:10" x14ac:dyDescent="0.2">
      <c r="A33" s="1">
        <v>4</v>
      </c>
      <c r="B33" s="1">
        <v>303</v>
      </c>
      <c r="C33" s="1" t="s">
        <v>421</v>
      </c>
      <c r="D33" s="1" t="s">
        <v>371</v>
      </c>
      <c r="E33" s="1">
        <v>60</v>
      </c>
      <c r="F33" s="1" t="s">
        <v>372</v>
      </c>
      <c r="G33" s="1">
        <v>22.1</v>
      </c>
      <c r="H33" s="1" t="s">
        <v>376</v>
      </c>
      <c r="I33" s="1">
        <v>1326</v>
      </c>
      <c r="J33" s="2" t="s">
        <v>374</v>
      </c>
    </row>
    <row r="34" spans="1:10" x14ac:dyDescent="0.2">
      <c r="A34" s="1">
        <v>4</v>
      </c>
      <c r="B34" s="1">
        <v>306</v>
      </c>
      <c r="C34" s="1" t="s">
        <v>422</v>
      </c>
      <c r="D34" s="1" t="s">
        <v>371</v>
      </c>
      <c r="E34" s="1">
        <v>180</v>
      </c>
      <c r="F34" s="1" t="s">
        <v>372</v>
      </c>
      <c r="G34" s="1">
        <v>15.1</v>
      </c>
      <c r="H34" s="1" t="s">
        <v>376</v>
      </c>
      <c r="I34" s="1">
        <v>2718</v>
      </c>
      <c r="J34" s="2" t="s">
        <v>374</v>
      </c>
    </row>
    <row r="35" spans="1:10" x14ac:dyDescent="0.2">
      <c r="A35" s="1">
        <v>5</v>
      </c>
      <c r="B35" s="1">
        <v>311</v>
      </c>
      <c r="C35" s="1" t="s">
        <v>423</v>
      </c>
      <c r="D35" s="1" t="s">
        <v>371</v>
      </c>
      <c r="E35" s="1">
        <v>530</v>
      </c>
      <c r="F35" s="1" t="s">
        <v>372</v>
      </c>
      <c r="G35" s="1">
        <v>44</v>
      </c>
      <c r="H35" s="1" t="s">
        <v>376</v>
      </c>
      <c r="I35" s="1">
        <v>23320</v>
      </c>
      <c r="J35" s="2" t="s">
        <v>374</v>
      </c>
    </row>
    <row r="36" spans="1:10" ht="25.5" x14ac:dyDescent="0.2">
      <c r="A36" s="1">
        <v>5</v>
      </c>
      <c r="B36" s="1">
        <v>314</v>
      </c>
      <c r="C36" s="1" t="s">
        <v>424</v>
      </c>
      <c r="D36" s="1" t="s">
        <v>371</v>
      </c>
      <c r="E36" s="1">
        <v>60</v>
      </c>
      <c r="F36" s="1" t="s">
        <v>372</v>
      </c>
      <c r="G36" s="1">
        <v>336.5</v>
      </c>
      <c r="H36" s="1" t="s">
        <v>425</v>
      </c>
      <c r="I36" s="1">
        <v>20190</v>
      </c>
      <c r="J36" s="2" t="s">
        <v>374</v>
      </c>
    </row>
    <row r="37" spans="1:10" x14ac:dyDescent="0.2">
      <c r="A37" s="1">
        <v>5</v>
      </c>
      <c r="B37" s="1">
        <v>318</v>
      </c>
      <c r="C37" s="1" t="s">
        <v>426</v>
      </c>
      <c r="D37" s="1" t="s">
        <v>371</v>
      </c>
      <c r="E37" s="1">
        <v>8</v>
      </c>
      <c r="F37" s="1" t="s">
        <v>372</v>
      </c>
      <c r="G37" s="1">
        <v>990</v>
      </c>
      <c r="H37" s="1" t="s">
        <v>418</v>
      </c>
      <c r="I37" s="1">
        <v>7920</v>
      </c>
      <c r="J37" s="2" t="s">
        <v>374</v>
      </c>
    </row>
    <row r="38" spans="1:10" x14ac:dyDescent="0.2">
      <c r="A38" s="1">
        <v>5</v>
      </c>
      <c r="B38" s="1">
        <v>321</v>
      </c>
      <c r="C38" s="1" t="s">
        <v>427</v>
      </c>
      <c r="D38" s="1" t="s">
        <v>371</v>
      </c>
      <c r="E38" s="1">
        <v>50</v>
      </c>
      <c r="F38" s="1" t="s">
        <v>372</v>
      </c>
      <c r="G38" s="1">
        <v>153.19999999999999</v>
      </c>
      <c r="H38" s="1" t="s">
        <v>428</v>
      </c>
      <c r="I38" s="1">
        <v>7660</v>
      </c>
      <c r="J38" s="2" t="s">
        <v>374</v>
      </c>
    </row>
    <row r="39" spans="1:10" ht="25.5" x14ac:dyDescent="0.2">
      <c r="A39" s="1">
        <v>5</v>
      </c>
      <c r="B39" s="1">
        <v>325</v>
      </c>
      <c r="C39" s="1" t="s">
        <v>429</v>
      </c>
      <c r="D39" s="1" t="s">
        <v>371</v>
      </c>
      <c r="E39" s="1">
        <v>30</v>
      </c>
      <c r="F39" s="1" t="s">
        <v>372</v>
      </c>
      <c r="G39" s="1">
        <v>44.1</v>
      </c>
      <c r="H39" s="1" t="s">
        <v>430</v>
      </c>
      <c r="I39" s="1">
        <v>1323</v>
      </c>
      <c r="J39" s="2" t="s">
        <v>374</v>
      </c>
    </row>
    <row r="40" spans="1:10" ht="25.5" x14ac:dyDescent="0.2">
      <c r="A40" s="1">
        <v>5</v>
      </c>
      <c r="B40" s="1">
        <v>328</v>
      </c>
      <c r="C40" s="1" t="s">
        <v>431</v>
      </c>
      <c r="D40" s="1" t="s">
        <v>371</v>
      </c>
      <c r="E40" s="1">
        <v>10</v>
      </c>
      <c r="F40" s="1" t="s">
        <v>372</v>
      </c>
      <c r="G40" s="1">
        <v>37.9</v>
      </c>
      <c r="H40" s="1" t="s">
        <v>376</v>
      </c>
      <c r="I40" s="1">
        <v>379</v>
      </c>
      <c r="J40" s="2" t="s">
        <v>374</v>
      </c>
    </row>
    <row r="41" spans="1:10" x14ac:dyDescent="0.2">
      <c r="A41" s="1">
        <v>6</v>
      </c>
      <c r="B41" s="1">
        <v>359</v>
      </c>
      <c r="C41" s="1" t="s">
        <v>432</v>
      </c>
      <c r="D41" s="1" t="s">
        <v>371</v>
      </c>
      <c r="E41" s="1">
        <v>8</v>
      </c>
      <c r="F41" s="1" t="s">
        <v>372</v>
      </c>
      <c r="G41" s="1">
        <v>24.2</v>
      </c>
      <c r="H41" s="1" t="s">
        <v>376</v>
      </c>
      <c r="I41" s="1">
        <v>193.6</v>
      </c>
      <c r="J41" s="2" t="s">
        <v>374</v>
      </c>
    </row>
    <row r="42" spans="1:10" x14ac:dyDescent="0.2">
      <c r="A42" s="1">
        <v>7</v>
      </c>
      <c r="B42" s="1">
        <v>376</v>
      </c>
      <c r="C42" s="1" t="s">
        <v>433</v>
      </c>
      <c r="D42" s="1" t="s">
        <v>371</v>
      </c>
      <c r="E42" s="1">
        <v>6</v>
      </c>
      <c r="F42" s="1" t="s">
        <v>372</v>
      </c>
      <c r="G42" s="1">
        <v>75.5</v>
      </c>
      <c r="H42" s="1" t="s">
        <v>434</v>
      </c>
      <c r="I42" s="1">
        <v>453</v>
      </c>
      <c r="J42" s="2" t="s">
        <v>374</v>
      </c>
    </row>
    <row r="43" spans="1:10" x14ac:dyDescent="0.2">
      <c r="A43" s="1">
        <v>7</v>
      </c>
      <c r="B43" s="1">
        <v>377</v>
      </c>
      <c r="C43" s="1" t="s">
        <v>435</v>
      </c>
      <c r="D43" s="1" t="s">
        <v>371</v>
      </c>
      <c r="E43" s="1">
        <v>20</v>
      </c>
      <c r="F43" s="1" t="s">
        <v>372</v>
      </c>
      <c r="G43" s="1">
        <v>105</v>
      </c>
      <c r="H43" s="1" t="s">
        <v>434</v>
      </c>
      <c r="I43" s="1">
        <v>2100</v>
      </c>
      <c r="J43" s="2" t="s">
        <v>374</v>
      </c>
    </row>
    <row r="44" spans="1:10" x14ac:dyDescent="0.2">
      <c r="A44" s="1">
        <v>7</v>
      </c>
      <c r="B44" s="1">
        <v>382</v>
      </c>
      <c r="C44" s="1" t="s">
        <v>436</v>
      </c>
      <c r="D44" s="1" t="s">
        <v>371</v>
      </c>
      <c r="E44" s="1">
        <v>3</v>
      </c>
      <c r="F44" s="1" t="s">
        <v>372</v>
      </c>
      <c r="G44" s="1">
        <v>240.1</v>
      </c>
      <c r="H44" s="1" t="s">
        <v>437</v>
      </c>
      <c r="I44" s="1">
        <v>720.3</v>
      </c>
      <c r="J44" s="2" t="s">
        <v>374</v>
      </c>
    </row>
    <row r="45" spans="1:10" x14ac:dyDescent="0.2">
      <c r="A45" s="1">
        <v>7</v>
      </c>
      <c r="B45" s="1">
        <v>384</v>
      </c>
      <c r="C45" s="1" t="s">
        <v>438</v>
      </c>
      <c r="D45" s="1" t="s">
        <v>371</v>
      </c>
      <c r="E45" s="1">
        <v>8</v>
      </c>
      <c r="F45" s="1" t="s">
        <v>372</v>
      </c>
      <c r="G45" s="1">
        <v>238</v>
      </c>
      <c r="H45" s="1" t="s">
        <v>434</v>
      </c>
      <c r="I45" s="1">
        <v>1904</v>
      </c>
      <c r="J45" s="2" t="s">
        <v>374</v>
      </c>
    </row>
    <row r="46" spans="1:10" x14ac:dyDescent="0.2">
      <c r="A46" s="1">
        <v>9</v>
      </c>
      <c r="B46" s="1">
        <v>433</v>
      </c>
      <c r="C46" s="1" t="s">
        <v>439</v>
      </c>
      <c r="D46" s="1" t="s">
        <v>371</v>
      </c>
      <c r="E46" s="1">
        <v>10</v>
      </c>
      <c r="F46" s="1" t="s">
        <v>372</v>
      </c>
      <c r="G46" s="1">
        <v>131.1</v>
      </c>
      <c r="H46" s="1" t="s">
        <v>376</v>
      </c>
      <c r="I46" s="1">
        <v>1311</v>
      </c>
      <c r="J46" s="2" t="s">
        <v>374</v>
      </c>
    </row>
    <row r="47" spans="1:10" x14ac:dyDescent="0.2">
      <c r="A47" s="1">
        <v>9</v>
      </c>
      <c r="B47" s="1">
        <v>440</v>
      </c>
      <c r="C47" s="1" t="s">
        <v>440</v>
      </c>
      <c r="D47" s="1" t="s">
        <v>371</v>
      </c>
      <c r="E47" s="1">
        <v>60</v>
      </c>
      <c r="F47" s="1" t="s">
        <v>372</v>
      </c>
      <c r="G47" s="1">
        <v>8</v>
      </c>
      <c r="H47" s="1" t="s">
        <v>376</v>
      </c>
      <c r="I47" s="1">
        <v>480</v>
      </c>
      <c r="J47" s="2" t="s">
        <v>374</v>
      </c>
    </row>
    <row r="48" spans="1:10" x14ac:dyDescent="0.2">
      <c r="A48" s="1">
        <v>9</v>
      </c>
      <c r="B48" s="1">
        <v>442</v>
      </c>
      <c r="C48" s="1" t="s">
        <v>441</v>
      </c>
      <c r="D48" s="1" t="s">
        <v>442</v>
      </c>
      <c r="E48" s="1">
        <v>12</v>
      </c>
      <c r="F48" s="1" t="s">
        <v>372</v>
      </c>
      <c r="G48" s="1">
        <v>560.79999999999995</v>
      </c>
      <c r="H48" s="1" t="s">
        <v>397</v>
      </c>
      <c r="I48" s="1">
        <v>6729.6</v>
      </c>
      <c r="J48" s="2" t="s">
        <v>374</v>
      </c>
    </row>
    <row r="49" spans="1:10" x14ac:dyDescent="0.2">
      <c r="A49" s="1">
        <v>9</v>
      </c>
      <c r="B49" s="1">
        <v>446</v>
      </c>
      <c r="C49" s="1" t="s">
        <v>443</v>
      </c>
      <c r="D49" s="1" t="s">
        <v>371</v>
      </c>
      <c r="E49" s="1">
        <v>300</v>
      </c>
      <c r="F49" s="1" t="s">
        <v>372</v>
      </c>
      <c r="G49" s="1">
        <v>2.7</v>
      </c>
      <c r="H49" s="1" t="s">
        <v>376</v>
      </c>
      <c r="I49" s="1">
        <v>810</v>
      </c>
      <c r="J49" s="2" t="s">
        <v>374</v>
      </c>
    </row>
    <row r="50" spans="1:10" x14ac:dyDescent="0.2">
      <c r="A50" s="1">
        <v>9</v>
      </c>
      <c r="B50" s="1">
        <v>461</v>
      </c>
      <c r="C50" s="1" t="s">
        <v>444</v>
      </c>
      <c r="D50" s="1" t="s">
        <v>371</v>
      </c>
      <c r="E50" s="1">
        <v>30</v>
      </c>
      <c r="F50" s="1" t="s">
        <v>372</v>
      </c>
      <c r="G50" s="1">
        <v>42.6</v>
      </c>
      <c r="H50" s="1" t="s">
        <v>376</v>
      </c>
      <c r="I50" s="1">
        <v>1278</v>
      </c>
      <c r="J50" s="2" t="s">
        <v>374</v>
      </c>
    </row>
    <row r="51" spans="1:10" x14ac:dyDescent="0.2">
      <c r="A51" s="1">
        <v>9</v>
      </c>
      <c r="B51" s="1">
        <v>462</v>
      </c>
      <c r="C51" s="1" t="s">
        <v>445</v>
      </c>
      <c r="D51" s="1" t="s">
        <v>371</v>
      </c>
      <c r="E51" s="1">
        <v>3</v>
      </c>
      <c r="F51" s="1" t="s">
        <v>372</v>
      </c>
      <c r="G51" s="1">
        <v>9.1999999999999993</v>
      </c>
      <c r="H51" s="1" t="s">
        <v>376</v>
      </c>
      <c r="I51" s="1">
        <v>27.6</v>
      </c>
      <c r="J51" s="2" t="s">
        <v>374</v>
      </c>
    </row>
    <row r="52" spans="1:10" x14ac:dyDescent="0.2">
      <c r="A52" s="1">
        <v>9</v>
      </c>
      <c r="B52" s="1">
        <v>472</v>
      </c>
      <c r="C52" s="1" t="s">
        <v>446</v>
      </c>
      <c r="D52" s="1" t="s">
        <v>371</v>
      </c>
      <c r="E52" s="1">
        <v>600</v>
      </c>
      <c r="F52" s="1" t="s">
        <v>372</v>
      </c>
      <c r="G52" s="1">
        <v>4.9000000000000004</v>
      </c>
      <c r="H52" s="1" t="s">
        <v>376</v>
      </c>
      <c r="I52" s="1">
        <v>2940</v>
      </c>
      <c r="J52" s="2" t="s">
        <v>374</v>
      </c>
    </row>
    <row r="53" spans="1:10" x14ac:dyDescent="0.2">
      <c r="A53" s="1">
        <v>9</v>
      </c>
      <c r="B53" s="1">
        <v>475</v>
      </c>
      <c r="C53" s="1" t="s">
        <v>447</v>
      </c>
      <c r="D53" s="1" t="s">
        <v>371</v>
      </c>
      <c r="E53" s="1">
        <v>200</v>
      </c>
      <c r="F53" s="1" t="s">
        <v>372</v>
      </c>
      <c r="G53" s="1">
        <v>3.7</v>
      </c>
      <c r="H53" s="1" t="s">
        <v>376</v>
      </c>
      <c r="I53" s="1">
        <v>740</v>
      </c>
      <c r="J53" s="2" t="s">
        <v>374</v>
      </c>
    </row>
    <row r="54" spans="1:10" x14ac:dyDescent="0.2">
      <c r="A54" s="1">
        <v>9</v>
      </c>
      <c r="B54" s="1">
        <v>476</v>
      </c>
      <c r="C54" s="1" t="s">
        <v>448</v>
      </c>
      <c r="D54" s="1" t="s">
        <v>442</v>
      </c>
      <c r="E54" s="1">
        <v>400</v>
      </c>
      <c r="F54" s="1" t="s">
        <v>372</v>
      </c>
      <c r="G54" s="1">
        <v>7.8</v>
      </c>
      <c r="H54" s="1" t="s">
        <v>376</v>
      </c>
      <c r="I54" s="1">
        <v>3120</v>
      </c>
      <c r="J54" s="2" t="s">
        <v>374</v>
      </c>
    </row>
    <row r="55" spans="1:10" ht="25.5" x14ac:dyDescent="0.2">
      <c r="A55" s="1">
        <v>9</v>
      </c>
      <c r="B55" s="1">
        <v>489</v>
      </c>
      <c r="C55" s="1" t="s">
        <v>449</v>
      </c>
      <c r="D55" s="1" t="s">
        <v>371</v>
      </c>
      <c r="E55" s="1">
        <v>50</v>
      </c>
      <c r="F55" s="1" t="s">
        <v>372</v>
      </c>
      <c r="G55" s="1">
        <v>1167.8499999999999</v>
      </c>
      <c r="H55" s="1" t="s">
        <v>450</v>
      </c>
      <c r="I55" s="1">
        <v>58392.5</v>
      </c>
      <c r="J55" s="2" t="s">
        <v>374</v>
      </c>
    </row>
    <row r="56" spans="1:10" x14ac:dyDescent="0.2">
      <c r="A56" s="1">
        <v>9</v>
      </c>
      <c r="B56" s="1">
        <v>491</v>
      </c>
      <c r="C56" s="1" t="s">
        <v>451</v>
      </c>
      <c r="D56" s="1" t="s">
        <v>371</v>
      </c>
      <c r="E56" s="1">
        <v>90</v>
      </c>
      <c r="F56" s="1" t="s">
        <v>372</v>
      </c>
      <c r="G56" s="1">
        <v>19.55</v>
      </c>
      <c r="H56" s="1" t="s">
        <v>376</v>
      </c>
      <c r="I56" s="1">
        <v>1759.5</v>
      </c>
      <c r="J56" s="2" t="s">
        <v>374</v>
      </c>
    </row>
    <row r="57" spans="1:10" x14ac:dyDescent="0.2">
      <c r="A57" s="1">
        <v>9</v>
      </c>
      <c r="B57" s="1">
        <v>495</v>
      </c>
      <c r="C57" s="1" t="s">
        <v>452</v>
      </c>
      <c r="D57" s="1" t="s">
        <v>371</v>
      </c>
      <c r="E57" s="1">
        <v>6</v>
      </c>
      <c r="F57" s="1" t="s">
        <v>372</v>
      </c>
      <c r="G57" s="1">
        <v>18630</v>
      </c>
      <c r="H57" s="1" t="s">
        <v>453</v>
      </c>
      <c r="I57" s="1">
        <v>111780</v>
      </c>
      <c r="J57" s="2" t="s">
        <v>374</v>
      </c>
    </row>
    <row r="58" spans="1:10" x14ac:dyDescent="0.2">
      <c r="A58" s="1">
        <v>9</v>
      </c>
      <c r="B58" s="1">
        <v>496</v>
      </c>
      <c r="C58" s="1" t="s">
        <v>454</v>
      </c>
      <c r="D58" s="1" t="s">
        <v>371</v>
      </c>
      <c r="E58" s="1">
        <v>800</v>
      </c>
      <c r="F58" s="1" t="s">
        <v>372</v>
      </c>
      <c r="G58" s="1">
        <v>1.85</v>
      </c>
      <c r="H58" s="1" t="s">
        <v>376</v>
      </c>
      <c r="I58" s="1">
        <v>1480</v>
      </c>
      <c r="J58" s="2" t="s">
        <v>374</v>
      </c>
    </row>
    <row r="59" spans="1:10" x14ac:dyDescent="0.2">
      <c r="A59" s="1">
        <v>9</v>
      </c>
      <c r="B59" s="1">
        <v>498</v>
      </c>
      <c r="C59" s="1" t="s">
        <v>455</v>
      </c>
      <c r="D59" s="1" t="s">
        <v>371</v>
      </c>
      <c r="E59" s="1">
        <v>20</v>
      </c>
      <c r="F59" s="1" t="s">
        <v>372</v>
      </c>
      <c r="G59" s="1">
        <v>118.5</v>
      </c>
      <c r="H59" s="1" t="s">
        <v>456</v>
      </c>
      <c r="I59" s="1">
        <v>2370</v>
      </c>
      <c r="J59" s="2" t="s">
        <v>374</v>
      </c>
    </row>
    <row r="60" spans="1:10" x14ac:dyDescent="0.2">
      <c r="A60" s="1">
        <v>9</v>
      </c>
      <c r="B60" s="1">
        <v>520</v>
      </c>
      <c r="C60" s="1" t="s">
        <v>457</v>
      </c>
      <c r="D60" s="1" t="s">
        <v>458</v>
      </c>
      <c r="E60" s="1">
        <v>20</v>
      </c>
      <c r="F60" s="1" t="s">
        <v>372</v>
      </c>
      <c r="G60" s="1">
        <v>391.4</v>
      </c>
      <c r="H60" s="1" t="s">
        <v>456</v>
      </c>
      <c r="I60" s="1">
        <v>7828</v>
      </c>
      <c r="J60" s="2" t="s">
        <v>374</v>
      </c>
    </row>
    <row r="61" spans="1:10" x14ac:dyDescent="0.2">
      <c r="A61" s="1">
        <v>9</v>
      </c>
      <c r="B61" s="1">
        <v>535</v>
      </c>
      <c r="C61" s="1" t="s">
        <v>459</v>
      </c>
      <c r="D61" s="1" t="s">
        <v>371</v>
      </c>
      <c r="E61" s="1">
        <v>29</v>
      </c>
      <c r="F61" s="1" t="s">
        <v>372</v>
      </c>
      <c r="G61" s="1">
        <v>715</v>
      </c>
      <c r="H61" s="1" t="s">
        <v>376</v>
      </c>
      <c r="I61" s="1">
        <v>20735</v>
      </c>
      <c r="J61" s="2" t="s">
        <v>374</v>
      </c>
    </row>
    <row r="62" spans="1:10" x14ac:dyDescent="0.2">
      <c r="A62" s="1">
        <v>9</v>
      </c>
      <c r="B62" s="1">
        <v>537</v>
      </c>
      <c r="C62" s="1" t="s">
        <v>460</v>
      </c>
      <c r="D62" s="1" t="s">
        <v>371</v>
      </c>
      <c r="E62" s="1">
        <v>6</v>
      </c>
      <c r="F62" s="1" t="s">
        <v>372</v>
      </c>
      <c r="G62" s="1">
        <v>915.2</v>
      </c>
      <c r="H62" s="1" t="s">
        <v>376</v>
      </c>
      <c r="I62" s="1">
        <v>5491.2</v>
      </c>
      <c r="J62" s="2" t="s">
        <v>374</v>
      </c>
    </row>
    <row r="63" spans="1:10" ht="25.5" x14ac:dyDescent="0.2">
      <c r="A63" s="1">
        <v>9</v>
      </c>
      <c r="B63" s="1">
        <v>552</v>
      </c>
      <c r="C63" s="1" t="s">
        <v>461</v>
      </c>
      <c r="D63" s="1" t="s">
        <v>371</v>
      </c>
      <c r="E63" s="1">
        <v>30</v>
      </c>
      <c r="F63" s="1" t="s">
        <v>372</v>
      </c>
      <c r="G63" s="1">
        <v>56.3</v>
      </c>
      <c r="H63" s="1" t="s">
        <v>376</v>
      </c>
      <c r="I63" s="1">
        <v>1689</v>
      </c>
      <c r="J63" s="2" t="s">
        <v>374</v>
      </c>
    </row>
    <row r="64" spans="1:10" x14ac:dyDescent="0.2">
      <c r="A64" s="1">
        <v>9</v>
      </c>
      <c r="B64" s="1">
        <v>553</v>
      </c>
      <c r="C64" s="1" t="s">
        <v>462</v>
      </c>
      <c r="D64" s="1" t="s">
        <v>371</v>
      </c>
      <c r="E64" s="1">
        <v>70</v>
      </c>
      <c r="F64" s="1" t="s">
        <v>372</v>
      </c>
      <c r="G64" s="1">
        <v>42.2</v>
      </c>
      <c r="H64" s="1" t="s">
        <v>376</v>
      </c>
      <c r="I64" s="1">
        <v>2954</v>
      </c>
      <c r="J64" s="2" t="s">
        <v>374</v>
      </c>
    </row>
    <row r="65" spans="1:10" ht="25.5" x14ac:dyDescent="0.2">
      <c r="A65" s="1">
        <v>9</v>
      </c>
      <c r="B65" s="1">
        <v>570</v>
      </c>
      <c r="C65" s="1" t="s">
        <v>463</v>
      </c>
      <c r="D65" s="1" t="s">
        <v>371</v>
      </c>
      <c r="E65" s="1">
        <v>60</v>
      </c>
      <c r="F65" s="1" t="s">
        <v>372</v>
      </c>
      <c r="G65" s="1">
        <v>167</v>
      </c>
      <c r="H65" s="1" t="s">
        <v>394</v>
      </c>
      <c r="I65" s="1">
        <v>10020</v>
      </c>
      <c r="J65" s="2" t="s">
        <v>374</v>
      </c>
    </row>
    <row r="66" spans="1:10" x14ac:dyDescent="0.2">
      <c r="A66" s="1">
        <v>1</v>
      </c>
      <c r="B66" s="1">
        <v>15</v>
      </c>
      <c r="C66" s="1" t="s">
        <v>464</v>
      </c>
      <c r="D66" s="1" t="s">
        <v>371</v>
      </c>
      <c r="E66" s="1">
        <v>30</v>
      </c>
      <c r="F66" s="1" t="s">
        <v>372</v>
      </c>
      <c r="G66" s="1">
        <v>28.65</v>
      </c>
      <c r="H66" s="1" t="s">
        <v>465</v>
      </c>
      <c r="I66" s="1">
        <v>859.5</v>
      </c>
      <c r="J66" s="2" t="s">
        <v>466</v>
      </c>
    </row>
    <row r="67" spans="1:10" x14ac:dyDescent="0.2">
      <c r="A67" s="1">
        <v>2</v>
      </c>
      <c r="B67" s="1">
        <v>53</v>
      </c>
      <c r="C67" s="1" t="s">
        <v>384</v>
      </c>
      <c r="D67" s="1" t="s">
        <v>371</v>
      </c>
      <c r="E67" s="1">
        <v>10</v>
      </c>
      <c r="F67" s="1" t="s">
        <v>372</v>
      </c>
      <c r="G67" s="1">
        <v>167.9</v>
      </c>
      <c r="H67" s="1" t="s">
        <v>385</v>
      </c>
      <c r="I67" s="1">
        <v>1679</v>
      </c>
      <c r="J67" s="2" t="s">
        <v>466</v>
      </c>
    </row>
    <row r="68" spans="1:10" x14ac:dyDescent="0.2">
      <c r="A68" s="1">
        <v>2</v>
      </c>
      <c r="B68" s="1">
        <v>54</v>
      </c>
      <c r="C68" s="1" t="s">
        <v>467</v>
      </c>
      <c r="D68" s="1" t="s">
        <v>371</v>
      </c>
      <c r="E68" s="1">
        <v>30</v>
      </c>
      <c r="F68" s="1" t="s">
        <v>372</v>
      </c>
      <c r="G68" s="1">
        <v>165</v>
      </c>
      <c r="H68" s="1" t="s">
        <v>385</v>
      </c>
      <c r="I68" s="1">
        <v>4950</v>
      </c>
      <c r="J68" s="2" t="s">
        <v>466</v>
      </c>
    </row>
    <row r="69" spans="1:10" x14ac:dyDescent="0.2">
      <c r="A69" s="1">
        <v>2</v>
      </c>
      <c r="B69" s="1">
        <v>113</v>
      </c>
      <c r="C69" s="1" t="s">
        <v>468</v>
      </c>
      <c r="D69" s="1" t="s">
        <v>371</v>
      </c>
      <c r="E69" s="1">
        <v>6</v>
      </c>
      <c r="F69" s="1" t="s">
        <v>372</v>
      </c>
      <c r="G69" s="1">
        <v>329.55</v>
      </c>
      <c r="H69" s="1" t="s">
        <v>469</v>
      </c>
      <c r="I69" s="1">
        <v>1977.3</v>
      </c>
      <c r="J69" s="2" t="s">
        <v>466</v>
      </c>
    </row>
    <row r="70" spans="1:10" x14ac:dyDescent="0.2">
      <c r="A70" s="1">
        <v>3</v>
      </c>
      <c r="B70" s="1">
        <v>139</v>
      </c>
      <c r="C70" s="1" t="s">
        <v>470</v>
      </c>
      <c r="D70" s="1" t="s">
        <v>371</v>
      </c>
      <c r="E70" s="1">
        <v>5</v>
      </c>
      <c r="F70" s="1" t="s">
        <v>372</v>
      </c>
      <c r="G70" s="1">
        <v>37</v>
      </c>
      <c r="H70" s="1" t="s">
        <v>376</v>
      </c>
      <c r="I70" s="1">
        <v>185</v>
      </c>
      <c r="J70" s="2" t="s">
        <v>466</v>
      </c>
    </row>
    <row r="71" spans="1:10" x14ac:dyDescent="0.2">
      <c r="A71" s="1">
        <v>3</v>
      </c>
      <c r="B71" s="1">
        <v>144</v>
      </c>
      <c r="C71" s="1" t="s">
        <v>387</v>
      </c>
      <c r="D71" s="1" t="s">
        <v>371</v>
      </c>
      <c r="E71" s="1">
        <v>5</v>
      </c>
      <c r="F71" s="1" t="s">
        <v>372</v>
      </c>
      <c r="G71" s="1">
        <v>580</v>
      </c>
      <c r="H71" s="1" t="s">
        <v>388</v>
      </c>
      <c r="I71" s="1">
        <v>2900</v>
      </c>
      <c r="J71" s="2" t="s">
        <v>466</v>
      </c>
    </row>
    <row r="72" spans="1:10" x14ac:dyDescent="0.2">
      <c r="A72" s="1">
        <v>3</v>
      </c>
      <c r="B72" s="1">
        <v>146</v>
      </c>
      <c r="C72" s="1" t="s">
        <v>471</v>
      </c>
      <c r="D72" s="1" t="s">
        <v>371</v>
      </c>
      <c r="E72" s="1">
        <v>5</v>
      </c>
      <c r="F72" s="1" t="s">
        <v>372</v>
      </c>
      <c r="G72" s="1">
        <v>368</v>
      </c>
      <c r="H72" s="1" t="s">
        <v>472</v>
      </c>
      <c r="I72" s="1">
        <v>1840</v>
      </c>
      <c r="J72" s="2" t="s">
        <v>466</v>
      </c>
    </row>
    <row r="73" spans="1:10" ht="25.5" x14ac:dyDescent="0.2">
      <c r="A73" s="1">
        <v>3</v>
      </c>
      <c r="B73" s="1">
        <v>169</v>
      </c>
      <c r="C73" s="1" t="s">
        <v>391</v>
      </c>
      <c r="D73" s="1" t="s">
        <v>371</v>
      </c>
      <c r="E73" s="1">
        <v>10</v>
      </c>
      <c r="F73" s="1" t="s">
        <v>372</v>
      </c>
      <c r="G73" s="1">
        <v>86.5</v>
      </c>
      <c r="H73" s="1" t="s">
        <v>392</v>
      </c>
      <c r="I73" s="1">
        <v>865</v>
      </c>
      <c r="J73" s="2" t="s">
        <v>466</v>
      </c>
    </row>
    <row r="74" spans="1:10" ht="25.5" x14ac:dyDescent="0.2">
      <c r="A74" s="1">
        <v>3</v>
      </c>
      <c r="B74" s="1">
        <v>176</v>
      </c>
      <c r="C74" s="1" t="s">
        <v>473</v>
      </c>
      <c r="D74" s="1" t="s">
        <v>371</v>
      </c>
      <c r="E74" s="1">
        <v>30</v>
      </c>
      <c r="F74" s="1" t="s">
        <v>372</v>
      </c>
      <c r="G74" s="1">
        <v>96.9</v>
      </c>
      <c r="H74" s="1" t="s">
        <v>394</v>
      </c>
      <c r="I74" s="1">
        <v>2907</v>
      </c>
      <c r="J74" s="2" t="s">
        <v>466</v>
      </c>
    </row>
    <row r="75" spans="1:10" ht="25.5" x14ac:dyDescent="0.2">
      <c r="A75" s="1">
        <v>3</v>
      </c>
      <c r="B75" s="1">
        <v>177</v>
      </c>
      <c r="C75" s="1" t="s">
        <v>393</v>
      </c>
      <c r="D75" s="1" t="s">
        <v>371</v>
      </c>
      <c r="E75" s="1">
        <v>30</v>
      </c>
      <c r="F75" s="1" t="s">
        <v>372</v>
      </c>
      <c r="G75" s="1">
        <v>249</v>
      </c>
      <c r="H75" s="1" t="s">
        <v>394</v>
      </c>
      <c r="I75" s="1">
        <v>7470</v>
      </c>
      <c r="J75" s="2" t="s">
        <v>466</v>
      </c>
    </row>
    <row r="76" spans="1:10" x14ac:dyDescent="0.2">
      <c r="A76" s="1">
        <v>3</v>
      </c>
      <c r="B76" s="1">
        <v>179</v>
      </c>
      <c r="C76" s="1" t="s">
        <v>396</v>
      </c>
      <c r="D76" s="1" t="s">
        <v>371</v>
      </c>
      <c r="E76" s="1">
        <v>10</v>
      </c>
      <c r="F76" s="1" t="s">
        <v>372</v>
      </c>
      <c r="G76" s="1">
        <v>78.2</v>
      </c>
      <c r="H76" s="1" t="s">
        <v>397</v>
      </c>
      <c r="I76" s="1">
        <v>782</v>
      </c>
      <c r="J76" s="2" t="s">
        <v>466</v>
      </c>
    </row>
    <row r="77" spans="1:10" x14ac:dyDescent="0.2">
      <c r="A77" s="1">
        <v>3</v>
      </c>
      <c r="B77" s="1">
        <v>181</v>
      </c>
      <c r="C77" s="1" t="s">
        <v>398</v>
      </c>
      <c r="D77" s="1" t="s">
        <v>371</v>
      </c>
      <c r="E77" s="1">
        <v>20</v>
      </c>
      <c r="F77" s="1" t="s">
        <v>372</v>
      </c>
      <c r="G77" s="1">
        <v>233.5</v>
      </c>
      <c r="H77" s="1" t="s">
        <v>399</v>
      </c>
      <c r="I77" s="1">
        <v>4670</v>
      </c>
      <c r="J77" s="2" t="s">
        <v>466</v>
      </c>
    </row>
    <row r="78" spans="1:10" x14ac:dyDescent="0.2">
      <c r="A78" s="1">
        <v>3</v>
      </c>
      <c r="B78" s="1">
        <v>187</v>
      </c>
      <c r="C78" s="1" t="s">
        <v>474</v>
      </c>
      <c r="D78" s="1" t="s">
        <v>371</v>
      </c>
      <c r="E78" s="1">
        <v>50</v>
      </c>
      <c r="F78" s="1" t="s">
        <v>372</v>
      </c>
      <c r="G78" s="1">
        <v>2.9</v>
      </c>
      <c r="H78" s="1" t="s">
        <v>376</v>
      </c>
      <c r="I78" s="1">
        <v>145</v>
      </c>
      <c r="J78" s="2" t="s">
        <v>466</v>
      </c>
    </row>
    <row r="79" spans="1:10" ht="25.5" x14ac:dyDescent="0.2">
      <c r="A79" s="1">
        <v>3</v>
      </c>
      <c r="B79" s="1">
        <v>197</v>
      </c>
      <c r="C79" s="1" t="s">
        <v>404</v>
      </c>
      <c r="D79" s="1" t="s">
        <v>371</v>
      </c>
      <c r="E79" s="1">
        <v>20</v>
      </c>
      <c r="F79" s="1" t="s">
        <v>372</v>
      </c>
      <c r="G79" s="1">
        <v>97</v>
      </c>
      <c r="H79" s="1" t="s">
        <v>405</v>
      </c>
      <c r="I79" s="1">
        <v>1940</v>
      </c>
      <c r="J79" s="2" t="s">
        <v>466</v>
      </c>
    </row>
    <row r="80" spans="1:10" x14ac:dyDescent="0.2">
      <c r="A80" s="1">
        <v>4</v>
      </c>
      <c r="B80" s="1">
        <v>223</v>
      </c>
      <c r="C80" s="1" t="s">
        <v>408</v>
      </c>
      <c r="D80" s="1" t="s">
        <v>371</v>
      </c>
      <c r="E80" s="1">
        <v>10</v>
      </c>
      <c r="F80" s="1" t="s">
        <v>372</v>
      </c>
      <c r="G80" s="1">
        <v>24.15</v>
      </c>
      <c r="H80" s="1" t="s">
        <v>376</v>
      </c>
      <c r="I80" s="1">
        <v>241.5</v>
      </c>
      <c r="J80" s="2" t="s">
        <v>466</v>
      </c>
    </row>
    <row r="81" spans="1:10" x14ac:dyDescent="0.2">
      <c r="A81" s="1">
        <v>4</v>
      </c>
      <c r="B81" s="1">
        <v>224</v>
      </c>
      <c r="C81" s="1" t="s">
        <v>409</v>
      </c>
      <c r="D81" s="1" t="s">
        <v>371</v>
      </c>
      <c r="E81" s="1">
        <v>5</v>
      </c>
      <c r="F81" s="1" t="s">
        <v>372</v>
      </c>
      <c r="G81" s="1">
        <v>61.2</v>
      </c>
      <c r="H81" s="1" t="s">
        <v>410</v>
      </c>
      <c r="I81" s="1">
        <v>306</v>
      </c>
      <c r="J81" s="2" t="s">
        <v>466</v>
      </c>
    </row>
    <row r="82" spans="1:10" x14ac:dyDescent="0.2">
      <c r="A82" s="1">
        <v>4</v>
      </c>
      <c r="B82" s="1">
        <v>232</v>
      </c>
      <c r="C82" s="1" t="s">
        <v>475</v>
      </c>
      <c r="D82" s="1" t="s">
        <v>371</v>
      </c>
      <c r="E82" s="1">
        <v>20</v>
      </c>
      <c r="F82" s="1" t="s">
        <v>372</v>
      </c>
      <c r="G82" s="1">
        <v>147.19999999999999</v>
      </c>
      <c r="H82" s="1" t="s">
        <v>410</v>
      </c>
      <c r="I82" s="1">
        <v>2944</v>
      </c>
      <c r="J82" s="2" t="s">
        <v>466</v>
      </c>
    </row>
    <row r="83" spans="1:10" x14ac:dyDescent="0.2">
      <c r="A83" s="1">
        <v>4</v>
      </c>
      <c r="B83" s="1">
        <v>233</v>
      </c>
      <c r="C83" s="1" t="s">
        <v>411</v>
      </c>
      <c r="D83" s="1" t="s">
        <v>371</v>
      </c>
      <c r="E83" s="1">
        <v>20</v>
      </c>
      <c r="F83" s="1" t="s">
        <v>372</v>
      </c>
      <c r="G83" s="1">
        <v>161</v>
      </c>
      <c r="H83" s="2" t="s">
        <v>1256</v>
      </c>
      <c r="I83" s="1">
        <v>3220</v>
      </c>
      <c r="J83" s="2" t="s">
        <v>466</v>
      </c>
    </row>
    <row r="84" spans="1:10" x14ac:dyDescent="0.2">
      <c r="A84" s="1">
        <v>4</v>
      </c>
      <c r="B84" s="1">
        <v>249</v>
      </c>
      <c r="C84" s="1" t="s">
        <v>414</v>
      </c>
      <c r="D84" s="1" t="s">
        <v>371</v>
      </c>
      <c r="E84" s="1">
        <v>1</v>
      </c>
      <c r="F84" s="1" t="s">
        <v>372</v>
      </c>
      <c r="G84" s="1">
        <v>2060</v>
      </c>
      <c r="H84" s="1" t="s">
        <v>415</v>
      </c>
      <c r="I84" s="1">
        <v>2060</v>
      </c>
      <c r="J84" s="2" t="s">
        <v>466</v>
      </c>
    </row>
    <row r="85" spans="1:10" ht="25.5" x14ac:dyDescent="0.2">
      <c r="A85" s="1">
        <v>4</v>
      </c>
      <c r="B85" s="1">
        <v>269</v>
      </c>
      <c r="C85" s="1" t="s">
        <v>416</v>
      </c>
      <c r="D85" s="1" t="s">
        <v>371</v>
      </c>
      <c r="E85" s="1">
        <v>5</v>
      </c>
      <c r="F85" s="1" t="s">
        <v>372</v>
      </c>
      <c r="G85" s="1">
        <v>39.799999999999997</v>
      </c>
      <c r="H85" s="1" t="s">
        <v>373</v>
      </c>
      <c r="I85" s="1">
        <v>199</v>
      </c>
      <c r="J85" s="2" t="s">
        <v>466</v>
      </c>
    </row>
    <row r="86" spans="1:10" x14ac:dyDescent="0.2">
      <c r="A86" s="1">
        <v>4</v>
      </c>
      <c r="B86" s="1">
        <v>291</v>
      </c>
      <c r="C86" s="1" t="s">
        <v>476</v>
      </c>
      <c r="D86" s="1" t="s">
        <v>371</v>
      </c>
      <c r="E86" s="1">
        <v>6</v>
      </c>
      <c r="F86" s="1" t="s">
        <v>372</v>
      </c>
      <c r="G86" s="1">
        <v>299</v>
      </c>
      <c r="H86" s="1" t="s">
        <v>392</v>
      </c>
      <c r="I86" s="1">
        <v>1794</v>
      </c>
      <c r="J86" s="2" t="s">
        <v>466</v>
      </c>
    </row>
    <row r="87" spans="1:10" x14ac:dyDescent="0.2">
      <c r="A87" s="1">
        <v>4</v>
      </c>
      <c r="B87" s="1">
        <v>302</v>
      </c>
      <c r="C87" s="1" t="s">
        <v>419</v>
      </c>
      <c r="D87" s="1" t="s">
        <v>371</v>
      </c>
      <c r="E87" s="1">
        <v>6</v>
      </c>
      <c r="F87" s="1" t="s">
        <v>372</v>
      </c>
      <c r="G87" s="1">
        <v>632</v>
      </c>
      <c r="H87" s="1" t="s">
        <v>420</v>
      </c>
      <c r="I87" s="1">
        <v>3792</v>
      </c>
      <c r="J87" s="2" t="s">
        <v>466</v>
      </c>
    </row>
    <row r="88" spans="1:10" x14ac:dyDescent="0.2">
      <c r="A88" s="1">
        <v>4</v>
      </c>
      <c r="B88" s="1">
        <v>308</v>
      </c>
      <c r="C88" s="1" t="s">
        <v>477</v>
      </c>
      <c r="D88" s="1" t="s">
        <v>371</v>
      </c>
      <c r="E88" s="1">
        <v>15</v>
      </c>
      <c r="F88" s="1" t="s">
        <v>372</v>
      </c>
      <c r="G88" s="1">
        <v>17.3</v>
      </c>
      <c r="H88" s="1" t="s">
        <v>376</v>
      </c>
      <c r="I88" s="1">
        <v>259.5</v>
      </c>
      <c r="J88" s="2" t="s">
        <v>466</v>
      </c>
    </row>
    <row r="89" spans="1:10" ht="25.5" x14ac:dyDescent="0.2">
      <c r="A89" s="1">
        <v>5</v>
      </c>
      <c r="B89" s="1">
        <v>314</v>
      </c>
      <c r="C89" s="1" t="s">
        <v>424</v>
      </c>
      <c r="D89" s="1" t="s">
        <v>371</v>
      </c>
      <c r="E89" s="1">
        <v>5</v>
      </c>
      <c r="F89" s="1" t="s">
        <v>372</v>
      </c>
      <c r="G89" s="1">
        <v>336.5</v>
      </c>
      <c r="H89" s="1" t="s">
        <v>425</v>
      </c>
      <c r="I89" s="1">
        <v>1682.5</v>
      </c>
      <c r="J89" s="2" t="s">
        <v>466</v>
      </c>
    </row>
    <row r="90" spans="1:10" x14ac:dyDescent="0.2">
      <c r="A90" s="1">
        <v>5</v>
      </c>
      <c r="B90" s="1">
        <v>318</v>
      </c>
      <c r="C90" s="1" t="s">
        <v>426</v>
      </c>
      <c r="D90" s="1" t="s">
        <v>371</v>
      </c>
      <c r="E90" s="1">
        <v>6</v>
      </c>
      <c r="F90" s="1" t="s">
        <v>372</v>
      </c>
      <c r="G90" s="1">
        <v>990</v>
      </c>
      <c r="H90" s="1" t="s">
        <v>418</v>
      </c>
      <c r="I90" s="1">
        <v>5940</v>
      </c>
      <c r="J90" s="2" t="s">
        <v>466</v>
      </c>
    </row>
    <row r="91" spans="1:10" x14ac:dyDescent="0.2">
      <c r="A91" s="1">
        <v>5</v>
      </c>
      <c r="B91" s="1">
        <v>321</v>
      </c>
      <c r="C91" s="1" t="s">
        <v>427</v>
      </c>
      <c r="D91" s="1" t="s">
        <v>371</v>
      </c>
      <c r="E91" s="1">
        <v>8</v>
      </c>
      <c r="F91" s="1" t="s">
        <v>372</v>
      </c>
      <c r="G91" s="1">
        <v>153.19999999999999</v>
      </c>
      <c r="H91" s="1" t="s">
        <v>428</v>
      </c>
      <c r="I91" s="1">
        <v>1225.5999999999999</v>
      </c>
      <c r="J91" s="2" t="s">
        <v>466</v>
      </c>
    </row>
    <row r="92" spans="1:10" ht="25.5" x14ac:dyDescent="0.2">
      <c r="A92" s="1">
        <v>5</v>
      </c>
      <c r="B92" s="1">
        <v>325</v>
      </c>
      <c r="C92" s="1" t="s">
        <v>429</v>
      </c>
      <c r="D92" s="1" t="s">
        <v>371</v>
      </c>
      <c r="E92" s="1">
        <v>5</v>
      </c>
      <c r="F92" s="1" t="s">
        <v>372</v>
      </c>
      <c r="G92" s="1">
        <v>44.1</v>
      </c>
      <c r="H92" s="1" t="s">
        <v>430</v>
      </c>
      <c r="I92" s="1">
        <v>220.5</v>
      </c>
      <c r="J92" s="2" t="s">
        <v>466</v>
      </c>
    </row>
    <row r="93" spans="1:10" x14ac:dyDescent="0.2">
      <c r="A93" s="1">
        <v>9</v>
      </c>
      <c r="B93" s="1">
        <v>418</v>
      </c>
      <c r="C93" s="1" t="s">
        <v>478</v>
      </c>
      <c r="D93" s="1" t="s">
        <v>371</v>
      </c>
      <c r="E93" s="1">
        <v>10</v>
      </c>
      <c r="F93" s="1" t="s">
        <v>372</v>
      </c>
      <c r="G93" s="1">
        <v>178.65</v>
      </c>
      <c r="H93" s="1" t="s">
        <v>376</v>
      </c>
      <c r="I93" s="1">
        <v>1786.5</v>
      </c>
      <c r="J93" s="2" t="s">
        <v>466</v>
      </c>
    </row>
    <row r="94" spans="1:10" x14ac:dyDescent="0.2">
      <c r="A94" s="1">
        <v>9</v>
      </c>
      <c r="B94" s="1">
        <v>423</v>
      </c>
      <c r="C94" s="1" t="s">
        <v>479</v>
      </c>
      <c r="D94" s="1" t="s">
        <v>371</v>
      </c>
      <c r="E94" s="1">
        <v>30</v>
      </c>
      <c r="F94" s="1" t="s">
        <v>372</v>
      </c>
      <c r="G94" s="1">
        <v>29.9</v>
      </c>
      <c r="H94" s="1" t="s">
        <v>376</v>
      </c>
      <c r="I94" s="1">
        <v>897</v>
      </c>
      <c r="J94" s="2" t="s">
        <v>466</v>
      </c>
    </row>
    <row r="95" spans="1:10" x14ac:dyDescent="0.2">
      <c r="A95" s="1">
        <v>9</v>
      </c>
      <c r="B95" s="1">
        <v>427</v>
      </c>
      <c r="C95" s="1" t="s">
        <v>480</v>
      </c>
      <c r="D95" s="1" t="s">
        <v>371</v>
      </c>
      <c r="E95" s="1">
        <v>20</v>
      </c>
      <c r="F95" s="1" t="s">
        <v>372</v>
      </c>
      <c r="G95" s="1">
        <v>318.39999999999998</v>
      </c>
      <c r="H95" s="1" t="s">
        <v>415</v>
      </c>
      <c r="I95" s="1">
        <v>6368</v>
      </c>
      <c r="J95" s="2" t="s">
        <v>466</v>
      </c>
    </row>
    <row r="96" spans="1:10" x14ac:dyDescent="0.2">
      <c r="A96" s="1">
        <v>9</v>
      </c>
      <c r="B96" s="1">
        <v>433</v>
      </c>
      <c r="C96" s="1" t="s">
        <v>439</v>
      </c>
      <c r="D96" s="1" t="s">
        <v>371</v>
      </c>
      <c r="E96" s="1">
        <v>5</v>
      </c>
      <c r="F96" s="1" t="s">
        <v>372</v>
      </c>
      <c r="G96" s="1">
        <v>131.1</v>
      </c>
      <c r="H96" s="1" t="s">
        <v>376</v>
      </c>
      <c r="I96" s="1">
        <v>655.5</v>
      </c>
      <c r="J96" s="2" t="s">
        <v>466</v>
      </c>
    </row>
    <row r="97" spans="1:10" x14ac:dyDescent="0.2">
      <c r="A97" s="1">
        <v>9</v>
      </c>
      <c r="B97" s="1">
        <v>479</v>
      </c>
      <c r="C97" s="1" t="s">
        <v>481</v>
      </c>
      <c r="D97" s="1" t="s">
        <v>371</v>
      </c>
      <c r="E97" s="1">
        <v>10</v>
      </c>
      <c r="F97" s="1" t="s">
        <v>372</v>
      </c>
      <c r="G97" s="1">
        <v>277.8</v>
      </c>
      <c r="H97" s="1" t="s">
        <v>456</v>
      </c>
      <c r="I97" s="1">
        <v>2778</v>
      </c>
      <c r="J97" s="2" t="s">
        <v>466</v>
      </c>
    </row>
    <row r="98" spans="1:10" x14ac:dyDescent="0.2">
      <c r="A98" s="1">
        <v>9</v>
      </c>
      <c r="B98" s="1">
        <v>498</v>
      </c>
      <c r="C98" s="1" t="s">
        <v>455</v>
      </c>
      <c r="D98" s="1" t="s">
        <v>371</v>
      </c>
      <c r="E98" s="1">
        <v>20</v>
      </c>
      <c r="F98" s="1" t="s">
        <v>372</v>
      </c>
      <c r="G98" s="1">
        <v>118.5</v>
      </c>
      <c r="H98" s="1" t="s">
        <v>456</v>
      </c>
      <c r="I98" s="1">
        <v>2370</v>
      </c>
      <c r="J98" s="2" t="s">
        <v>466</v>
      </c>
    </row>
    <row r="99" spans="1:10" x14ac:dyDescent="0.2">
      <c r="A99" s="1">
        <v>9</v>
      </c>
      <c r="B99" s="1">
        <v>533</v>
      </c>
      <c r="C99" s="1" t="s">
        <v>482</v>
      </c>
      <c r="D99" s="1" t="s">
        <v>371</v>
      </c>
      <c r="E99" s="1">
        <v>10</v>
      </c>
      <c r="F99" s="1" t="s">
        <v>372</v>
      </c>
      <c r="G99" s="1">
        <v>269.10000000000002</v>
      </c>
      <c r="H99" s="1" t="s">
        <v>483</v>
      </c>
      <c r="I99" s="1">
        <v>2691</v>
      </c>
      <c r="J99" s="2" t="s">
        <v>466</v>
      </c>
    </row>
    <row r="100" spans="1:10" x14ac:dyDescent="0.2">
      <c r="A100" s="1">
        <v>9</v>
      </c>
      <c r="B100" s="1">
        <v>534</v>
      </c>
      <c r="C100" s="1" t="s">
        <v>484</v>
      </c>
      <c r="D100" s="1" t="s">
        <v>371</v>
      </c>
      <c r="E100" s="1">
        <v>200</v>
      </c>
      <c r="F100" s="1" t="s">
        <v>372</v>
      </c>
      <c r="G100" s="1">
        <v>11.4</v>
      </c>
      <c r="H100" s="1" t="s">
        <v>376</v>
      </c>
      <c r="I100" s="1">
        <v>2280</v>
      </c>
      <c r="J100" s="2" t="s">
        <v>466</v>
      </c>
    </row>
    <row r="101" spans="1:10" x14ac:dyDescent="0.2">
      <c r="A101" s="1">
        <v>9</v>
      </c>
      <c r="B101" s="1">
        <v>535</v>
      </c>
      <c r="C101" s="1" t="s">
        <v>459</v>
      </c>
      <c r="D101" s="1" t="s">
        <v>371</v>
      </c>
      <c r="E101" s="1">
        <v>6</v>
      </c>
      <c r="F101" s="1" t="s">
        <v>372</v>
      </c>
      <c r="G101" s="1">
        <v>715</v>
      </c>
      <c r="H101" s="1" t="s">
        <v>376</v>
      </c>
      <c r="I101" s="1">
        <v>4290</v>
      </c>
      <c r="J101" s="2" t="s">
        <v>466</v>
      </c>
    </row>
    <row r="102" spans="1:10" x14ac:dyDescent="0.2">
      <c r="A102" s="1">
        <v>9</v>
      </c>
      <c r="B102" s="1">
        <v>536</v>
      </c>
      <c r="C102" s="1" t="s">
        <v>485</v>
      </c>
      <c r="D102" s="1" t="s">
        <v>371</v>
      </c>
      <c r="E102" s="1">
        <v>150</v>
      </c>
      <c r="F102" s="1" t="s">
        <v>372</v>
      </c>
      <c r="G102" s="1">
        <v>12.05</v>
      </c>
      <c r="H102" s="1" t="s">
        <v>376</v>
      </c>
      <c r="I102" s="1">
        <v>1807.5</v>
      </c>
      <c r="J102" s="2" t="s">
        <v>466</v>
      </c>
    </row>
    <row r="103" spans="1:10" x14ac:dyDescent="0.2">
      <c r="A103" s="1">
        <v>9</v>
      </c>
      <c r="B103" s="1">
        <v>546</v>
      </c>
      <c r="C103" s="1" t="s">
        <v>486</v>
      </c>
      <c r="D103" s="1" t="s">
        <v>371</v>
      </c>
      <c r="E103" s="1">
        <v>5</v>
      </c>
      <c r="F103" s="1" t="s">
        <v>372</v>
      </c>
      <c r="G103" s="1">
        <v>95.6</v>
      </c>
      <c r="H103" s="1" t="s">
        <v>376</v>
      </c>
      <c r="I103" s="1">
        <v>478</v>
      </c>
      <c r="J103" s="2" t="s">
        <v>466</v>
      </c>
    </row>
    <row r="104" spans="1:10" ht="25.5" x14ac:dyDescent="0.2">
      <c r="A104" s="1">
        <v>9</v>
      </c>
      <c r="B104" s="1">
        <v>551</v>
      </c>
      <c r="C104" s="1" t="s">
        <v>487</v>
      </c>
      <c r="D104" s="1" t="s">
        <v>371</v>
      </c>
      <c r="E104" s="1">
        <v>15</v>
      </c>
      <c r="F104" s="1" t="s">
        <v>372</v>
      </c>
      <c r="G104" s="1">
        <v>5.2</v>
      </c>
      <c r="H104" s="1" t="s">
        <v>376</v>
      </c>
      <c r="I104" s="1">
        <v>78</v>
      </c>
      <c r="J104" s="2" t="s">
        <v>466</v>
      </c>
    </row>
    <row r="105" spans="1:10" x14ac:dyDescent="0.2">
      <c r="A105" s="1">
        <v>9</v>
      </c>
      <c r="B105" s="1">
        <v>573</v>
      </c>
      <c r="C105" s="1" t="s">
        <v>488</v>
      </c>
      <c r="D105" s="1" t="s">
        <v>371</v>
      </c>
      <c r="E105" s="1">
        <v>20</v>
      </c>
      <c r="F105" s="1" t="s">
        <v>372</v>
      </c>
      <c r="G105" s="1">
        <v>6.95</v>
      </c>
      <c r="H105" s="1" t="s">
        <v>376</v>
      </c>
      <c r="I105" s="1">
        <v>139</v>
      </c>
      <c r="J105" s="2" t="s">
        <v>466</v>
      </c>
    </row>
    <row r="106" spans="1:10" x14ac:dyDescent="0.2">
      <c r="A106" s="1">
        <v>9</v>
      </c>
      <c r="B106" s="1">
        <v>575</v>
      </c>
      <c r="C106" s="1" t="s">
        <v>489</v>
      </c>
      <c r="D106" s="1" t="s">
        <v>371</v>
      </c>
      <c r="E106" s="1">
        <v>15</v>
      </c>
      <c r="F106" s="1" t="s">
        <v>372</v>
      </c>
      <c r="G106" s="1">
        <v>25.8</v>
      </c>
      <c r="H106" s="1" t="s">
        <v>490</v>
      </c>
      <c r="I106" s="1">
        <v>387</v>
      </c>
      <c r="J106" s="2" t="s">
        <v>466</v>
      </c>
    </row>
    <row r="107" spans="1:10" ht="25.5" x14ac:dyDescent="0.2">
      <c r="A107" s="1">
        <v>1</v>
      </c>
      <c r="B107" s="1">
        <v>7</v>
      </c>
      <c r="C107" s="1" t="s">
        <v>370</v>
      </c>
      <c r="D107" s="1" t="s">
        <v>371</v>
      </c>
      <c r="E107" s="1">
        <v>7</v>
      </c>
      <c r="F107" s="1" t="s">
        <v>372</v>
      </c>
      <c r="G107" s="1">
        <v>18.850000000000001</v>
      </c>
      <c r="H107" s="1" t="s">
        <v>373</v>
      </c>
      <c r="I107" s="1">
        <v>131.94999999999999</v>
      </c>
      <c r="J107" s="2" t="s">
        <v>491</v>
      </c>
    </row>
    <row r="108" spans="1:10" x14ac:dyDescent="0.2">
      <c r="A108" s="1">
        <v>1</v>
      </c>
      <c r="B108" s="1">
        <v>15</v>
      </c>
      <c r="C108" s="1" t="s">
        <v>464</v>
      </c>
      <c r="D108" s="1" t="s">
        <v>371</v>
      </c>
      <c r="E108" s="1">
        <v>12</v>
      </c>
      <c r="F108" s="1" t="s">
        <v>372</v>
      </c>
      <c r="G108" s="1">
        <v>28.65</v>
      </c>
      <c r="H108" s="1" t="s">
        <v>465</v>
      </c>
      <c r="I108" s="1">
        <v>343.8</v>
      </c>
      <c r="J108" s="2" t="s">
        <v>491</v>
      </c>
    </row>
    <row r="109" spans="1:10" ht="25.5" x14ac:dyDescent="0.2">
      <c r="A109" s="1">
        <v>1</v>
      </c>
      <c r="B109" s="1">
        <v>22</v>
      </c>
      <c r="C109" s="1" t="s">
        <v>377</v>
      </c>
      <c r="D109" s="1" t="s">
        <v>371</v>
      </c>
      <c r="E109" s="1">
        <v>30</v>
      </c>
      <c r="F109" s="1" t="s">
        <v>372</v>
      </c>
      <c r="G109" s="1">
        <v>40.25</v>
      </c>
      <c r="H109" s="1" t="s">
        <v>378</v>
      </c>
      <c r="I109" s="1">
        <v>1207.5</v>
      </c>
      <c r="J109" s="2" t="s">
        <v>491</v>
      </c>
    </row>
    <row r="110" spans="1:10" x14ac:dyDescent="0.2">
      <c r="A110" s="1">
        <v>1</v>
      </c>
      <c r="B110" s="1">
        <v>31</v>
      </c>
      <c r="C110" s="1" t="s">
        <v>379</v>
      </c>
      <c r="D110" s="1" t="s">
        <v>371</v>
      </c>
      <c r="E110" s="1">
        <v>30</v>
      </c>
      <c r="F110" s="1" t="s">
        <v>372</v>
      </c>
      <c r="G110" s="1">
        <v>15.1</v>
      </c>
      <c r="H110" s="1" t="s">
        <v>376</v>
      </c>
      <c r="I110" s="1">
        <v>453</v>
      </c>
      <c r="J110" s="2" t="s">
        <v>491</v>
      </c>
    </row>
    <row r="111" spans="1:10" x14ac:dyDescent="0.2">
      <c r="A111" s="1">
        <v>1</v>
      </c>
      <c r="B111" s="1">
        <v>32</v>
      </c>
      <c r="C111" s="1" t="s">
        <v>380</v>
      </c>
      <c r="D111" s="1" t="s">
        <v>371</v>
      </c>
      <c r="E111" s="1">
        <v>50</v>
      </c>
      <c r="F111" s="1" t="s">
        <v>372</v>
      </c>
      <c r="G111" s="1">
        <v>10.9</v>
      </c>
      <c r="H111" s="1" t="s">
        <v>376</v>
      </c>
      <c r="I111" s="1">
        <v>545</v>
      </c>
      <c r="J111" s="2" t="s">
        <v>491</v>
      </c>
    </row>
    <row r="112" spans="1:10" ht="25.5" x14ac:dyDescent="0.2">
      <c r="A112" s="1">
        <v>2</v>
      </c>
      <c r="B112" s="1">
        <v>49</v>
      </c>
      <c r="C112" s="1" t="s">
        <v>382</v>
      </c>
      <c r="D112" s="1" t="s">
        <v>371</v>
      </c>
      <c r="E112" s="1">
        <v>1</v>
      </c>
      <c r="F112" s="1" t="s">
        <v>372</v>
      </c>
      <c r="G112" s="1">
        <v>320.60000000000002</v>
      </c>
      <c r="H112" s="1" t="s">
        <v>383</v>
      </c>
      <c r="I112" s="1">
        <v>320.60000000000002</v>
      </c>
      <c r="J112" s="2" t="s">
        <v>491</v>
      </c>
    </row>
    <row r="113" spans="1:10" x14ac:dyDescent="0.2">
      <c r="A113" s="1">
        <v>2</v>
      </c>
      <c r="B113" s="1">
        <v>53</v>
      </c>
      <c r="C113" s="1" t="s">
        <v>384</v>
      </c>
      <c r="D113" s="1" t="s">
        <v>371</v>
      </c>
      <c r="E113" s="1">
        <v>5</v>
      </c>
      <c r="F113" s="1" t="s">
        <v>372</v>
      </c>
      <c r="G113" s="1">
        <v>167.9</v>
      </c>
      <c r="H113" s="1" t="s">
        <v>385</v>
      </c>
      <c r="I113" s="1">
        <v>839.5</v>
      </c>
      <c r="J113" s="2" t="s">
        <v>491</v>
      </c>
    </row>
    <row r="114" spans="1:10" x14ac:dyDescent="0.2">
      <c r="A114" s="1">
        <v>2</v>
      </c>
      <c r="B114" s="1">
        <v>54</v>
      </c>
      <c r="C114" s="1" t="s">
        <v>467</v>
      </c>
      <c r="D114" s="1" t="s">
        <v>371</v>
      </c>
      <c r="E114" s="1">
        <v>100</v>
      </c>
      <c r="F114" s="1" t="s">
        <v>372</v>
      </c>
      <c r="G114" s="1">
        <v>165</v>
      </c>
      <c r="H114" s="1" t="s">
        <v>385</v>
      </c>
      <c r="I114" s="1">
        <v>16500</v>
      </c>
      <c r="J114" s="2" t="s">
        <v>491</v>
      </c>
    </row>
    <row r="115" spans="1:10" x14ac:dyDescent="0.2">
      <c r="A115" s="1">
        <v>2</v>
      </c>
      <c r="B115" s="1">
        <v>62</v>
      </c>
      <c r="C115" s="1" t="s">
        <v>492</v>
      </c>
      <c r="D115" s="1" t="s">
        <v>371</v>
      </c>
      <c r="E115" s="1">
        <v>2</v>
      </c>
      <c r="F115" s="1" t="s">
        <v>372</v>
      </c>
      <c r="G115" s="1">
        <v>74.400000000000006</v>
      </c>
      <c r="H115" s="1" t="s">
        <v>493</v>
      </c>
      <c r="I115" s="1">
        <v>148.80000000000001</v>
      </c>
      <c r="J115" s="2" t="s">
        <v>491</v>
      </c>
    </row>
    <row r="116" spans="1:10" x14ac:dyDescent="0.2">
      <c r="A116" s="1">
        <v>3</v>
      </c>
      <c r="B116" s="1">
        <v>139</v>
      </c>
      <c r="C116" s="1" t="s">
        <v>470</v>
      </c>
      <c r="D116" s="1" t="s">
        <v>371</v>
      </c>
      <c r="E116" s="1">
        <v>6</v>
      </c>
      <c r="F116" s="1" t="s">
        <v>372</v>
      </c>
      <c r="G116" s="1">
        <v>37</v>
      </c>
      <c r="H116" s="1" t="s">
        <v>376</v>
      </c>
      <c r="I116" s="1">
        <v>222</v>
      </c>
      <c r="J116" s="2" t="s">
        <v>491</v>
      </c>
    </row>
    <row r="117" spans="1:10" x14ac:dyDescent="0.2">
      <c r="A117" s="1">
        <v>3</v>
      </c>
      <c r="B117" s="1">
        <v>149</v>
      </c>
      <c r="C117" s="1" t="s">
        <v>494</v>
      </c>
      <c r="D117" s="1" t="s">
        <v>371</v>
      </c>
      <c r="E117" s="1">
        <v>3</v>
      </c>
      <c r="F117" s="1" t="s">
        <v>372</v>
      </c>
      <c r="G117" s="1">
        <v>129.9</v>
      </c>
      <c r="H117" s="1" t="s">
        <v>495</v>
      </c>
      <c r="I117" s="1">
        <v>389.7</v>
      </c>
      <c r="J117" s="2" t="s">
        <v>491</v>
      </c>
    </row>
    <row r="118" spans="1:10" x14ac:dyDescent="0.2">
      <c r="A118" s="1">
        <v>3</v>
      </c>
      <c r="B118" s="1">
        <v>158</v>
      </c>
      <c r="C118" s="1" t="s">
        <v>496</v>
      </c>
      <c r="D118" s="1" t="s">
        <v>371</v>
      </c>
      <c r="E118" s="1">
        <v>2</v>
      </c>
      <c r="F118" s="1" t="s">
        <v>372</v>
      </c>
      <c r="G118" s="1">
        <v>9</v>
      </c>
      <c r="H118" s="1" t="s">
        <v>376</v>
      </c>
      <c r="I118" s="1">
        <v>18</v>
      </c>
      <c r="J118" s="2" t="s">
        <v>491</v>
      </c>
    </row>
    <row r="119" spans="1:10" ht="25.5" x14ac:dyDescent="0.2">
      <c r="A119" s="1">
        <v>3</v>
      </c>
      <c r="B119" s="1">
        <v>168</v>
      </c>
      <c r="C119" s="1" t="s">
        <v>497</v>
      </c>
      <c r="D119" s="1" t="s">
        <v>371</v>
      </c>
      <c r="E119" s="1">
        <v>6</v>
      </c>
      <c r="F119" s="1" t="s">
        <v>372</v>
      </c>
      <c r="G119" s="1">
        <v>117</v>
      </c>
      <c r="H119" s="1" t="s">
        <v>498</v>
      </c>
      <c r="I119" s="1">
        <v>702</v>
      </c>
      <c r="J119" s="2" t="s">
        <v>491</v>
      </c>
    </row>
    <row r="120" spans="1:10" ht="25.5" x14ac:dyDescent="0.2">
      <c r="A120" s="1">
        <v>3</v>
      </c>
      <c r="B120" s="1">
        <v>176</v>
      </c>
      <c r="C120" s="1" t="s">
        <v>473</v>
      </c>
      <c r="D120" s="1" t="s">
        <v>371</v>
      </c>
      <c r="E120" s="1">
        <v>7</v>
      </c>
      <c r="F120" s="1" t="s">
        <v>372</v>
      </c>
      <c r="G120" s="1">
        <v>96.9</v>
      </c>
      <c r="H120" s="1" t="s">
        <v>394</v>
      </c>
      <c r="I120" s="1">
        <v>678.3</v>
      </c>
      <c r="J120" s="2" t="s">
        <v>491</v>
      </c>
    </row>
    <row r="121" spans="1:10" x14ac:dyDescent="0.2">
      <c r="A121" s="1">
        <v>3</v>
      </c>
      <c r="B121" s="1">
        <v>179</v>
      </c>
      <c r="C121" s="1" t="s">
        <v>396</v>
      </c>
      <c r="D121" s="1" t="s">
        <v>371</v>
      </c>
      <c r="E121" s="1">
        <v>4</v>
      </c>
      <c r="F121" s="1" t="s">
        <v>372</v>
      </c>
      <c r="G121" s="1">
        <v>78.2</v>
      </c>
      <c r="H121" s="1" t="s">
        <v>397</v>
      </c>
      <c r="I121" s="1">
        <v>312.8</v>
      </c>
      <c r="J121" s="2" t="s">
        <v>491</v>
      </c>
    </row>
    <row r="122" spans="1:10" x14ac:dyDescent="0.2">
      <c r="A122" s="1">
        <v>3</v>
      </c>
      <c r="B122" s="1">
        <v>181</v>
      </c>
      <c r="C122" s="1" t="s">
        <v>398</v>
      </c>
      <c r="D122" s="1" t="s">
        <v>371</v>
      </c>
      <c r="E122" s="1">
        <v>6</v>
      </c>
      <c r="F122" s="1" t="s">
        <v>372</v>
      </c>
      <c r="G122" s="1">
        <v>233.5</v>
      </c>
      <c r="H122" s="1" t="s">
        <v>399</v>
      </c>
      <c r="I122" s="1">
        <v>1401</v>
      </c>
      <c r="J122" s="2" t="s">
        <v>491</v>
      </c>
    </row>
    <row r="123" spans="1:10" x14ac:dyDescent="0.2">
      <c r="A123" s="1">
        <v>3</v>
      </c>
      <c r="B123" s="1">
        <v>187</v>
      </c>
      <c r="C123" s="1" t="s">
        <v>474</v>
      </c>
      <c r="D123" s="1" t="s">
        <v>371</v>
      </c>
      <c r="E123" s="1">
        <v>10</v>
      </c>
      <c r="F123" s="1" t="s">
        <v>372</v>
      </c>
      <c r="G123" s="1">
        <v>2.9</v>
      </c>
      <c r="H123" s="1" t="s">
        <v>376</v>
      </c>
      <c r="I123" s="1">
        <v>29</v>
      </c>
      <c r="J123" s="2" t="s">
        <v>491</v>
      </c>
    </row>
    <row r="124" spans="1:10" x14ac:dyDescent="0.2">
      <c r="A124" s="1">
        <v>3</v>
      </c>
      <c r="B124" s="1">
        <v>191</v>
      </c>
      <c r="C124" s="1" t="s">
        <v>402</v>
      </c>
      <c r="D124" s="1" t="s">
        <v>371</v>
      </c>
      <c r="E124" s="1">
        <v>12</v>
      </c>
      <c r="F124" s="1" t="s">
        <v>372</v>
      </c>
      <c r="G124" s="1">
        <v>17</v>
      </c>
      <c r="H124" s="1" t="s">
        <v>376</v>
      </c>
      <c r="I124" s="1">
        <v>204</v>
      </c>
      <c r="J124" s="2" t="s">
        <v>491</v>
      </c>
    </row>
    <row r="125" spans="1:10" x14ac:dyDescent="0.2">
      <c r="A125" s="1">
        <v>4</v>
      </c>
      <c r="B125" s="1">
        <v>223</v>
      </c>
      <c r="C125" s="1" t="s">
        <v>408</v>
      </c>
      <c r="D125" s="1" t="s">
        <v>371</v>
      </c>
      <c r="E125" s="1">
        <v>4</v>
      </c>
      <c r="F125" s="1" t="s">
        <v>372</v>
      </c>
      <c r="G125" s="1">
        <v>24.15</v>
      </c>
      <c r="H125" s="1" t="s">
        <v>376</v>
      </c>
      <c r="I125" s="1">
        <v>96.6</v>
      </c>
      <c r="J125" s="2" t="s">
        <v>491</v>
      </c>
    </row>
    <row r="126" spans="1:10" x14ac:dyDescent="0.2">
      <c r="A126" s="1">
        <v>4</v>
      </c>
      <c r="B126" s="1">
        <v>228</v>
      </c>
      <c r="C126" s="1" t="s">
        <v>499</v>
      </c>
      <c r="D126" s="1" t="s">
        <v>371</v>
      </c>
      <c r="E126" s="1">
        <v>5</v>
      </c>
      <c r="F126" s="1" t="s">
        <v>372</v>
      </c>
      <c r="G126" s="1">
        <v>15</v>
      </c>
      <c r="H126" s="1" t="s">
        <v>376</v>
      </c>
      <c r="I126" s="1">
        <v>75</v>
      </c>
      <c r="J126" s="2" t="s">
        <v>491</v>
      </c>
    </row>
    <row r="127" spans="1:10" x14ac:dyDescent="0.2">
      <c r="A127" s="1">
        <v>4</v>
      </c>
      <c r="B127" s="1">
        <v>233</v>
      </c>
      <c r="C127" s="1" t="s">
        <v>411</v>
      </c>
      <c r="D127" s="1" t="s">
        <v>371</v>
      </c>
      <c r="E127" s="1">
        <v>5</v>
      </c>
      <c r="F127" s="1" t="s">
        <v>372</v>
      </c>
      <c r="G127" s="1">
        <v>161</v>
      </c>
      <c r="H127" s="2" t="s">
        <v>1256</v>
      </c>
      <c r="I127" s="1">
        <v>805</v>
      </c>
      <c r="J127" s="2" t="s">
        <v>491</v>
      </c>
    </row>
    <row r="128" spans="1:10" x14ac:dyDescent="0.2">
      <c r="A128" s="1">
        <v>4</v>
      </c>
      <c r="B128" s="1">
        <v>247</v>
      </c>
      <c r="C128" s="1" t="s">
        <v>500</v>
      </c>
      <c r="D128" s="1" t="s">
        <v>371</v>
      </c>
      <c r="E128" s="1">
        <v>20</v>
      </c>
      <c r="F128" s="1" t="s">
        <v>372</v>
      </c>
      <c r="G128" s="1">
        <v>48.3</v>
      </c>
      <c r="H128" s="1" t="s">
        <v>376</v>
      </c>
      <c r="I128" s="1">
        <v>966</v>
      </c>
      <c r="J128" s="2" t="s">
        <v>491</v>
      </c>
    </row>
    <row r="129" spans="1:10" x14ac:dyDescent="0.2">
      <c r="A129" s="1">
        <v>4</v>
      </c>
      <c r="B129" s="1">
        <v>249</v>
      </c>
      <c r="C129" s="1" t="s">
        <v>414</v>
      </c>
      <c r="D129" s="1" t="s">
        <v>371</v>
      </c>
      <c r="E129" s="1">
        <v>1</v>
      </c>
      <c r="F129" s="1" t="s">
        <v>372</v>
      </c>
      <c r="G129" s="1">
        <v>2060</v>
      </c>
      <c r="H129" s="1" t="s">
        <v>415</v>
      </c>
      <c r="I129" s="1">
        <v>2060</v>
      </c>
      <c r="J129" s="2" t="s">
        <v>491</v>
      </c>
    </row>
    <row r="130" spans="1:10" x14ac:dyDescent="0.2">
      <c r="A130" s="1">
        <v>4</v>
      </c>
      <c r="B130" s="1">
        <v>253</v>
      </c>
      <c r="C130" s="1" t="s">
        <v>501</v>
      </c>
      <c r="D130" s="1" t="s">
        <v>371</v>
      </c>
      <c r="E130" s="1">
        <v>3</v>
      </c>
      <c r="F130" s="1" t="s">
        <v>372</v>
      </c>
      <c r="G130" s="1">
        <v>88.2</v>
      </c>
      <c r="H130" s="1" t="s">
        <v>376</v>
      </c>
      <c r="I130" s="1">
        <v>264.60000000000002</v>
      </c>
      <c r="J130" s="2" t="s">
        <v>491</v>
      </c>
    </row>
    <row r="131" spans="1:10" x14ac:dyDescent="0.2">
      <c r="A131" s="1">
        <v>4</v>
      </c>
      <c r="B131" s="1">
        <v>268</v>
      </c>
      <c r="C131" s="1" t="s">
        <v>502</v>
      </c>
      <c r="D131" s="1" t="s">
        <v>371</v>
      </c>
      <c r="E131" s="1">
        <v>3</v>
      </c>
      <c r="F131" s="1" t="s">
        <v>372</v>
      </c>
      <c r="G131" s="1">
        <v>18.399999999999999</v>
      </c>
      <c r="H131" s="1" t="s">
        <v>376</v>
      </c>
      <c r="I131" s="1">
        <v>55.2</v>
      </c>
      <c r="J131" s="2" t="s">
        <v>491</v>
      </c>
    </row>
    <row r="132" spans="1:10" ht="25.5" x14ac:dyDescent="0.2">
      <c r="A132" s="1">
        <v>4</v>
      </c>
      <c r="B132" s="1">
        <v>269</v>
      </c>
      <c r="C132" s="1" t="s">
        <v>416</v>
      </c>
      <c r="D132" s="1" t="s">
        <v>371</v>
      </c>
      <c r="E132" s="1">
        <v>30</v>
      </c>
      <c r="F132" s="1" t="s">
        <v>372</v>
      </c>
      <c r="G132" s="1">
        <v>39.799999999999997</v>
      </c>
      <c r="H132" s="1" t="s">
        <v>373</v>
      </c>
      <c r="I132" s="1">
        <v>1194</v>
      </c>
      <c r="J132" s="2" t="s">
        <v>491</v>
      </c>
    </row>
    <row r="133" spans="1:10" x14ac:dyDescent="0.2">
      <c r="A133" s="1">
        <v>4</v>
      </c>
      <c r="B133" s="1">
        <v>275</v>
      </c>
      <c r="C133" s="1" t="s">
        <v>503</v>
      </c>
      <c r="D133" s="1" t="s">
        <v>371</v>
      </c>
      <c r="E133" s="1">
        <v>5</v>
      </c>
      <c r="F133" s="1" t="s">
        <v>372</v>
      </c>
      <c r="G133" s="1">
        <v>37.1</v>
      </c>
      <c r="H133" s="1" t="s">
        <v>378</v>
      </c>
      <c r="I133" s="1">
        <v>185.5</v>
      </c>
      <c r="J133" s="2" t="s">
        <v>491</v>
      </c>
    </row>
    <row r="134" spans="1:10" x14ac:dyDescent="0.2">
      <c r="A134" s="1">
        <v>4</v>
      </c>
      <c r="B134" s="1">
        <v>293</v>
      </c>
      <c r="C134" s="1" t="s">
        <v>504</v>
      </c>
      <c r="D134" s="1" t="s">
        <v>371</v>
      </c>
      <c r="E134" s="1">
        <v>10</v>
      </c>
      <c r="F134" s="1" t="s">
        <v>372</v>
      </c>
      <c r="G134" s="1">
        <v>18.399999999999999</v>
      </c>
      <c r="H134" s="1" t="s">
        <v>376</v>
      </c>
      <c r="I134" s="1">
        <v>184</v>
      </c>
      <c r="J134" s="2" t="s">
        <v>491</v>
      </c>
    </row>
    <row r="135" spans="1:10" x14ac:dyDescent="0.2">
      <c r="A135" s="1">
        <v>4</v>
      </c>
      <c r="B135" s="1">
        <v>307</v>
      </c>
      <c r="C135" s="1" t="s">
        <v>505</v>
      </c>
      <c r="D135" s="1" t="s">
        <v>371</v>
      </c>
      <c r="E135" s="1">
        <v>10</v>
      </c>
      <c r="F135" s="1" t="s">
        <v>372</v>
      </c>
      <c r="G135" s="1">
        <v>39.1</v>
      </c>
      <c r="H135" s="1" t="s">
        <v>376</v>
      </c>
      <c r="I135" s="1">
        <v>391</v>
      </c>
      <c r="J135" s="2" t="s">
        <v>491</v>
      </c>
    </row>
    <row r="136" spans="1:10" ht="25.5" x14ac:dyDescent="0.2">
      <c r="A136" s="1">
        <v>5</v>
      </c>
      <c r="B136" s="1">
        <v>314</v>
      </c>
      <c r="C136" s="1" t="s">
        <v>424</v>
      </c>
      <c r="D136" s="1" t="s">
        <v>371</v>
      </c>
      <c r="E136" s="1">
        <v>5</v>
      </c>
      <c r="F136" s="1" t="s">
        <v>372</v>
      </c>
      <c r="G136" s="1">
        <v>336.5</v>
      </c>
      <c r="H136" s="1" t="s">
        <v>425</v>
      </c>
      <c r="I136" s="1">
        <v>1682.5</v>
      </c>
      <c r="J136" s="2" t="s">
        <v>491</v>
      </c>
    </row>
    <row r="137" spans="1:10" ht="25.5" x14ac:dyDescent="0.2">
      <c r="A137" s="1">
        <v>5</v>
      </c>
      <c r="B137" s="1">
        <v>325</v>
      </c>
      <c r="C137" s="1" t="s">
        <v>429</v>
      </c>
      <c r="D137" s="1" t="s">
        <v>371</v>
      </c>
      <c r="E137" s="1">
        <v>5</v>
      </c>
      <c r="F137" s="1" t="s">
        <v>372</v>
      </c>
      <c r="G137" s="1">
        <v>44.1</v>
      </c>
      <c r="H137" s="1" t="s">
        <v>430</v>
      </c>
      <c r="I137" s="1">
        <v>220.5</v>
      </c>
      <c r="J137" s="2" t="s">
        <v>491</v>
      </c>
    </row>
    <row r="138" spans="1:10" x14ac:dyDescent="0.2">
      <c r="A138" s="1">
        <v>6</v>
      </c>
      <c r="B138" s="1">
        <v>343</v>
      </c>
      <c r="C138" s="1" t="s">
        <v>506</v>
      </c>
      <c r="D138" s="1" t="s">
        <v>371</v>
      </c>
      <c r="E138" s="1">
        <v>10</v>
      </c>
      <c r="F138" s="1" t="s">
        <v>372</v>
      </c>
      <c r="G138" s="1">
        <v>48.3</v>
      </c>
      <c r="H138" s="1" t="s">
        <v>507</v>
      </c>
      <c r="I138" s="1">
        <v>483</v>
      </c>
      <c r="J138" s="2" t="s">
        <v>491</v>
      </c>
    </row>
    <row r="139" spans="1:10" x14ac:dyDescent="0.2">
      <c r="A139" s="1">
        <v>6</v>
      </c>
      <c r="B139" s="1">
        <v>370</v>
      </c>
      <c r="C139" s="1" t="s">
        <v>508</v>
      </c>
      <c r="D139" s="1" t="s">
        <v>371</v>
      </c>
      <c r="E139" s="1">
        <v>10</v>
      </c>
      <c r="F139" s="1" t="s">
        <v>372</v>
      </c>
      <c r="G139" s="1">
        <v>49.5</v>
      </c>
      <c r="H139" s="1" t="s">
        <v>507</v>
      </c>
      <c r="I139" s="1">
        <v>495</v>
      </c>
      <c r="J139" s="2" t="s">
        <v>491</v>
      </c>
    </row>
    <row r="140" spans="1:10" x14ac:dyDescent="0.2">
      <c r="A140" s="1">
        <v>6</v>
      </c>
      <c r="B140" s="1">
        <v>372</v>
      </c>
      <c r="C140" s="1" t="s">
        <v>509</v>
      </c>
      <c r="D140" s="1" t="s">
        <v>371</v>
      </c>
      <c r="E140" s="1">
        <v>10</v>
      </c>
      <c r="F140" s="1" t="s">
        <v>372</v>
      </c>
      <c r="G140" s="1">
        <v>8.1</v>
      </c>
      <c r="H140" s="1" t="s">
        <v>376</v>
      </c>
      <c r="I140" s="1">
        <v>81</v>
      </c>
      <c r="J140" s="2" t="s">
        <v>491</v>
      </c>
    </row>
    <row r="141" spans="1:10" x14ac:dyDescent="0.2">
      <c r="A141" s="1">
        <v>9</v>
      </c>
      <c r="B141" s="1">
        <v>418</v>
      </c>
      <c r="C141" s="1" t="s">
        <v>478</v>
      </c>
      <c r="D141" s="1" t="s">
        <v>371</v>
      </c>
      <c r="E141" s="1">
        <v>3</v>
      </c>
      <c r="F141" s="1" t="s">
        <v>372</v>
      </c>
      <c r="G141" s="1">
        <v>178.65</v>
      </c>
      <c r="H141" s="1" t="s">
        <v>376</v>
      </c>
      <c r="I141" s="1">
        <v>535.95000000000005</v>
      </c>
      <c r="J141" s="2" t="s">
        <v>491</v>
      </c>
    </row>
    <row r="142" spans="1:10" x14ac:dyDescent="0.2">
      <c r="A142" s="1">
        <v>9</v>
      </c>
      <c r="B142" s="1">
        <v>427</v>
      </c>
      <c r="C142" s="1" t="s">
        <v>480</v>
      </c>
      <c r="D142" s="1" t="s">
        <v>371</v>
      </c>
      <c r="E142" s="1">
        <v>2</v>
      </c>
      <c r="F142" s="1" t="s">
        <v>372</v>
      </c>
      <c r="G142" s="1">
        <v>318.39999999999998</v>
      </c>
      <c r="H142" s="1" t="s">
        <v>415</v>
      </c>
      <c r="I142" s="1">
        <v>636.79999999999995</v>
      </c>
      <c r="J142" s="2" t="s">
        <v>491</v>
      </c>
    </row>
    <row r="143" spans="1:10" ht="25.5" x14ac:dyDescent="0.2">
      <c r="A143" s="1">
        <v>9</v>
      </c>
      <c r="B143" s="1">
        <v>455</v>
      </c>
      <c r="C143" s="1" t="s">
        <v>510</v>
      </c>
      <c r="D143" s="1" t="s">
        <v>371</v>
      </c>
      <c r="E143" s="1">
        <v>10</v>
      </c>
      <c r="F143" s="1" t="s">
        <v>372</v>
      </c>
      <c r="G143" s="1">
        <v>12.3</v>
      </c>
      <c r="H143" s="1" t="s">
        <v>376</v>
      </c>
      <c r="I143" s="1">
        <v>123</v>
      </c>
      <c r="J143" s="2" t="s">
        <v>491</v>
      </c>
    </row>
    <row r="144" spans="1:10" x14ac:dyDescent="0.2">
      <c r="A144" s="1">
        <v>9</v>
      </c>
      <c r="B144" s="1">
        <v>461</v>
      </c>
      <c r="C144" s="1" t="s">
        <v>444</v>
      </c>
      <c r="D144" s="1" t="s">
        <v>371</v>
      </c>
      <c r="E144" s="1">
        <v>5</v>
      </c>
      <c r="F144" s="1" t="s">
        <v>372</v>
      </c>
      <c r="G144" s="1">
        <v>42.6</v>
      </c>
      <c r="H144" s="1" t="s">
        <v>376</v>
      </c>
      <c r="I144" s="1">
        <v>213</v>
      </c>
      <c r="J144" s="2" t="s">
        <v>491</v>
      </c>
    </row>
    <row r="145" spans="1:10" x14ac:dyDescent="0.2">
      <c r="A145" s="1">
        <v>9</v>
      </c>
      <c r="B145" s="1">
        <v>472</v>
      </c>
      <c r="C145" s="1" t="s">
        <v>446</v>
      </c>
      <c r="D145" s="1" t="s">
        <v>371</v>
      </c>
      <c r="E145" s="1">
        <v>20</v>
      </c>
      <c r="F145" s="1" t="s">
        <v>372</v>
      </c>
      <c r="G145" s="1">
        <v>4.9000000000000004</v>
      </c>
      <c r="H145" s="1" t="s">
        <v>376</v>
      </c>
      <c r="I145" s="1">
        <v>98</v>
      </c>
      <c r="J145" s="2" t="s">
        <v>491</v>
      </c>
    </row>
    <row r="146" spans="1:10" ht="25.5" x14ac:dyDescent="0.2">
      <c r="A146" s="1">
        <v>9</v>
      </c>
      <c r="B146" s="1">
        <v>473</v>
      </c>
      <c r="C146" s="1" t="s">
        <v>511</v>
      </c>
      <c r="D146" s="1" t="s">
        <v>371</v>
      </c>
      <c r="E146" s="1">
        <v>20</v>
      </c>
      <c r="F146" s="1" t="s">
        <v>372</v>
      </c>
      <c r="G146" s="1">
        <v>10.1</v>
      </c>
      <c r="H146" s="1" t="s">
        <v>376</v>
      </c>
      <c r="I146" s="1">
        <v>202</v>
      </c>
      <c r="J146" s="2" t="s">
        <v>491</v>
      </c>
    </row>
    <row r="147" spans="1:10" x14ac:dyDescent="0.2">
      <c r="A147" s="1">
        <v>9</v>
      </c>
      <c r="B147" s="1">
        <v>481</v>
      </c>
      <c r="C147" s="1" t="s">
        <v>512</v>
      </c>
      <c r="D147" s="1" t="s">
        <v>371</v>
      </c>
      <c r="E147" s="1">
        <v>5</v>
      </c>
      <c r="F147" s="1" t="s">
        <v>372</v>
      </c>
      <c r="G147" s="1">
        <v>12.1</v>
      </c>
      <c r="H147" s="1" t="s">
        <v>513</v>
      </c>
      <c r="I147" s="1">
        <v>60.5</v>
      </c>
      <c r="J147" s="2" t="s">
        <v>491</v>
      </c>
    </row>
    <row r="148" spans="1:10" ht="25.5" x14ac:dyDescent="0.2">
      <c r="A148" s="1">
        <v>9</v>
      </c>
      <c r="B148" s="1">
        <v>487</v>
      </c>
      <c r="C148" s="1" t="s">
        <v>514</v>
      </c>
      <c r="D148" s="1" t="s">
        <v>371</v>
      </c>
      <c r="E148" s="1">
        <v>10</v>
      </c>
      <c r="F148" s="1" t="s">
        <v>372</v>
      </c>
      <c r="G148" s="1">
        <v>34.5</v>
      </c>
      <c r="H148" s="1" t="s">
        <v>394</v>
      </c>
      <c r="I148" s="1">
        <v>345</v>
      </c>
      <c r="J148" s="2" t="s">
        <v>491</v>
      </c>
    </row>
    <row r="149" spans="1:10" x14ac:dyDescent="0.2">
      <c r="A149" s="1">
        <v>9</v>
      </c>
      <c r="B149" s="1">
        <v>491</v>
      </c>
      <c r="C149" s="1" t="s">
        <v>451</v>
      </c>
      <c r="D149" s="1" t="s">
        <v>371</v>
      </c>
      <c r="E149" s="1">
        <v>20</v>
      </c>
      <c r="F149" s="1" t="s">
        <v>372</v>
      </c>
      <c r="G149" s="1">
        <v>19.55</v>
      </c>
      <c r="H149" s="1" t="s">
        <v>376</v>
      </c>
      <c r="I149" s="1">
        <v>391</v>
      </c>
      <c r="J149" s="2" t="s">
        <v>491</v>
      </c>
    </row>
    <row r="150" spans="1:10" x14ac:dyDescent="0.2">
      <c r="A150" s="1">
        <v>9</v>
      </c>
      <c r="B150" s="1">
        <v>534</v>
      </c>
      <c r="C150" s="1" t="s">
        <v>484</v>
      </c>
      <c r="D150" s="1" t="s">
        <v>371</v>
      </c>
      <c r="E150" s="1">
        <v>300</v>
      </c>
      <c r="F150" s="1" t="s">
        <v>372</v>
      </c>
      <c r="G150" s="1">
        <v>11.4</v>
      </c>
      <c r="H150" s="1" t="s">
        <v>376</v>
      </c>
      <c r="I150" s="1">
        <v>3420</v>
      </c>
      <c r="J150" s="2" t="s">
        <v>491</v>
      </c>
    </row>
    <row r="151" spans="1:10" x14ac:dyDescent="0.2">
      <c r="A151" s="1">
        <v>9</v>
      </c>
      <c r="B151" s="1">
        <v>535</v>
      </c>
      <c r="C151" s="1" t="s">
        <v>459</v>
      </c>
      <c r="D151" s="1" t="s">
        <v>371</v>
      </c>
      <c r="E151" s="1">
        <v>7</v>
      </c>
      <c r="F151" s="1" t="s">
        <v>372</v>
      </c>
      <c r="G151" s="1">
        <v>715</v>
      </c>
      <c r="H151" s="1" t="s">
        <v>376</v>
      </c>
      <c r="I151" s="1">
        <v>5005</v>
      </c>
      <c r="J151" s="2" t="s">
        <v>491</v>
      </c>
    </row>
    <row r="152" spans="1:10" x14ac:dyDescent="0.2">
      <c r="A152" s="1">
        <v>9</v>
      </c>
      <c r="B152" s="1">
        <v>537</v>
      </c>
      <c r="C152" s="1" t="s">
        <v>460</v>
      </c>
      <c r="D152" s="1" t="s">
        <v>371</v>
      </c>
      <c r="E152" s="1">
        <v>10</v>
      </c>
      <c r="F152" s="1" t="s">
        <v>372</v>
      </c>
      <c r="G152" s="1">
        <v>915.2</v>
      </c>
      <c r="H152" s="1" t="s">
        <v>376</v>
      </c>
      <c r="I152" s="1">
        <v>9152</v>
      </c>
      <c r="J152" s="2" t="s">
        <v>491</v>
      </c>
    </row>
    <row r="153" spans="1:10" x14ac:dyDescent="0.2">
      <c r="A153" s="1">
        <v>9</v>
      </c>
      <c r="B153" s="1">
        <v>538</v>
      </c>
      <c r="C153" s="1" t="s">
        <v>515</v>
      </c>
      <c r="D153" s="1" t="s">
        <v>371</v>
      </c>
      <c r="E153" s="1">
        <v>3</v>
      </c>
      <c r="F153" s="1" t="s">
        <v>372</v>
      </c>
      <c r="G153" s="1">
        <v>128.80000000000001</v>
      </c>
      <c r="H153" s="1" t="s">
        <v>415</v>
      </c>
      <c r="I153" s="1">
        <v>386.4</v>
      </c>
      <c r="J153" s="2" t="s">
        <v>491</v>
      </c>
    </row>
    <row r="154" spans="1:10" ht="25.5" x14ac:dyDescent="0.2">
      <c r="A154" s="1">
        <v>9</v>
      </c>
      <c r="B154" s="1">
        <v>542</v>
      </c>
      <c r="C154" s="1" t="s">
        <v>516</v>
      </c>
      <c r="D154" s="1" t="s">
        <v>371</v>
      </c>
      <c r="E154" s="1">
        <v>10</v>
      </c>
      <c r="F154" s="1" t="s">
        <v>372</v>
      </c>
      <c r="G154" s="1">
        <v>25.8</v>
      </c>
      <c r="H154" s="1" t="s">
        <v>376</v>
      </c>
      <c r="I154" s="1">
        <v>258</v>
      </c>
      <c r="J154" s="2" t="s">
        <v>491</v>
      </c>
    </row>
    <row r="155" spans="1:10" ht="25.5" x14ac:dyDescent="0.2">
      <c r="A155" s="1">
        <v>9</v>
      </c>
      <c r="B155" s="1">
        <v>552</v>
      </c>
      <c r="C155" s="1" t="s">
        <v>461</v>
      </c>
      <c r="D155" s="1" t="s">
        <v>371</v>
      </c>
      <c r="E155" s="1">
        <v>10</v>
      </c>
      <c r="F155" s="1" t="s">
        <v>372</v>
      </c>
      <c r="G155" s="1">
        <v>56.3</v>
      </c>
      <c r="H155" s="1" t="s">
        <v>376</v>
      </c>
      <c r="I155" s="1">
        <v>563</v>
      </c>
      <c r="J155" s="2" t="s">
        <v>491</v>
      </c>
    </row>
    <row r="156" spans="1:10" x14ac:dyDescent="0.2">
      <c r="A156" s="1">
        <v>9</v>
      </c>
      <c r="B156" s="1">
        <v>556</v>
      </c>
      <c r="C156" s="1" t="s">
        <v>517</v>
      </c>
      <c r="D156" s="1" t="s">
        <v>371</v>
      </c>
      <c r="E156" s="1">
        <v>10</v>
      </c>
      <c r="F156" s="1" t="s">
        <v>372</v>
      </c>
      <c r="G156" s="1">
        <v>57.2</v>
      </c>
      <c r="H156" s="1" t="s">
        <v>376</v>
      </c>
      <c r="I156" s="1">
        <v>572</v>
      </c>
      <c r="J156" s="2" t="s">
        <v>491</v>
      </c>
    </row>
    <row r="157" spans="1:10" ht="25.5" x14ac:dyDescent="0.2">
      <c r="A157" s="1">
        <v>9</v>
      </c>
      <c r="B157" s="1">
        <v>557</v>
      </c>
      <c r="C157" s="1" t="s">
        <v>518</v>
      </c>
      <c r="D157" s="1" t="s">
        <v>371</v>
      </c>
      <c r="E157" s="1">
        <v>5</v>
      </c>
      <c r="F157" s="1" t="s">
        <v>372</v>
      </c>
      <c r="G157" s="1">
        <v>65</v>
      </c>
      <c r="H157" s="1" t="s">
        <v>376</v>
      </c>
      <c r="I157" s="1">
        <v>325</v>
      </c>
      <c r="J157" s="2" t="s">
        <v>491</v>
      </c>
    </row>
    <row r="158" spans="1:10" x14ac:dyDescent="0.2">
      <c r="A158" s="1">
        <v>9</v>
      </c>
      <c r="B158" s="1">
        <v>575</v>
      </c>
      <c r="C158" s="1" t="s">
        <v>489</v>
      </c>
      <c r="D158" s="1" t="s">
        <v>371</v>
      </c>
      <c r="E158" s="1">
        <v>5</v>
      </c>
      <c r="F158" s="1" t="s">
        <v>372</v>
      </c>
      <c r="G158" s="1">
        <v>25.8</v>
      </c>
      <c r="H158" s="1" t="s">
        <v>490</v>
      </c>
      <c r="I158" s="1">
        <v>129</v>
      </c>
      <c r="J158" s="2" t="s">
        <v>491</v>
      </c>
    </row>
    <row r="159" spans="1:10" ht="25.5" x14ac:dyDescent="0.2">
      <c r="A159" s="1">
        <v>9</v>
      </c>
      <c r="B159" s="1">
        <v>580</v>
      </c>
      <c r="C159" s="1" t="s">
        <v>519</v>
      </c>
      <c r="D159" s="1" t="s">
        <v>371</v>
      </c>
      <c r="E159" s="1">
        <v>6</v>
      </c>
      <c r="F159" s="1" t="s">
        <v>372</v>
      </c>
      <c r="G159" s="1">
        <v>11.5</v>
      </c>
      <c r="H159" s="1" t="s">
        <v>376</v>
      </c>
      <c r="I159" s="1">
        <v>69</v>
      </c>
      <c r="J159" s="2" t="s">
        <v>491</v>
      </c>
    </row>
    <row r="160" spans="1:10" x14ac:dyDescent="0.2">
      <c r="A160" s="1">
        <v>12</v>
      </c>
      <c r="B160" s="1">
        <v>5</v>
      </c>
      <c r="C160" s="1" t="s">
        <v>520</v>
      </c>
      <c r="D160" s="1" t="s">
        <v>521</v>
      </c>
      <c r="E160" s="1">
        <v>1000</v>
      </c>
      <c r="F160" s="1" t="s">
        <v>372</v>
      </c>
      <c r="G160" s="1">
        <v>4.1900000000000004</v>
      </c>
      <c r="H160" s="1" t="s">
        <v>376</v>
      </c>
      <c r="I160" s="1">
        <v>4190</v>
      </c>
      <c r="J160" s="2" t="s">
        <v>491</v>
      </c>
    </row>
    <row r="161" spans="1:10" x14ac:dyDescent="0.2">
      <c r="A161" s="1">
        <v>12</v>
      </c>
      <c r="B161" s="1">
        <v>15</v>
      </c>
      <c r="C161" s="1" t="s">
        <v>522</v>
      </c>
      <c r="D161" s="1" t="s">
        <v>523</v>
      </c>
      <c r="E161" s="1">
        <v>1</v>
      </c>
      <c r="F161" s="1" t="s">
        <v>372</v>
      </c>
      <c r="G161" s="1">
        <v>1357</v>
      </c>
      <c r="H161" s="1" t="s">
        <v>524</v>
      </c>
      <c r="I161" s="1">
        <v>1357</v>
      </c>
      <c r="J161" s="2" t="s">
        <v>491</v>
      </c>
    </row>
    <row r="162" spans="1:10" x14ac:dyDescent="0.2">
      <c r="A162" s="1">
        <v>12</v>
      </c>
      <c r="B162" s="1">
        <v>26</v>
      </c>
      <c r="C162" s="1" t="s">
        <v>525</v>
      </c>
      <c r="D162" s="1" t="s">
        <v>526</v>
      </c>
      <c r="E162" s="1">
        <v>100</v>
      </c>
      <c r="F162" s="1" t="s">
        <v>372</v>
      </c>
      <c r="G162" s="1">
        <v>0.88</v>
      </c>
      <c r="H162" s="1" t="s">
        <v>376</v>
      </c>
      <c r="I162" s="1">
        <v>88</v>
      </c>
      <c r="J162" s="2" t="s">
        <v>491</v>
      </c>
    </row>
    <row r="163" spans="1:10" x14ac:dyDescent="0.2">
      <c r="A163" s="1">
        <v>1</v>
      </c>
      <c r="B163" s="1">
        <v>39</v>
      </c>
      <c r="C163" s="1" t="s">
        <v>527</v>
      </c>
      <c r="D163" s="1" t="s">
        <v>371</v>
      </c>
      <c r="E163" s="1">
        <v>50</v>
      </c>
      <c r="F163" s="1" t="s">
        <v>372</v>
      </c>
      <c r="G163" s="1">
        <v>89.7</v>
      </c>
      <c r="H163" s="1" t="s">
        <v>376</v>
      </c>
      <c r="I163" s="1">
        <v>4485</v>
      </c>
      <c r="J163" s="2" t="s">
        <v>528</v>
      </c>
    </row>
    <row r="164" spans="1:10" x14ac:dyDescent="0.2">
      <c r="A164" s="1">
        <v>2</v>
      </c>
      <c r="B164" s="1">
        <v>53</v>
      </c>
      <c r="C164" s="1" t="s">
        <v>384</v>
      </c>
      <c r="D164" s="1" t="s">
        <v>371</v>
      </c>
      <c r="E164" s="1">
        <v>10</v>
      </c>
      <c r="F164" s="1" t="s">
        <v>372</v>
      </c>
      <c r="G164" s="1">
        <v>167.9</v>
      </c>
      <c r="H164" s="1" t="s">
        <v>385</v>
      </c>
      <c r="I164" s="1">
        <v>1679</v>
      </c>
      <c r="J164" s="2" t="s">
        <v>528</v>
      </c>
    </row>
    <row r="165" spans="1:10" ht="25.5" x14ac:dyDescent="0.2">
      <c r="A165" s="1">
        <v>2</v>
      </c>
      <c r="B165" s="1">
        <v>88</v>
      </c>
      <c r="C165" s="1" t="s">
        <v>529</v>
      </c>
      <c r="D165" s="1" t="s">
        <v>371</v>
      </c>
      <c r="E165" s="1">
        <v>20</v>
      </c>
      <c r="F165" s="1" t="s">
        <v>372</v>
      </c>
      <c r="G165" s="1">
        <v>5.6</v>
      </c>
      <c r="H165" s="1" t="s">
        <v>376</v>
      </c>
      <c r="I165" s="1">
        <v>112</v>
      </c>
      <c r="J165" s="2" t="s">
        <v>528</v>
      </c>
    </row>
    <row r="166" spans="1:10" ht="25.5" x14ac:dyDescent="0.2">
      <c r="A166" s="1">
        <v>3</v>
      </c>
      <c r="B166" s="1">
        <v>169</v>
      </c>
      <c r="C166" s="1" t="s">
        <v>391</v>
      </c>
      <c r="D166" s="1" t="s">
        <v>371</v>
      </c>
      <c r="E166" s="1">
        <v>5</v>
      </c>
      <c r="F166" s="1" t="s">
        <v>372</v>
      </c>
      <c r="G166" s="1">
        <v>86.5</v>
      </c>
      <c r="H166" s="1" t="s">
        <v>392</v>
      </c>
      <c r="I166" s="1">
        <v>432.5</v>
      </c>
      <c r="J166" s="2" t="s">
        <v>528</v>
      </c>
    </row>
    <row r="167" spans="1:10" ht="25.5" x14ac:dyDescent="0.2">
      <c r="A167" s="1">
        <v>3</v>
      </c>
      <c r="B167" s="1">
        <v>176</v>
      </c>
      <c r="C167" s="1" t="s">
        <v>473</v>
      </c>
      <c r="D167" s="1" t="s">
        <v>371</v>
      </c>
      <c r="E167" s="1">
        <v>10</v>
      </c>
      <c r="F167" s="1" t="s">
        <v>372</v>
      </c>
      <c r="G167" s="1">
        <v>96.9</v>
      </c>
      <c r="H167" s="1" t="s">
        <v>394</v>
      </c>
      <c r="I167" s="1">
        <v>969</v>
      </c>
      <c r="J167" s="2" t="s">
        <v>528</v>
      </c>
    </row>
    <row r="168" spans="1:10" ht="25.5" x14ac:dyDescent="0.2">
      <c r="A168" s="1">
        <v>3</v>
      </c>
      <c r="B168" s="1">
        <v>177</v>
      </c>
      <c r="C168" s="1" t="s">
        <v>393</v>
      </c>
      <c r="D168" s="1" t="s">
        <v>371</v>
      </c>
      <c r="E168" s="1">
        <v>10</v>
      </c>
      <c r="F168" s="1" t="s">
        <v>372</v>
      </c>
      <c r="G168" s="1">
        <v>249</v>
      </c>
      <c r="H168" s="1" t="s">
        <v>394</v>
      </c>
      <c r="I168" s="1">
        <v>2490</v>
      </c>
      <c r="J168" s="2" t="s">
        <v>528</v>
      </c>
    </row>
    <row r="169" spans="1:10" x14ac:dyDescent="0.2">
      <c r="A169" s="1">
        <v>3</v>
      </c>
      <c r="B169" s="1">
        <v>191</v>
      </c>
      <c r="C169" s="1" t="s">
        <v>402</v>
      </c>
      <c r="D169" s="1" t="s">
        <v>371</v>
      </c>
      <c r="E169" s="1">
        <v>30</v>
      </c>
      <c r="F169" s="1" t="s">
        <v>372</v>
      </c>
      <c r="G169" s="1">
        <v>17</v>
      </c>
      <c r="H169" s="1" t="s">
        <v>376</v>
      </c>
      <c r="I169" s="1">
        <v>510</v>
      </c>
      <c r="J169" s="2" t="s">
        <v>528</v>
      </c>
    </row>
    <row r="170" spans="1:10" x14ac:dyDescent="0.2">
      <c r="A170" s="1">
        <v>3</v>
      </c>
      <c r="B170" s="1">
        <v>196</v>
      </c>
      <c r="C170" s="1" t="s">
        <v>530</v>
      </c>
      <c r="D170" s="1" t="s">
        <v>371</v>
      </c>
      <c r="E170" s="1">
        <v>10</v>
      </c>
      <c r="F170" s="1" t="s">
        <v>372</v>
      </c>
      <c r="G170" s="1">
        <v>21</v>
      </c>
      <c r="H170" s="1" t="s">
        <v>376</v>
      </c>
      <c r="I170" s="1">
        <v>210</v>
      </c>
      <c r="J170" s="2" t="s">
        <v>528</v>
      </c>
    </row>
    <row r="171" spans="1:10" ht="25.5" x14ac:dyDescent="0.2">
      <c r="A171" s="1">
        <v>3</v>
      </c>
      <c r="B171" s="1">
        <v>197</v>
      </c>
      <c r="C171" s="1" t="s">
        <v>404</v>
      </c>
      <c r="D171" s="1" t="s">
        <v>371</v>
      </c>
      <c r="E171" s="1">
        <v>5</v>
      </c>
      <c r="F171" s="1" t="s">
        <v>372</v>
      </c>
      <c r="G171" s="1">
        <v>97</v>
      </c>
      <c r="H171" s="1" t="s">
        <v>405</v>
      </c>
      <c r="I171" s="1">
        <v>485</v>
      </c>
      <c r="J171" s="2" t="s">
        <v>528</v>
      </c>
    </row>
    <row r="172" spans="1:10" x14ac:dyDescent="0.2">
      <c r="A172" s="1">
        <v>4</v>
      </c>
      <c r="B172" s="1">
        <v>247</v>
      </c>
      <c r="C172" s="1" t="s">
        <v>500</v>
      </c>
      <c r="D172" s="1" t="s">
        <v>371</v>
      </c>
      <c r="E172" s="1">
        <v>100</v>
      </c>
      <c r="F172" s="1" t="s">
        <v>372</v>
      </c>
      <c r="G172" s="1">
        <v>48.3</v>
      </c>
      <c r="H172" s="1" t="s">
        <v>376</v>
      </c>
      <c r="I172" s="1">
        <v>4830</v>
      </c>
      <c r="J172" s="2" t="s">
        <v>528</v>
      </c>
    </row>
    <row r="173" spans="1:10" x14ac:dyDescent="0.2">
      <c r="A173" s="1">
        <v>4</v>
      </c>
      <c r="B173" s="1">
        <v>262</v>
      </c>
      <c r="C173" s="1" t="s">
        <v>531</v>
      </c>
      <c r="D173" s="1" t="s">
        <v>371</v>
      </c>
      <c r="E173" s="1">
        <v>4</v>
      </c>
      <c r="F173" s="1" t="s">
        <v>372</v>
      </c>
      <c r="G173" s="1">
        <v>44.85</v>
      </c>
      <c r="H173" s="1" t="s">
        <v>410</v>
      </c>
      <c r="I173" s="1">
        <v>179.4</v>
      </c>
      <c r="J173" s="2" t="s">
        <v>528</v>
      </c>
    </row>
    <row r="174" spans="1:10" x14ac:dyDescent="0.2">
      <c r="A174" s="1">
        <v>4</v>
      </c>
      <c r="B174" s="1">
        <v>275</v>
      </c>
      <c r="C174" s="1" t="s">
        <v>503</v>
      </c>
      <c r="D174" s="1" t="s">
        <v>371</v>
      </c>
      <c r="E174" s="1">
        <v>30</v>
      </c>
      <c r="F174" s="1" t="s">
        <v>372</v>
      </c>
      <c r="G174" s="1">
        <v>37.1</v>
      </c>
      <c r="H174" s="1" t="s">
        <v>378</v>
      </c>
      <c r="I174" s="1">
        <v>1113</v>
      </c>
      <c r="J174" s="2" t="s">
        <v>528</v>
      </c>
    </row>
    <row r="175" spans="1:10" x14ac:dyDescent="0.2">
      <c r="A175" s="1">
        <v>4</v>
      </c>
      <c r="B175" s="1">
        <v>293</v>
      </c>
      <c r="C175" s="1" t="s">
        <v>504</v>
      </c>
      <c r="D175" s="1" t="s">
        <v>371</v>
      </c>
      <c r="E175" s="1">
        <v>10</v>
      </c>
      <c r="F175" s="1" t="s">
        <v>372</v>
      </c>
      <c r="G175" s="1">
        <v>18.399999999999999</v>
      </c>
      <c r="H175" s="1" t="s">
        <v>376</v>
      </c>
      <c r="I175" s="1">
        <v>184</v>
      </c>
      <c r="J175" s="2" t="s">
        <v>528</v>
      </c>
    </row>
    <row r="176" spans="1:10" x14ac:dyDescent="0.2">
      <c r="A176" s="1">
        <v>4</v>
      </c>
      <c r="B176" s="1">
        <v>294</v>
      </c>
      <c r="C176" s="1" t="s">
        <v>532</v>
      </c>
      <c r="D176" s="1" t="s">
        <v>371</v>
      </c>
      <c r="E176" s="1">
        <v>10</v>
      </c>
      <c r="F176" s="1" t="s">
        <v>372</v>
      </c>
      <c r="G176" s="1">
        <v>6.5</v>
      </c>
      <c r="H176" s="1" t="s">
        <v>376</v>
      </c>
      <c r="I176" s="1">
        <v>65</v>
      </c>
      <c r="J176" s="2" t="s">
        <v>528</v>
      </c>
    </row>
    <row r="177" spans="1:10" x14ac:dyDescent="0.2">
      <c r="A177" s="1">
        <v>4</v>
      </c>
      <c r="B177" s="1">
        <v>307</v>
      </c>
      <c r="C177" s="1" t="s">
        <v>505</v>
      </c>
      <c r="D177" s="1" t="s">
        <v>371</v>
      </c>
      <c r="E177" s="1">
        <v>4</v>
      </c>
      <c r="F177" s="1" t="s">
        <v>372</v>
      </c>
      <c r="G177" s="1">
        <v>39.1</v>
      </c>
      <c r="H177" s="1" t="s">
        <v>376</v>
      </c>
      <c r="I177" s="1">
        <v>156.4</v>
      </c>
      <c r="J177" s="2" t="s">
        <v>528</v>
      </c>
    </row>
    <row r="178" spans="1:10" x14ac:dyDescent="0.2">
      <c r="A178" s="1">
        <v>4</v>
      </c>
      <c r="B178" s="1">
        <v>308</v>
      </c>
      <c r="C178" s="1" t="s">
        <v>477</v>
      </c>
      <c r="D178" s="1" t="s">
        <v>371</v>
      </c>
      <c r="E178" s="1">
        <v>6</v>
      </c>
      <c r="F178" s="1" t="s">
        <v>372</v>
      </c>
      <c r="G178" s="1">
        <v>17.3</v>
      </c>
      <c r="H178" s="1" t="s">
        <v>376</v>
      </c>
      <c r="I178" s="1">
        <v>103.8</v>
      </c>
      <c r="J178" s="2" t="s">
        <v>528</v>
      </c>
    </row>
    <row r="179" spans="1:10" x14ac:dyDescent="0.2">
      <c r="A179" s="1">
        <v>5</v>
      </c>
      <c r="B179" s="1">
        <v>311</v>
      </c>
      <c r="C179" s="1" t="s">
        <v>423</v>
      </c>
      <c r="D179" s="1" t="s">
        <v>371</v>
      </c>
      <c r="E179" s="1">
        <v>50</v>
      </c>
      <c r="F179" s="1" t="s">
        <v>372</v>
      </c>
      <c r="G179" s="1">
        <v>44</v>
      </c>
      <c r="H179" s="1" t="s">
        <v>376</v>
      </c>
      <c r="I179" s="1">
        <v>2200</v>
      </c>
      <c r="J179" s="2" t="s">
        <v>528</v>
      </c>
    </row>
    <row r="180" spans="1:10" ht="25.5" x14ac:dyDescent="0.2">
      <c r="A180" s="1">
        <v>5</v>
      </c>
      <c r="B180" s="1">
        <v>325</v>
      </c>
      <c r="C180" s="1" t="s">
        <v>429</v>
      </c>
      <c r="D180" s="1" t="s">
        <v>371</v>
      </c>
      <c r="E180" s="1">
        <v>10</v>
      </c>
      <c r="F180" s="1" t="s">
        <v>372</v>
      </c>
      <c r="G180" s="1">
        <v>44.1</v>
      </c>
      <c r="H180" s="1" t="s">
        <v>430</v>
      </c>
      <c r="I180" s="1">
        <v>441</v>
      </c>
      <c r="J180" s="2" t="s">
        <v>528</v>
      </c>
    </row>
    <row r="181" spans="1:10" x14ac:dyDescent="0.2">
      <c r="A181" s="1">
        <v>6</v>
      </c>
      <c r="B181" s="1">
        <v>342</v>
      </c>
      <c r="C181" s="1" t="s">
        <v>533</v>
      </c>
      <c r="D181" s="1" t="s">
        <v>371</v>
      </c>
      <c r="E181" s="1">
        <v>10</v>
      </c>
      <c r="F181" s="1" t="s">
        <v>372</v>
      </c>
      <c r="G181" s="1">
        <v>15.5</v>
      </c>
      <c r="H181" s="1" t="s">
        <v>376</v>
      </c>
      <c r="I181" s="1">
        <v>155</v>
      </c>
      <c r="J181" s="2" t="s">
        <v>528</v>
      </c>
    </row>
    <row r="182" spans="1:10" x14ac:dyDescent="0.2">
      <c r="A182" s="1">
        <v>6</v>
      </c>
      <c r="B182" s="1">
        <v>343</v>
      </c>
      <c r="C182" s="1" t="s">
        <v>506</v>
      </c>
      <c r="D182" s="1" t="s">
        <v>371</v>
      </c>
      <c r="E182" s="1">
        <v>5</v>
      </c>
      <c r="F182" s="1" t="s">
        <v>372</v>
      </c>
      <c r="G182" s="1">
        <v>48.3</v>
      </c>
      <c r="H182" s="1" t="s">
        <v>507</v>
      </c>
      <c r="I182" s="1">
        <v>241.5</v>
      </c>
      <c r="J182" s="2" t="s">
        <v>528</v>
      </c>
    </row>
    <row r="183" spans="1:10" x14ac:dyDescent="0.2">
      <c r="A183" s="1">
        <v>6</v>
      </c>
      <c r="B183" s="1">
        <v>346</v>
      </c>
      <c r="C183" s="1" t="s">
        <v>534</v>
      </c>
      <c r="D183" s="1" t="s">
        <v>371</v>
      </c>
      <c r="E183" s="1">
        <v>5</v>
      </c>
      <c r="F183" s="1" t="s">
        <v>372</v>
      </c>
      <c r="G183" s="1">
        <v>18.79</v>
      </c>
      <c r="H183" s="1" t="s">
        <v>376</v>
      </c>
      <c r="I183" s="1">
        <v>93.95</v>
      </c>
      <c r="J183" s="2" t="s">
        <v>528</v>
      </c>
    </row>
    <row r="184" spans="1:10" ht="25.5" x14ac:dyDescent="0.2">
      <c r="A184" s="1">
        <v>6</v>
      </c>
      <c r="B184" s="1">
        <v>354</v>
      </c>
      <c r="C184" s="1" t="s">
        <v>535</v>
      </c>
      <c r="D184" s="1" t="s">
        <v>371</v>
      </c>
      <c r="E184" s="1">
        <v>5</v>
      </c>
      <c r="F184" s="1" t="s">
        <v>372</v>
      </c>
      <c r="G184" s="1">
        <v>97</v>
      </c>
      <c r="H184" s="1" t="s">
        <v>498</v>
      </c>
      <c r="I184" s="1">
        <v>485</v>
      </c>
      <c r="J184" s="2" t="s">
        <v>528</v>
      </c>
    </row>
    <row r="185" spans="1:10" x14ac:dyDescent="0.2">
      <c r="A185" s="1">
        <v>6</v>
      </c>
      <c r="B185" s="1">
        <v>372</v>
      </c>
      <c r="C185" s="1" t="s">
        <v>509</v>
      </c>
      <c r="D185" s="1" t="s">
        <v>371</v>
      </c>
      <c r="E185" s="1">
        <v>5</v>
      </c>
      <c r="F185" s="1" t="s">
        <v>372</v>
      </c>
      <c r="G185" s="1">
        <v>8.1</v>
      </c>
      <c r="H185" s="1" t="s">
        <v>376</v>
      </c>
      <c r="I185" s="1">
        <v>40.5</v>
      </c>
      <c r="J185" s="2" t="s">
        <v>528</v>
      </c>
    </row>
    <row r="186" spans="1:10" x14ac:dyDescent="0.2">
      <c r="A186" s="1">
        <v>9</v>
      </c>
      <c r="B186" s="1">
        <v>418</v>
      </c>
      <c r="C186" s="1" t="s">
        <v>478</v>
      </c>
      <c r="D186" s="1" t="s">
        <v>371</v>
      </c>
      <c r="E186" s="1">
        <v>10</v>
      </c>
      <c r="F186" s="1" t="s">
        <v>372</v>
      </c>
      <c r="G186" s="1">
        <v>178.65</v>
      </c>
      <c r="H186" s="1" t="s">
        <v>376</v>
      </c>
      <c r="I186" s="1">
        <v>1786.5</v>
      </c>
      <c r="J186" s="2" t="s">
        <v>528</v>
      </c>
    </row>
    <row r="187" spans="1:10" ht="25.5" x14ac:dyDescent="0.2">
      <c r="A187" s="1">
        <v>9</v>
      </c>
      <c r="B187" s="1">
        <v>455</v>
      </c>
      <c r="C187" s="1" t="s">
        <v>510</v>
      </c>
      <c r="D187" s="1" t="s">
        <v>371</v>
      </c>
      <c r="E187" s="1">
        <v>10</v>
      </c>
      <c r="F187" s="1" t="s">
        <v>372</v>
      </c>
      <c r="G187" s="1">
        <v>12.3</v>
      </c>
      <c r="H187" s="1" t="s">
        <v>376</v>
      </c>
      <c r="I187" s="1">
        <v>123</v>
      </c>
      <c r="J187" s="2" t="s">
        <v>528</v>
      </c>
    </row>
    <row r="188" spans="1:10" x14ac:dyDescent="0.2">
      <c r="A188" s="1">
        <v>9</v>
      </c>
      <c r="B188" s="1">
        <v>461</v>
      </c>
      <c r="C188" s="1" t="s">
        <v>444</v>
      </c>
      <c r="D188" s="1" t="s">
        <v>371</v>
      </c>
      <c r="E188" s="1">
        <v>20</v>
      </c>
      <c r="F188" s="1" t="s">
        <v>372</v>
      </c>
      <c r="G188" s="1">
        <v>42.6</v>
      </c>
      <c r="H188" s="1" t="s">
        <v>376</v>
      </c>
      <c r="I188" s="1">
        <v>852</v>
      </c>
      <c r="J188" s="2" t="s">
        <v>528</v>
      </c>
    </row>
    <row r="189" spans="1:10" x14ac:dyDescent="0.2">
      <c r="A189" s="1">
        <v>9</v>
      </c>
      <c r="B189" s="1">
        <v>463</v>
      </c>
      <c r="C189" s="1" t="s">
        <v>536</v>
      </c>
      <c r="D189" s="1" t="s">
        <v>371</v>
      </c>
      <c r="E189" s="1">
        <v>10</v>
      </c>
      <c r="F189" s="1" t="s">
        <v>372</v>
      </c>
      <c r="G189" s="1">
        <v>220</v>
      </c>
      <c r="H189" s="1" t="s">
        <v>376</v>
      </c>
      <c r="I189" s="1">
        <v>2200</v>
      </c>
      <c r="J189" s="2" t="s">
        <v>528</v>
      </c>
    </row>
    <row r="190" spans="1:10" ht="25.5" x14ac:dyDescent="0.2">
      <c r="A190" s="1">
        <v>9</v>
      </c>
      <c r="B190" s="1">
        <v>473</v>
      </c>
      <c r="C190" s="1" t="s">
        <v>511</v>
      </c>
      <c r="D190" s="1" t="s">
        <v>371</v>
      </c>
      <c r="E190" s="1">
        <v>10</v>
      </c>
      <c r="F190" s="1" t="s">
        <v>372</v>
      </c>
      <c r="G190" s="1">
        <v>10.1</v>
      </c>
      <c r="H190" s="1" t="s">
        <v>376</v>
      </c>
      <c r="I190" s="1">
        <v>101</v>
      </c>
      <c r="J190" s="2" t="s">
        <v>528</v>
      </c>
    </row>
    <row r="191" spans="1:10" x14ac:dyDescent="0.2">
      <c r="A191" s="1">
        <v>9</v>
      </c>
      <c r="B191" s="1">
        <v>481</v>
      </c>
      <c r="C191" s="1" t="s">
        <v>512</v>
      </c>
      <c r="D191" s="1" t="s">
        <v>371</v>
      </c>
      <c r="E191" s="1">
        <v>5</v>
      </c>
      <c r="F191" s="1" t="s">
        <v>372</v>
      </c>
      <c r="G191" s="1">
        <v>12.1</v>
      </c>
      <c r="H191" s="1" t="s">
        <v>513</v>
      </c>
      <c r="I191" s="1">
        <v>60.5</v>
      </c>
      <c r="J191" s="2" t="s">
        <v>528</v>
      </c>
    </row>
    <row r="192" spans="1:10" x14ac:dyDescent="0.2">
      <c r="A192" s="1">
        <v>9</v>
      </c>
      <c r="B192" s="1">
        <v>492</v>
      </c>
      <c r="C192" s="1" t="s">
        <v>537</v>
      </c>
      <c r="D192" s="1" t="s">
        <v>371</v>
      </c>
      <c r="E192" s="1">
        <v>10</v>
      </c>
      <c r="F192" s="1" t="s">
        <v>372</v>
      </c>
      <c r="G192" s="1">
        <v>12.9</v>
      </c>
      <c r="H192" s="1" t="s">
        <v>376</v>
      </c>
      <c r="I192" s="1">
        <v>129</v>
      </c>
      <c r="J192" s="2" t="s">
        <v>528</v>
      </c>
    </row>
    <row r="193" spans="1:10" x14ac:dyDescent="0.2">
      <c r="A193" s="1">
        <v>9</v>
      </c>
      <c r="B193" s="1">
        <v>503</v>
      </c>
      <c r="C193" s="1" t="s">
        <v>538</v>
      </c>
      <c r="D193" s="1" t="s">
        <v>371</v>
      </c>
      <c r="E193" s="1">
        <v>10</v>
      </c>
      <c r="F193" s="1" t="s">
        <v>372</v>
      </c>
      <c r="G193" s="1">
        <v>19.5</v>
      </c>
      <c r="H193" s="1" t="s">
        <v>376</v>
      </c>
      <c r="I193" s="1">
        <v>195</v>
      </c>
      <c r="J193" s="2" t="s">
        <v>528</v>
      </c>
    </row>
    <row r="194" spans="1:10" ht="25.5" x14ac:dyDescent="0.2">
      <c r="A194" s="1">
        <v>9</v>
      </c>
      <c r="B194" s="1">
        <v>522</v>
      </c>
      <c r="C194" s="1" t="s">
        <v>539</v>
      </c>
      <c r="D194" s="1" t="s">
        <v>371</v>
      </c>
      <c r="E194" s="1">
        <v>4</v>
      </c>
      <c r="F194" s="1" t="s">
        <v>372</v>
      </c>
      <c r="G194" s="1">
        <v>250</v>
      </c>
      <c r="H194" s="1" t="s">
        <v>376</v>
      </c>
      <c r="I194" s="1">
        <v>1000</v>
      </c>
      <c r="J194" s="2" t="s">
        <v>528</v>
      </c>
    </row>
    <row r="195" spans="1:10" x14ac:dyDescent="0.2">
      <c r="A195" s="1">
        <v>9</v>
      </c>
      <c r="B195" s="1">
        <v>529</v>
      </c>
      <c r="C195" s="1" t="s">
        <v>540</v>
      </c>
      <c r="D195" s="1" t="s">
        <v>371</v>
      </c>
      <c r="E195" s="1">
        <v>5</v>
      </c>
      <c r="F195" s="1" t="s">
        <v>372</v>
      </c>
      <c r="G195" s="1">
        <v>5.87</v>
      </c>
      <c r="H195" s="1" t="s">
        <v>376</v>
      </c>
      <c r="I195" s="1">
        <v>29.35</v>
      </c>
      <c r="J195" s="2" t="s">
        <v>528</v>
      </c>
    </row>
    <row r="196" spans="1:10" x14ac:dyDescent="0.2">
      <c r="A196" s="1">
        <v>9</v>
      </c>
      <c r="B196" s="1">
        <v>535</v>
      </c>
      <c r="C196" s="1" t="s">
        <v>459</v>
      </c>
      <c r="D196" s="1" t="s">
        <v>371</v>
      </c>
      <c r="E196" s="1">
        <v>4</v>
      </c>
      <c r="F196" s="1" t="s">
        <v>372</v>
      </c>
      <c r="G196" s="1">
        <v>715</v>
      </c>
      <c r="H196" s="1" t="s">
        <v>376</v>
      </c>
      <c r="I196" s="1">
        <v>2860</v>
      </c>
      <c r="J196" s="2" t="s">
        <v>528</v>
      </c>
    </row>
    <row r="197" spans="1:10" x14ac:dyDescent="0.2">
      <c r="A197" s="1">
        <v>9</v>
      </c>
      <c r="B197" s="1">
        <v>537</v>
      </c>
      <c r="C197" s="1" t="s">
        <v>460</v>
      </c>
      <c r="D197" s="1" t="s">
        <v>371</v>
      </c>
      <c r="E197" s="1">
        <v>2</v>
      </c>
      <c r="F197" s="1" t="s">
        <v>372</v>
      </c>
      <c r="G197" s="1">
        <v>915.2</v>
      </c>
      <c r="H197" s="1" t="s">
        <v>376</v>
      </c>
      <c r="I197" s="1">
        <v>1830.4</v>
      </c>
      <c r="J197" s="2" t="s">
        <v>528</v>
      </c>
    </row>
    <row r="198" spans="1:10" ht="25.5" x14ac:dyDescent="0.2">
      <c r="A198" s="1">
        <v>9</v>
      </c>
      <c r="B198" s="1">
        <v>542</v>
      </c>
      <c r="C198" s="1" t="s">
        <v>516</v>
      </c>
      <c r="D198" s="1" t="s">
        <v>371</v>
      </c>
      <c r="E198" s="1">
        <v>6</v>
      </c>
      <c r="F198" s="1" t="s">
        <v>372</v>
      </c>
      <c r="G198" s="1">
        <v>25.8</v>
      </c>
      <c r="H198" s="1" t="s">
        <v>376</v>
      </c>
      <c r="I198" s="1">
        <v>154.80000000000001</v>
      </c>
      <c r="J198" s="2" t="s">
        <v>528</v>
      </c>
    </row>
    <row r="199" spans="1:10" x14ac:dyDescent="0.2">
      <c r="A199" s="1">
        <v>9</v>
      </c>
      <c r="B199" s="1">
        <v>548</v>
      </c>
      <c r="C199" s="1" t="s">
        <v>541</v>
      </c>
      <c r="D199" s="1" t="s">
        <v>371</v>
      </c>
      <c r="E199" s="1">
        <v>10</v>
      </c>
      <c r="F199" s="1" t="s">
        <v>372</v>
      </c>
      <c r="G199" s="1">
        <v>13.8</v>
      </c>
      <c r="H199" s="1" t="s">
        <v>376</v>
      </c>
      <c r="I199" s="1">
        <v>138</v>
      </c>
      <c r="J199" s="2" t="s">
        <v>528</v>
      </c>
    </row>
    <row r="200" spans="1:10" ht="25.5" x14ac:dyDescent="0.2">
      <c r="A200" s="1">
        <v>9</v>
      </c>
      <c r="B200" s="1">
        <v>551</v>
      </c>
      <c r="C200" s="1" t="s">
        <v>487</v>
      </c>
      <c r="D200" s="1" t="s">
        <v>371</v>
      </c>
      <c r="E200" s="1">
        <v>10</v>
      </c>
      <c r="F200" s="1" t="s">
        <v>372</v>
      </c>
      <c r="G200" s="1">
        <v>5.2</v>
      </c>
      <c r="H200" s="1" t="s">
        <v>376</v>
      </c>
      <c r="I200" s="1">
        <v>52</v>
      </c>
      <c r="J200" s="2" t="s">
        <v>528</v>
      </c>
    </row>
    <row r="201" spans="1:10" ht="25.5" x14ac:dyDescent="0.2">
      <c r="A201" s="1">
        <v>9</v>
      </c>
      <c r="B201" s="1">
        <v>552</v>
      </c>
      <c r="C201" s="1" t="s">
        <v>461</v>
      </c>
      <c r="D201" s="1" t="s">
        <v>371</v>
      </c>
      <c r="E201" s="1">
        <v>10</v>
      </c>
      <c r="F201" s="1" t="s">
        <v>372</v>
      </c>
      <c r="G201" s="1">
        <v>56.3</v>
      </c>
      <c r="H201" s="1" t="s">
        <v>376</v>
      </c>
      <c r="I201" s="1">
        <v>563</v>
      </c>
      <c r="J201" s="2" t="s">
        <v>528</v>
      </c>
    </row>
    <row r="202" spans="1:10" x14ac:dyDescent="0.2">
      <c r="A202" s="1">
        <v>9</v>
      </c>
      <c r="B202" s="1">
        <v>553</v>
      </c>
      <c r="C202" s="1" t="s">
        <v>462</v>
      </c>
      <c r="D202" s="1" t="s">
        <v>371</v>
      </c>
      <c r="E202" s="1">
        <v>10</v>
      </c>
      <c r="F202" s="1" t="s">
        <v>372</v>
      </c>
      <c r="G202" s="1">
        <v>42.2</v>
      </c>
      <c r="H202" s="1" t="s">
        <v>376</v>
      </c>
      <c r="I202" s="1">
        <v>422</v>
      </c>
      <c r="J202" s="2" t="s">
        <v>528</v>
      </c>
    </row>
    <row r="203" spans="1:10" ht="25.5" x14ac:dyDescent="0.2">
      <c r="A203" s="1">
        <v>9</v>
      </c>
      <c r="B203" s="1">
        <v>557</v>
      </c>
      <c r="C203" s="1" t="s">
        <v>518</v>
      </c>
      <c r="D203" s="1" t="s">
        <v>371</v>
      </c>
      <c r="E203" s="1">
        <v>10</v>
      </c>
      <c r="F203" s="1" t="s">
        <v>372</v>
      </c>
      <c r="G203" s="1">
        <v>65</v>
      </c>
      <c r="H203" s="1" t="s">
        <v>376</v>
      </c>
      <c r="I203" s="1">
        <v>650</v>
      </c>
      <c r="J203" s="2" t="s">
        <v>528</v>
      </c>
    </row>
    <row r="204" spans="1:10" ht="25.5" x14ac:dyDescent="0.2">
      <c r="A204" s="1">
        <v>9</v>
      </c>
      <c r="B204" s="1">
        <v>570</v>
      </c>
      <c r="C204" s="1" t="s">
        <v>463</v>
      </c>
      <c r="D204" s="1" t="s">
        <v>371</v>
      </c>
      <c r="E204" s="1">
        <v>5</v>
      </c>
      <c r="F204" s="1" t="s">
        <v>372</v>
      </c>
      <c r="G204" s="1">
        <v>167</v>
      </c>
      <c r="H204" s="1" t="s">
        <v>394</v>
      </c>
      <c r="I204" s="1">
        <v>835</v>
      </c>
      <c r="J204" s="2" t="s">
        <v>528</v>
      </c>
    </row>
    <row r="205" spans="1:10" x14ac:dyDescent="0.2">
      <c r="A205" s="1">
        <v>9</v>
      </c>
      <c r="B205" s="1">
        <v>571</v>
      </c>
      <c r="C205" s="1" t="s">
        <v>542</v>
      </c>
      <c r="D205" s="1" t="s">
        <v>371</v>
      </c>
      <c r="E205" s="1">
        <v>10</v>
      </c>
      <c r="F205" s="1" t="s">
        <v>372</v>
      </c>
      <c r="G205" s="1">
        <v>6.7</v>
      </c>
      <c r="H205" s="1" t="s">
        <v>376</v>
      </c>
      <c r="I205" s="1">
        <v>67</v>
      </c>
      <c r="J205" s="2" t="s">
        <v>528</v>
      </c>
    </row>
    <row r="206" spans="1:10" x14ac:dyDescent="0.2">
      <c r="A206" s="1">
        <v>9</v>
      </c>
      <c r="B206" s="1">
        <v>572</v>
      </c>
      <c r="C206" s="1" t="s">
        <v>543</v>
      </c>
      <c r="D206" s="1" t="s">
        <v>371</v>
      </c>
      <c r="E206" s="1">
        <v>10</v>
      </c>
      <c r="F206" s="1" t="s">
        <v>372</v>
      </c>
      <c r="G206" s="1">
        <v>5.2</v>
      </c>
      <c r="H206" s="1" t="s">
        <v>376</v>
      </c>
      <c r="I206" s="1">
        <v>52</v>
      </c>
      <c r="J206" s="2" t="s">
        <v>528</v>
      </c>
    </row>
    <row r="207" spans="1:10" x14ac:dyDescent="0.2">
      <c r="A207" s="1">
        <v>9</v>
      </c>
      <c r="B207" s="1">
        <v>575</v>
      </c>
      <c r="C207" s="1" t="s">
        <v>489</v>
      </c>
      <c r="D207" s="1" t="s">
        <v>371</v>
      </c>
      <c r="E207" s="1">
        <v>8</v>
      </c>
      <c r="F207" s="1" t="s">
        <v>372</v>
      </c>
      <c r="G207" s="1">
        <v>25.8</v>
      </c>
      <c r="H207" s="1" t="s">
        <v>490</v>
      </c>
      <c r="I207" s="1">
        <v>206.4</v>
      </c>
      <c r="J207" s="2" t="s">
        <v>528</v>
      </c>
    </row>
    <row r="208" spans="1:10" x14ac:dyDescent="0.2">
      <c r="A208" s="1">
        <v>12</v>
      </c>
      <c r="B208" s="1">
        <v>5</v>
      </c>
      <c r="C208" s="1" t="s">
        <v>520</v>
      </c>
      <c r="D208" s="1" t="s">
        <v>521</v>
      </c>
      <c r="E208" s="1">
        <v>1000</v>
      </c>
      <c r="F208" s="1" t="s">
        <v>372</v>
      </c>
      <c r="G208" s="1">
        <v>4.1900000000000004</v>
      </c>
      <c r="H208" s="1" t="s">
        <v>376</v>
      </c>
      <c r="I208" s="1">
        <v>4190</v>
      </c>
      <c r="J208" s="2" t="s">
        <v>528</v>
      </c>
    </row>
    <row r="209" spans="1:10" x14ac:dyDescent="0.2">
      <c r="A209" s="1">
        <v>12</v>
      </c>
      <c r="B209" s="1">
        <v>10</v>
      </c>
      <c r="C209" s="1" t="s">
        <v>544</v>
      </c>
      <c r="D209" s="1" t="s">
        <v>371</v>
      </c>
      <c r="E209" s="1">
        <v>50</v>
      </c>
      <c r="F209" s="1" t="s">
        <v>372</v>
      </c>
      <c r="G209" s="1">
        <v>10.81</v>
      </c>
      <c r="H209" s="1" t="s">
        <v>545</v>
      </c>
      <c r="I209" s="1">
        <v>540.5</v>
      </c>
      <c r="J209" s="2" t="s">
        <v>528</v>
      </c>
    </row>
    <row r="210" spans="1:10" x14ac:dyDescent="0.2">
      <c r="A210" s="1">
        <v>12</v>
      </c>
      <c r="B210" s="1">
        <v>15</v>
      </c>
      <c r="C210" s="1" t="s">
        <v>522</v>
      </c>
      <c r="D210" s="1" t="s">
        <v>523</v>
      </c>
      <c r="E210" s="1">
        <v>1</v>
      </c>
      <c r="F210" s="1" t="s">
        <v>372</v>
      </c>
      <c r="G210" s="1">
        <v>1357</v>
      </c>
      <c r="H210" s="1" t="s">
        <v>524</v>
      </c>
      <c r="I210" s="1">
        <v>1357</v>
      </c>
      <c r="J210" s="2" t="s">
        <v>528</v>
      </c>
    </row>
    <row r="211" spans="1:10" x14ac:dyDescent="0.2">
      <c r="A211" s="1">
        <v>12</v>
      </c>
      <c r="B211" s="1">
        <v>26</v>
      </c>
      <c r="C211" s="1" t="s">
        <v>525</v>
      </c>
      <c r="D211" s="1" t="s">
        <v>526</v>
      </c>
      <c r="E211" s="1">
        <v>50</v>
      </c>
      <c r="F211" s="1" t="s">
        <v>372</v>
      </c>
      <c r="G211" s="1">
        <v>0.88</v>
      </c>
      <c r="H211" s="1" t="s">
        <v>376</v>
      </c>
      <c r="I211" s="1">
        <v>44</v>
      </c>
      <c r="J211" s="2" t="s">
        <v>528</v>
      </c>
    </row>
    <row r="212" spans="1:10" x14ac:dyDescent="0.2">
      <c r="A212" s="1">
        <v>12</v>
      </c>
      <c r="B212" s="1">
        <v>27</v>
      </c>
      <c r="C212" s="1" t="s">
        <v>546</v>
      </c>
      <c r="D212" s="1" t="s">
        <v>371</v>
      </c>
      <c r="E212" s="1">
        <v>100</v>
      </c>
      <c r="F212" s="1" t="s">
        <v>372</v>
      </c>
      <c r="G212" s="1">
        <v>43.7</v>
      </c>
      <c r="H212" s="1" t="s">
        <v>545</v>
      </c>
      <c r="I212" s="1">
        <v>4370</v>
      </c>
      <c r="J212" s="2" t="s">
        <v>528</v>
      </c>
    </row>
    <row r="213" spans="1:10" x14ac:dyDescent="0.2">
      <c r="A213" s="1">
        <v>12</v>
      </c>
      <c r="B213" s="1">
        <v>72</v>
      </c>
      <c r="C213" s="1" t="s">
        <v>547</v>
      </c>
      <c r="D213" s="1" t="s">
        <v>526</v>
      </c>
      <c r="E213" s="1">
        <v>1000</v>
      </c>
      <c r="F213" s="1" t="s">
        <v>372</v>
      </c>
      <c r="G213" s="1">
        <v>2.23</v>
      </c>
      <c r="H213" s="1" t="s">
        <v>376</v>
      </c>
      <c r="I213" s="1">
        <v>2230</v>
      </c>
      <c r="J213" s="2" t="s">
        <v>528</v>
      </c>
    </row>
    <row r="214" spans="1:10" ht="25.5" x14ac:dyDescent="0.2">
      <c r="A214" s="1">
        <v>1</v>
      </c>
      <c r="B214" s="1">
        <v>22</v>
      </c>
      <c r="C214" s="1" t="s">
        <v>377</v>
      </c>
      <c r="D214" s="1" t="s">
        <v>371</v>
      </c>
      <c r="E214" s="1">
        <v>20</v>
      </c>
      <c r="F214" s="1" t="s">
        <v>372</v>
      </c>
      <c r="G214" s="1">
        <v>40.25</v>
      </c>
      <c r="H214" s="1" t="s">
        <v>378</v>
      </c>
      <c r="I214" s="1">
        <v>805</v>
      </c>
      <c r="J214" s="2" t="s">
        <v>548</v>
      </c>
    </row>
    <row r="215" spans="1:10" x14ac:dyDescent="0.2">
      <c r="A215" s="1">
        <v>1</v>
      </c>
      <c r="B215" s="1">
        <v>31</v>
      </c>
      <c r="C215" s="1" t="s">
        <v>379</v>
      </c>
      <c r="D215" s="1" t="s">
        <v>371</v>
      </c>
      <c r="E215" s="1">
        <v>50</v>
      </c>
      <c r="F215" s="1" t="s">
        <v>372</v>
      </c>
      <c r="G215" s="1">
        <v>15.1</v>
      </c>
      <c r="H215" s="1" t="s">
        <v>376</v>
      </c>
      <c r="I215" s="1">
        <v>755</v>
      </c>
      <c r="J215" s="2" t="s">
        <v>548</v>
      </c>
    </row>
    <row r="216" spans="1:10" x14ac:dyDescent="0.2">
      <c r="A216" s="1">
        <v>1</v>
      </c>
      <c r="B216" s="1">
        <v>32</v>
      </c>
      <c r="C216" s="1" t="s">
        <v>380</v>
      </c>
      <c r="D216" s="1" t="s">
        <v>371</v>
      </c>
      <c r="E216" s="1">
        <v>20</v>
      </c>
      <c r="F216" s="1" t="s">
        <v>372</v>
      </c>
      <c r="G216" s="1">
        <v>10.9</v>
      </c>
      <c r="H216" s="1" t="s">
        <v>376</v>
      </c>
      <c r="I216" s="1">
        <v>218</v>
      </c>
      <c r="J216" s="2" t="s">
        <v>548</v>
      </c>
    </row>
    <row r="217" spans="1:10" x14ac:dyDescent="0.2">
      <c r="A217" s="1">
        <v>2</v>
      </c>
      <c r="B217" s="1">
        <v>54</v>
      </c>
      <c r="C217" s="1" t="s">
        <v>467</v>
      </c>
      <c r="D217" s="1" t="s">
        <v>371</v>
      </c>
      <c r="E217" s="1">
        <v>100</v>
      </c>
      <c r="F217" s="1" t="s">
        <v>372</v>
      </c>
      <c r="G217" s="1">
        <v>165</v>
      </c>
      <c r="H217" s="1" t="s">
        <v>385</v>
      </c>
      <c r="I217" s="1">
        <v>16500</v>
      </c>
      <c r="J217" s="2" t="s">
        <v>548</v>
      </c>
    </row>
    <row r="218" spans="1:10" ht="25.5" x14ac:dyDescent="0.2">
      <c r="A218" s="1">
        <v>2</v>
      </c>
      <c r="B218" s="1">
        <v>88</v>
      </c>
      <c r="C218" s="1" t="s">
        <v>529</v>
      </c>
      <c r="D218" s="1" t="s">
        <v>371</v>
      </c>
      <c r="E218" s="1">
        <v>25</v>
      </c>
      <c r="F218" s="1" t="s">
        <v>372</v>
      </c>
      <c r="G218" s="1">
        <v>5.6</v>
      </c>
      <c r="H218" s="1" t="s">
        <v>376</v>
      </c>
      <c r="I218" s="1">
        <v>140</v>
      </c>
      <c r="J218" s="2" t="s">
        <v>548</v>
      </c>
    </row>
    <row r="219" spans="1:10" x14ac:dyDescent="0.2">
      <c r="A219" s="1">
        <v>3</v>
      </c>
      <c r="B219" s="1">
        <v>139</v>
      </c>
      <c r="C219" s="1" t="s">
        <v>470</v>
      </c>
      <c r="D219" s="1" t="s">
        <v>371</v>
      </c>
      <c r="E219" s="1">
        <v>1</v>
      </c>
      <c r="F219" s="1" t="s">
        <v>372</v>
      </c>
      <c r="G219" s="1">
        <v>37</v>
      </c>
      <c r="H219" s="1" t="s">
        <v>376</v>
      </c>
      <c r="I219" s="1">
        <v>37</v>
      </c>
      <c r="J219" s="2" t="s">
        <v>548</v>
      </c>
    </row>
    <row r="220" spans="1:10" x14ac:dyDescent="0.2">
      <c r="A220" s="1">
        <v>3</v>
      </c>
      <c r="B220" s="1">
        <v>150</v>
      </c>
      <c r="C220" s="1" t="s">
        <v>389</v>
      </c>
      <c r="D220" s="1" t="s">
        <v>371</v>
      </c>
      <c r="E220" s="1">
        <v>2</v>
      </c>
      <c r="F220" s="1" t="s">
        <v>372</v>
      </c>
      <c r="G220" s="1">
        <v>109.2</v>
      </c>
      <c r="H220" s="1" t="s">
        <v>390</v>
      </c>
      <c r="I220" s="1">
        <v>218.4</v>
      </c>
      <c r="J220" s="2" t="s">
        <v>548</v>
      </c>
    </row>
    <row r="221" spans="1:10" ht="25.5" x14ac:dyDescent="0.2">
      <c r="A221" s="1">
        <v>3</v>
      </c>
      <c r="B221" s="1">
        <v>169</v>
      </c>
      <c r="C221" s="1" t="s">
        <v>391</v>
      </c>
      <c r="D221" s="1" t="s">
        <v>371</v>
      </c>
      <c r="E221" s="1">
        <v>3</v>
      </c>
      <c r="F221" s="1" t="s">
        <v>372</v>
      </c>
      <c r="G221" s="1">
        <v>86.5</v>
      </c>
      <c r="H221" s="1" t="s">
        <v>392</v>
      </c>
      <c r="I221" s="1">
        <v>259.5</v>
      </c>
      <c r="J221" s="2" t="s">
        <v>548</v>
      </c>
    </row>
    <row r="222" spans="1:10" ht="25.5" x14ac:dyDescent="0.2">
      <c r="A222" s="1">
        <v>3</v>
      </c>
      <c r="B222" s="1">
        <v>176</v>
      </c>
      <c r="C222" s="1" t="s">
        <v>473</v>
      </c>
      <c r="D222" s="1" t="s">
        <v>371</v>
      </c>
      <c r="E222" s="1">
        <v>3</v>
      </c>
      <c r="F222" s="1" t="s">
        <v>372</v>
      </c>
      <c r="G222" s="1">
        <v>96.9</v>
      </c>
      <c r="H222" s="1" t="s">
        <v>394</v>
      </c>
      <c r="I222" s="1">
        <v>290.7</v>
      </c>
      <c r="J222" s="2" t="s">
        <v>548</v>
      </c>
    </row>
    <row r="223" spans="1:10" x14ac:dyDescent="0.2">
      <c r="A223" s="1">
        <v>3</v>
      </c>
      <c r="B223" s="1">
        <v>187</v>
      </c>
      <c r="C223" s="1" t="s">
        <v>474</v>
      </c>
      <c r="D223" s="1" t="s">
        <v>371</v>
      </c>
      <c r="E223" s="1">
        <v>25</v>
      </c>
      <c r="F223" s="1" t="s">
        <v>372</v>
      </c>
      <c r="G223" s="1">
        <v>2.9</v>
      </c>
      <c r="H223" s="1" t="s">
        <v>376</v>
      </c>
      <c r="I223" s="1">
        <v>72.5</v>
      </c>
      <c r="J223" s="2" t="s">
        <v>548</v>
      </c>
    </row>
    <row r="224" spans="1:10" x14ac:dyDescent="0.2">
      <c r="A224" s="1">
        <v>3</v>
      </c>
      <c r="B224" s="1">
        <v>191</v>
      </c>
      <c r="C224" s="1" t="s">
        <v>402</v>
      </c>
      <c r="D224" s="1" t="s">
        <v>371</v>
      </c>
      <c r="E224" s="1">
        <v>10</v>
      </c>
      <c r="F224" s="1" t="s">
        <v>372</v>
      </c>
      <c r="G224" s="1">
        <v>17</v>
      </c>
      <c r="H224" s="1" t="s">
        <v>376</v>
      </c>
      <c r="I224" s="1">
        <v>170</v>
      </c>
      <c r="J224" s="2" t="s">
        <v>548</v>
      </c>
    </row>
    <row r="225" spans="1:10" x14ac:dyDescent="0.2">
      <c r="A225" s="1">
        <v>3</v>
      </c>
      <c r="B225" s="1">
        <v>194</v>
      </c>
      <c r="C225" s="1" t="s">
        <v>403</v>
      </c>
      <c r="D225" s="1" t="s">
        <v>371</v>
      </c>
      <c r="E225" s="1">
        <v>1</v>
      </c>
      <c r="F225" s="1" t="s">
        <v>372</v>
      </c>
      <c r="G225" s="1">
        <v>210.7</v>
      </c>
      <c r="H225" s="1" t="s">
        <v>376</v>
      </c>
      <c r="I225" s="1">
        <v>210.7</v>
      </c>
      <c r="J225" s="2" t="s">
        <v>548</v>
      </c>
    </row>
    <row r="226" spans="1:10" x14ac:dyDescent="0.2">
      <c r="A226" s="1">
        <v>3</v>
      </c>
      <c r="B226" s="1">
        <v>200</v>
      </c>
      <c r="C226" s="1" t="s">
        <v>406</v>
      </c>
      <c r="D226" s="1" t="s">
        <v>371</v>
      </c>
      <c r="E226" s="1">
        <v>1</v>
      </c>
      <c r="F226" s="1" t="s">
        <v>372</v>
      </c>
      <c r="G226" s="1">
        <v>6.9</v>
      </c>
      <c r="H226" s="1" t="s">
        <v>376</v>
      </c>
      <c r="I226" s="1">
        <v>6.9</v>
      </c>
      <c r="J226" s="2" t="s">
        <v>548</v>
      </c>
    </row>
    <row r="227" spans="1:10" x14ac:dyDescent="0.2">
      <c r="A227" s="1">
        <v>3</v>
      </c>
      <c r="B227" s="1">
        <v>1111</v>
      </c>
      <c r="C227" s="1" t="s">
        <v>549</v>
      </c>
      <c r="D227" s="1" t="s">
        <v>371</v>
      </c>
      <c r="E227" s="1">
        <v>25</v>
      </c>
      <c r="F227" s="1" t="s">
        <v>372</v>
      </c>
      <c r="G227" s="1">
        <v>2.9</v>
      </c>
      <c r="H227" s="1" t="s">
        <v>376</v>
      </c>
      <c r="I227" s="1">
        <v>72.5</v>
      </c>
      <c r="J227" s="2" t="s">
        <v>548</v>
      </c>
    </row>
    <row r="228" spans="1:10" x14ac:dyDescent="0.2">
      <c r="A228" s="1">
        <v>4</v>
      </c>
      <c r="B228" s="1">
        <v>228</v>
      </c>
      <c r="C228" s="1" t="s">
        <v>499</v>
      </c>
      <c r="D228" s="1" t="s">
        <v>371</v>
      </c>
      <c r="E228" s="1">
        <v>1</v>
      </c>
      <c r="F228" s="1" t="s">
        <v>372</v>
      </c>
      <c r="G228" s="1">
        <v>15</v>
      </c>
      <c r="H228" s="1" t="s">
        <v>376</v>
      </c>
      <c r="I228" s="1">
        <v>15</v>
      </c>
      <c r="J228" s="2" t="s">
        <v>548</v>
      </c>
    </row>
    <row r="229" spans="1:10" x14ac:dyDescent="0.2">
      <c r="A229" s="1">
        <v>4</v>
      </c>
      <c r="B229" s="1">
        <v>247</v>
      </c>
      <c r="C229" s="1" t="s">
        <v>500</v>
      </c>
      <c r="D229" s="1" t="s">
        <v>371</v>
      </c>
      <c r="E229" s="1">
        <v>5</v>
      </c>
      <c r="F229" s="1" t="s">
        <v>372</v>
      </c>
      <c r="G229" s="1">
        <v>48.3</v>
      </c>
      <c r="H229" s="1" t="s">
        <v>376</v>
      </c>
      <c r="I229" s="1">
        <v>241.5</v>
      </c>
      <c r="J229" s="2" t="s">
        <v>548</v>
      </c>
    </row>
    <row r="230" spans="1:10" x14ac:dyDescent="0.2">
      <c r="A230" s="1">
        <v>4</v>
      </c>
      <c r="B230" s="1">
        <v>293</v>
      </c>
      <c r="C230" s="1" t="s">
        <v>504</v>
      </c>
      <c r="D230" s="1" t="s">
        <v>371</v>
      </c>
      <c r="E230" s="1">
        <v>10</v>
      </c>
      <c r="F230" s="1" t="s">
        <v>372</v>
      </c>
      <c r="G230" s="1">
        <v>18.399999999999999</v>
      </c>
      <c r="H230" s="1" t="s">
        <v>376</v>
      </c>
      <c r="I230" s="1">
        <v>184</v>
      </c>
      <c r="J230" s="2" t="s">
        <v>548</v>
      </c>
    </row>
    <row r="231" spans="1:10" x14ac:dyDescent="0.2">
      <c r="A231" s="1">
        <v>5</v>
      </c>
      <c r="B231" s="1">
        <v>321</v>
      </c>
      <c r="C231" s="1" t="s">
        <v>427</v>
      </c>
      <c r="D231" s="1" t="s">
        <v>371</v>
      </c>
      <c r="E231" s="1">
        <v>35</v>
      </c>
      <c r="F231" s="1" t="s">
        <v>372</v>
      </c>
      <c r="G231" s="1">
        <v>153.19999999999999</v>
      </c>
      <c r="H231" s="1" t="s">
        <v>428</v>
      </c>
      <c r="I231" s="1">
        <v>5362</v>
      </c>
      <c r="J231" s="2" t="s">
        <v>548</v>
      </c>
    </row>
    <row r="232" spans="1:10" ht="25.5" x14ac:dyDescent="0.2">
      <c r="A232" s="1">
        <v>5</v>
      </c>
      <c r="B232" s="1">
        <v>325</v>
      </c>
      <c r="C232" s="1" t="s">
        <v>429</v>
      </c>
      <c r="D232" s="1" t="s">
        <v>371</v>
      </c>
      <c r="E232" s="1">
        <v>5</v>
      </c>
      <c r="F232" s="1" t="s">
        <v>372</v>
      </c>
      <c r="G232" s="1">
        <v>44.1</v>
      </c>
      <c r="H232" s="1" t="s">
        <v>430</v>
      </c>
      <c r="I232" s="1">
        <v>220.5</v>
      </c>
      <c r="J232" s="2" t="s">
        <v>548</v>
      </c>
    </row>
    <row r="233" spans="1:10" x14ac:dyDescent="0.2">
      <c r="A233" s="1">
        <v>6</v>
      </c>
      <c r="B233" s="1">
        <v>339</v>
      </c>
      <c r="C233" s="1" t="s">
        <v>550</v>
      </c>
      <c r="D233" s="1" t="s">
        <v>371</v>
      </c>
      <c r="E233" s="1">
        <v>3</v>
      </c>
      <c r="F233" s="1" t="s">
        <v>372</v>
      </c>
      <c r="G233" s="1">
        <v>87.7</v>
      </c>
      <c r="H233" s="1" t="s">
        <v>551</v>
      </c>
      <c r="I233" s="1">
        <v>263.10000000000002</v>
      </c>
      <c r="J233" s="2" t="s">
        <v>548</v>
      </c>
    </row>
    <row r="234" spans="1:10" x14ac:dyDescent="0.2">
      <c r="A234" s="1">
        <v>6</v>
      </c>
      <c r="B234" s="1">
        <v>342</v>
      </c>
      <c r="C234" s="1" t="s">
        <v>533</v>
      </c>
      <c r="D234" s="1" t="s">
        <v>371</v>
      </c>
      <c r="E234" s="1">
        <v>25</v>
      </c>
      <c r="F234" s="1" t="s">
        <v>372</v>
      </c>
      <c r="G234" s="1">
        <v>15.5</v>
      </c>
      <c r="H234" s="1" t="s">
        <v>376</v>
      </c>
      <c r="I234" s="1">
        <v>387.5</v>
      </c>
      <c r="J234" s="2" t="s">
        <v>548</v>
      </c>
    </row>
    <row r="235" spans="1:10" x14ac:dyDescent="0.2">
      <c r="A235" s="1">
        <v>6</v>
      </c>
      <c r="B235" s="1">
        <v>343</v>
      </c>
      <c r="C235" s="1" t="s">
        <v>506</v>
      </c>
      <c r="D235" s="1" t="s">
        <v>371</v>
      </c>
      <c r="E235" s="1">
        <v>10</v>
      </c>
      <c r="F235" s="1" t="s">
        <v>372</v>
      </c>
      <c r="G235" s="1">
        <v>48.3</v>
      </c>
      <c r="H235" s="1" t="s">
        <v>507</v>
      </c>
      <c r="I235" s="1">
        <v>483</v>
      </c>
      <c r="J235" s="2" t="s">
        <v>548</v>
      </c>
    </row>
    <row r="236" spans="1:10" x14ac:dyDescent="0.2">
      <c r="A236" s="1">
        <v>6</v>
      </c>
      <c r="B236" s="1">
        <v>346</v>
      </c>
      <c r="C236" s="1" t="s">
        <v>534</v>
      </c>
      <c r="D236" s="1" t="s">
        <v>371</v>
      </c>
      <c r="E236" s="1">
        <v>15</v>
      </c>
      <c r="F236" s="1" t="s">
        <v>372</v>
      </c>
      <c r="G236" s="1">
        <v>18.79</v>
      </c>
      <c r="H236" s="1" t="s">
        <v>376</v>
      </c>
      <c r="I236" s="1">
        <v>281.85000000000002</v>
      </c>
      <c r="J236" s="2" t="s">
        <v>548</v>
      </c>
    </row>
    <row r="237" spans="1:10" x14ac:dyDescent="0.2">
      <c r="A237" s="1">
        <v>6</v>
      </c>
      <c r="B237" s="1">
        <v>351</v>
      </c>
      <c r="C237" s="1" t="s">
        <v>552</v>
      </c>
      <c r="D237" s="1" t="s">
        <v>371</v>
      </c>
      <c r="E237" s="1">
        <v>5</v>
      </c>
      <c r="F237" s="1" t="s">
        <v>372</v>
      </c>
      <c r="G237" s="1">
        <v>374.4</v>
      </c>
      <c r="H237" s="1" t="s">
        <v>553</v>
      </c>
      <c r="I237" s="1">
        <v>1872</v>
      </c>
      <c r="J237" s="2" t="s">
        <v>548</v>
      </c>
    </row>
    <row r="238" spans="1:10" x14ac:dyDescent="0.2">
      <c r="A238" s="1">
        <v>6</v>
      </c>
      <c r="B238" s="1">
        <v>359</v>
      </c>
      <c r="C238" s="1" t="s">
        <v>432</v>
      </c>
      <c r="D238" s="1" t="s">
        <v>371</v>
      </c>
      <c r="E238" s="1">
        <v>2</v>
      </c>
      <c r="F238" s="1" t="s">
        <v>372</v>
      </c>
      <c r="G238" s="1">
        <v>24.2</v>
      </c>
      <c r="H238" s="1" t="s">
        <v>376</v>
      </c>
      <c r="I238" s="1">
        <v>48.4</v>
      </c>
      <c r="J238" s="2" t="s">
        <v>548</v>
      </c>
    </row>
    <row r="239" spans="1:10" x14ac:dyDescent="0.2">
      <c r="A239" s="1">
        <v>6</v>
      </c>
      <c r="B239" s="1">
        <v>370</v>
      </c>
      <c r="C239" s="1" t="s">
        <v>508</v>
      </c>
      <c r="D239" s="1" t="s">
        <v>371</v>
      </c>
      <c r="E239" s="1">
        <v>10</v>
      </c>
      <c r="F239" s="1" t="s">
        <v>372</v>
      </c>
      <c r="G239" s="1">
        <v>49.5</v>
      </c>
      <c r="H239" s="1" t="s">
        <v>507</v>
      </c>
      <c r="I239" s="1">
        <v>495</v>
      </c>
      <c r="J239" s="2" t="s">
        <v>548</v>
      </c>
    </row>
    <row r="240" spans="1:10" x14ac:dyDescent="0.2">
      <c r="A240" s="1">
        <v>6</v>
      </c>
      <c r="B240" s="1">
        <v>372</v>
      </c>
      <c r="C240" s="1" t="s">
        <v>509</v>
      </c>
      <c r="D240" s="1" t="s">
        <v>371</v>
      </c>
      <c r="E240" s="1">
        <v>20</v>
      </c>
      <c r="F240" s="1" t="s">
        <v>372</v>
      </c>
      <c r="G240" s="1">
        <v>8.1</v>
      </c>
      <c r="H240" s="1" t="s">
        <v>376</v>
      </c>
      <c r="I240" s="1">
        <v>162</v>
      </c>
      <c r="J240" s="2" t="s">
        <v>548</v>
      </c>
    </row>
    <row r="241" spans="1:10" x14ac:dyDescent="0.2">
      <c r="A241" s="1">
        <v>9</v>
      </c>
      <c r="B241" s="1">
        <v>446</v>
      </c>
      <c r="C241" s="1" t="s">
        <v>443</v>
      </c>
      <c r="D241" s="1" t="s">
        <v>371</v>
      </c>
      <c r="E241" s="1">
        <v>50</v>
      </c>
      <c r="F241" s="1" t="s">
        <v>372</v>
      </c>
      <c r="G241" s="1">
        <v>2.7</v>
      </c>
      <c r="H241" s="1" t="s">
        <v>376</v>
      </c>
      <c r="I241" s="1">
        <v>135</v>
      </c>
      <c r="J241" s="2" t="s">
        <v>548</v>
      </c>
    </row>
    <row r="242" spans="1:10" ht="25.5" x14ac:dyDescent="0.2">
      <c r="A242" s="1">
        <v>9</v>
      </c>
      <c r="B242" s="1">
        <v>457</v>
      </c>
      <c r="C242" s="1" t="s">
        <v>554</v>
      </c>
      <c r="D242" s="1" t="s">
        <v>371</v>
      </c>
      <c r="E242" s="1">
        <v>15</v>
      </c>
      <c r="F242" s="1" t="s">
        <v>372</v>
      </c>
      <c r="G242" s="1">
        <v>622</v>
      </c>
      <c r="H242" s="1" t="s">
        <v>555</v>
      </c>
      <c r="I242" s="1">
        <v>9330</v>
      </c>
      <c r="J242" s="2" t="s">
        <v>548</v>
      </c>
    </row>
    <row r="243" spans="1:10" x14ac:dyDescent="0.2">
      <c r="A243" s="1">
        <v>9</v>
      </c>
      <c r="B243" s="1">
        <v>461</v>
      </c>
      <c r="C243" s="1" t="s">
        <v>444</v>
      </c>
      <c r="D243" s="1" t="s">
        <v>371</v>
      </c>
      <c r="E243" s="1">
        <v>15</v>
      </c>
      <c r="F243" s="1" t="s">
        <v>372</v>
      </c>
      <c r="G243" s="1">
        <v>42.6</v>
      </c>
      <c r="H243" s="1" t="s">
        <v>376</v>
      </c>
      <c r="I243" s="1">
        <v>639</v>
      </c>
      <c r="J243" s="2" t="s">
        <v>548</v>
      </c>
    </row>
    <row r="244" spans="1:10" x14ac:dyDescent="0.2">
      <c r="A244" s="1">
        <v>9</v>
      </c>
      <c r="B244" s="1">
        <v>463</v>
      </c>
      <c r="C244" s="1" t="s">
        <v>536</v>
      </c>
      <c r="D244" s="1" t="s">
        <v>371</v>
      </c>
      <c r="E244" s="1">
        <v>30</v>
      </c>
      <c r="F244" s="1" t="s">
        <v>372</v>
      </c>
      <c r="G244" s="1">
        <v>220</v>
      </c>
      <c r="H244" s="1" t="s">
        <v>376</v>
      </c>
      <c r="I244" s="1">
        <v>6600</v>
      </c>
      <c r="J244" s="2" t="s">
        <v>548</v>
      </c>
    </row>
    <row r="245" spans="1:10" ht="25.5" x14ac:dyDescent="0.2">
      <c r="A245" s="1">
        <v>9</v>
      </c>
      <c r="B245" s="1">
        <v>473</v>
      </c>
      <c r="C245" s="1" t="s">
        <v>511</v>
      </c>
      <c r="D245" s="1" t="s">
        <v>371</v>
      </c>
      <c r="E245" s="1">
        <v>10</v>
      </c>
      <c r="F245" s="1" t="s">
        <v>372</v>
      </c>
      <c r="G245" s="1">
        <v>10.1</v>
      </c>
      <c r="H245" s="1" t="s">
        <v>376</v>
      </c>
      <c r="I245" s="1">
        <v>101</v>
      </c>
      <c r="J245" s="2" t="s">
        <v>548</v>
      </c>
    </row>
    <row r="246" spans="1:10" x14ac:dyDescent="0.2">
      <c r="A246" s="1">
        <v>9</v>
      </c>
      <c r="B246" s="1">
        <v>481</v>
      </c>
      <c r="C246" s="1" t="s">
        <v>512</v>
      </c>
      <c r="D246" s="1" t="s">
        <v>371</v>
      </c>
      <c r="E246" s="1">
        <v>20</v>
      </c>
      <c r="F246" s="1" t="s">
        <v>372</v>
      </c>
      <c r="G246" s="1">
        <v>12.1</v>
      </c>
      <c r="H246" s="1" t="s">
        <v>513</v>
      </c>
      <c r="I246" s="1">
        <v>242</v>
      </c>
      <c r="J246" s="2" t="s">
        <v>548</v>
      </c>
    </row>
    <row r="247" spans="1:10" ht="25.5" x14ac:dyDescent="0.2">
      <c r="A247" s="1">
        <v>9</v>
      </c>
      <c r="B247" s="1">
        <v>542</v>
      </c>
      <c r="C247" s="1" t="s">
        <v>516</v>
      </c>
      <c r="D247" s="1" t="s">
        <v>371</v>
      </c>
      <c r="E247" s="1">
        <v>15</v>
      </c>
      <c r="F247" s="1" t="s">
        <v>372</v>
      </c>
      <c r="G247" s="1">
        <v>25.8</v>
      </c>
      <c r="H247" s="1" t="s">
        <v>376</v>
      </c>
      <c r="I247" s="1">
        <v>387</v>
      </c>
      <c r="J247" s="2" t="s">
        <v>548</v>
      </c>
    </row>
    <row r="248" spans="1:10" x14ac:dyDescent="0.2">
      <c r="A248" s="1">
        <v>9</v>
      </c>
      <c r="B248" s="1">
        <v>548</v>
      </c>
      <c r="C248" s="1" t="s">
        <v>541</v>
      </c>
      <c r="D248" s="1" t="s">
        <v>371</v>
      </c>
      <c r="E248" s="1">
        <v>5</v>
      </c>
      <c r="F248" s="1" t="s">
        <v>372</v>
      </c>
      <c r="G248" s="1">
        <v>13.8</v>
      </c>
      <c r="H248" s="1" t="s">
        <v>376</v>
      </c>
      <c r="I248" s="1">
        <v>69</v>
      </c>
      <c r="J248" s="2" t="s">
        <v>548</v>
      </c>
    </row>
    <row r="249" spans="1:10" ht="25.5" x14ac:dyDescent="0.2">
      <c r="A249" s="1">
        <v>9</v>
      </c>
      <c r="B249" s="1">
        <v>551</v>
      </c>
      <c r="C249" s="1" t="s">
        <v>487</v>
      </c>
      <c r="D249" s="1" t="s">
        <v>371</v>
      </c>
      <c r="E249" s="1">
        <v>15</v>
      </c>
      <c r="F249" s="1" t="s">
        <v>372</v>
      </c>
      <c r="G249" s="1">
        <v>5.2</v>
      </c>
      <c r="H249" s="1" t="s">
        <v>376</v>
      </c>
      <c r="I249" s="1">
        <v>78</v>
      </c>
      <c r="J249" s="2" t="s">
        <v>548</v>
      </c>
    </row>
    <row r="250" spans="1:10" ht="25.5" x14ac:dyDescent="0.2">
      <c r="A250" s="1">
        <v>9</v>
      </c>
      <c r="B250" s="1">
        <v>552</v>
      </c>
      <c r="C250" s="1" t="s">
        <v>461</v>
      </c>
      <c r="D250" s="1" t="s">
        <v>371</v>
      </c>
      <c r="E250" s="1">
        <v>5</v>
      </c>
      <c r="F250" s="1" t="s">
        <v>372</v>
      </c>
      <c r="G250" s="1">
        <v>56.3</v>
      </c>
      <c r="H250" s="1" t="s">
        <v>376</v>
      </c>
      <c r="I250" s="1">
        <v>281.5</v>
      </c>
      <c r="J250" s="2" t="s">
        <v>548</v>
      </c>
    </row>
    <row r="251" spans="1:10" x14ac:dyDescent="0.2">
      <c r="A251" s="1">
        <v>9</v>
      </c>
      <c r="B251" s="1">
        <v>553</v>
      </c>
      <c r="C251" s="1" t="s">
        <v>462</v>
      </c>
      <c r="D251" s="1" t="s">
        <v>371</v>
      </c>
      <c r="E251" s="1">
        <v>50</v>
      </c>
      <c r="F251" s="1" t="s">
        <v>372</v>
      </c>
      <c r="G251" s="1">
        <v>42.2</v>
      </c>
      <c r="H251" s="1" t="s">
        <v>376</v>
      </c>
      <c r="I251" s="1">
        <v>2110</v>
      </c>
      <c r="J251" s="2" t="s">
        <v>548</v>
      </c>
    </row>
    <row r="252" spans="1:10" x14ac:dyDescent="0.2">
      <c r="A252" s="1">
        <v>9</v>
      </c>
      <c r="B252" s="1">
        <v>556</v>
      </c>
      <c r="C252" s="1" t="s">
        <v>517</v>
      </c>
      <c r="D252" s="1" t="s">
        <v>371</v>
      </c>
      <c r="E252" s="1">
        <v>15</v>
      </c>
      <c r="F252" s="1" t="s">
        <v>372</v>
      </c>
      <c r="G252" s="1">
        <v>57.2</v>
      </c>
      <c r="H252" s="1" t="s">
        <v>376</v>
      </c>
      <c r="I252" s="1">
        <v>858</v>
      </c>
      <c r="J252" s="2" t="s">
        <v>548</v>
      </c>
    </row>
    <row r="253" spans="1:10" ht="25.5" x14ac:dyDescent="0.2">
      <c r="A253" s="1">
        <v>9</v>
      </c>
      <c r="B253" s="1">
        <v>557</v>
      </c>
      <c r="C253" s="1" t="s">
        <v>518</v>
      </c>
      <c r="D253" s="1" t="s">
        <v>371</v>
      </c>
      <c r="E253" s="1">
        <v>15</v>
      </c>
      <c r="F253" s="1" t="s">
        <v>372</v>
      </c>
      <c r="G253" s="1">
        <v>65</v>
      </c>
      <c r="H253" s="1" t="s">
        <v>376</v>
      </c>
      <c r="I253" s="1">
        <v>975</v>
      </c>
      <c r="J253" s="2" t="s">
        <v>548</v>
      </c>
    </row>
    <row r="254" spans="1:10" ht="25.5" x14ac:dyDescent="0.2">
      <c r="A254" s="1">
        <v>9</v>
      </c>
      <c r="B254" s="1">
        <v>570</v>
      </c>
      <c r="C254" s="1" t="s">
        <v>463</v>
      </c>
      <c r="D254" s="1" t="s">
        <v>371</v>
      </c>
      <c r="E254" s="1">
        <v>5</v>
      </c>
      <c r="F254" s="1" t="s">
        <v>372</v>
      </c>
      <c r="G254" s="1">
        <v>167</v>
      </c>
      <c r="H254" s="1" t="s">
        <v>394</v>
      </c>
      <c r="I254" s="1">
        <v>835</v>
      </c>
      <c r="J254" s="2" t="s">
        <v>548</v>
      </c>
    </row>
    <row r="255" spans="1:10" x14ac:dyDescent="0.2">
      <c r="A255" s="1">
        <v>9</v>
      </c>
      <c r="B255" s="1">
        <v>571</v>
      </c>
      <c r="C255" s="1" t="s">
        <v>542</v>
      </c>
      <c r="D255" s="1" t="s">
        <v>371</v>
      </c>
      <c r="E255" s="1">
        <v>10</v>
      </c>
      <c r="F255" s="1" t="s">
        <v>372</v>
      </c>
      <c r="G255" s="1">
        <v>6.7</v>
      </c>
      <c r="H255" s="1" t="s">
        <v>376</v>
      </c>
      <c r="I255" s="1">
        <v>67</v>
      </c>
      <c r="J255" s="2" t="s">
        <v>548</v>
      </c>
    </row>
    <row r="256" spans="1:10" x14ac:dyDescent="0.2">
      <c r="A256" s="1">
        <v>9</v>
      </c>
      <c r="B256" s="1">
        <v>572</v>
      </c>
      <c r="C256" s="1" t="s">
        <v>543</v>
      </c>
      <c r="D256" s="1" t="s">
        <v>371</v>
      </c>
      <c r="E256" s="1">
        <v>10</v>
      </c>
      <c r="F256" s="1" t="s">
        <v>372</v>
      </c>
      <c r="G256" s="1">
        <v>5.2</v>
      </c>
      <c r="H256" s="1" t="s">
        <v>376</v>
      </c>
      <c r="I256" s="1">
        <v>52</v>
      </c>
      <c r="J256" s="2" t="s">
        <v>548</v>
      </c>
    </row>
    <row r="257" spans="1:10" x14ac:dyDescent="0.2">
      <c r="A257" s="1">
        <v>9</v>
      </c>
      <c r="B257" s="1">
        <v>1111</v>
      </c>
      <c r="C257" s="1" t="s">
        <v>556</v>
      </c>
      <c r="D257" s="1" t="s">
        <v>371</v>
      </c>
      <c r="E257" s="1">
        <v>4</v>
      </c>
      <c r="F257" s="1" t="s">
        <v>372</v>
      </c>
      <c r="G257" s="1">
        <v>715</v>
      </c>
      <c r="H257" s="1" t="s">
        <v>376</v>
      </c>
      <c r="I257" s="1">
        <v>2860</v>
      </c>
      <c r="J257" s="2" t="s">
        <v>548</v>
      </c>
    </row>
    <row r="258" spans="1:10" x14ac:dyDescent="0.2">
      <c r="A258" s="1">
        <v>9</v>
      </c>
      <c r="B258" s="1">
        <v>1111</v>
      </c>
      <c r="C258" s="1" t="s">
        <v>557</v>
      </c>
      <c r="D258" s="1" t="s">
        <v>371</v>
      </c>
      <c r="E258" s="1">
        <v>3</v>
      </c>
      <c r="F258" s="1" t="s">
        <v>372</v>
      </c>
      <c r="G258" s="1">
        <v>915.2</v>
      </c>
      <c r="H258" s="1" t="s">
        <v>376</v>
      </c>
      <c r="I258" s="1">
        <v>2745.6</v>
      </c>
      <c r="J258" s="2" t="s">
        <v>548</v>
      </c>
    </row>
    <row r="259" spans="1:10" x14ac:dyDescent="0.2">
      <c r="A259" s="1">
        <v>12</v>
      </c>
      <c r="B259" s="1">
        <v>15</v>
      </c>
      <c r="C259" s="1" t="s">
        <v>522</v>
      </c>
      <c r="D259" s="1" t="s">
        <v>523</v>
      </c>
      <c r="E259" s="1">
        <v>2</v>
      </c>
      <c r="F259" s="1" t="s">
        <v>372</v>
      </c>
      <c r="G259" s="1">
        <v>1357</v>
      </c>
      <c r="H259" s="1" t="s">
        <v>524</v>
      </c>
      <c r="I259" s="1">
        <v>2714</v>
      </c>
      <c r="J259" s="2" t="s">
        <v>548</v>
      </c>
    </row>
    <row r="260" spans="1:10" x14ac:dyDescent="0.2">
      <c r="A260" s="1">
        <v>12</v>
      </c>
      <c r="B260" s="1">
        <v>26</v>
      </c>
      <c r="C260" s="1" t="s">
        <v>525</v>
      </c>
      <c r="D260" s="1" t="s">
        <v>526</v>
      </c>
      <c r="E260" s="1">
        <v>250</v>
      </c>
      <c r="F260" s="1" t="s">
        <v>372</v>
      </c>
      <c r="G260" s="1">
        <v>0.88</v>
      </c>
      <c r="H260" s="1" t="s">
        <v>376</v>
      </c>
      <c r="I260" s="1">
        <v>220</v>
      </c>
      <c r="J260" s="2" t="s">
        <v>548</v>
      </c>
    </row>
    <row r="261" spans="1:10" ht="25.5" x14ac:dyDescent="0.2">
      <c r="A261" s="1">
        <v>12</v>
      </c>
      <c r="B261" s="1">
        <v>38</v>
      </c>
      <c r="C261" s="1" t="s">
        <v>558</v>
      </c>
      <c r="D261" s="1" t="s">
        <v>559</v>
      </c>
      <c r="E261" s="1">
        <v>1000</v>
      </c>
      <c r="F261" s="1" t="s">
        <v>372</v>
      </c>
      <c r="G261" s="1">
        <v>4.0599999999999996</v>
      </c>
      <c r="H261" s="1" t="s">
        <v>560</v>
      </c>
      <c r="I261" s="1">
        <v>4060</v>
      </c>
      <c r="J261" s="2" t="s">
        <v>548</v>
      </c>
    </row>
    <row r="262" spans="1:10" ht="25.5" x14ac:dyDescent="0.2">
      <c r="A262" s="1">
        <v>12</v>
      </c>
      <c r="B262" s="1">
        <v>39</v>
      </c>
      <c r="C262" s="1" t="s">
        <v>561</v>
      </c>
      <c r="D262" s="1" t="s">
        <v>559</v>
      </c>
      <c r="E262" s="1">
        <v>8000</v>
      </c>
      <c r="F262" s="1" t="s">
        <v>372</v>
      </c>
      <c r="G262" s="1">
        <v>4.0599999999999996</v>
      </c>
      <c r="H262" s="1" t="s">
        <v>560</v>
      </c>
      <c r="I262" s="1">
        <v>32480</v>
      </c>
      <c r="J262" s="2" t="s">
        <v>548</v>
      </c>
    </row>
    <row r="263" spans="1:10" ht="25.5" x14ac:dyDescent="0.2">
      <c r="A263" s="1">
        <v>12</v>
      </c>
      <c r="B263" s="1">
        <v>40</v>
      </c>
      <c r="C263" s="1" t="s">
        <v>562</v>
      </c>
      <c r="D263" s="1" t="s">
        <v>559</v>
      </c>
      <c r="E263" s="1">
        <v>2000</v>
      </c>
      <c r="F263" s="1" t="s">
        <v>372</v>
      </c>
      <c r="G263" s="1">
        <v>4.0599999999999996</v>
      </c>
      <c r="H263" s="1" t="s">
        <v>560</v>
      </c>
      <c r="I263" s="1">
        <v>8120</v>
      </c>
      <c r="J263" s="2" t="s">
        <v>548</v>
      </c>
    </row>
    <row r="264" spans="1:10" ht="25.5" x14ac:dyDescent="0.2">
      <c r="A264" s="1">
        <v>1</v>
      </c>
      <c r="B264" s="1">
        <v>7</v>
      </c>
      <c r="C264" s="1" t="s">
        <v>370</v>
      </c>
      <c r="D264" s="1" t="s">
        <v>371</v>
      </c>
      <c r="E264" s="1">
        <v>10</v>
      </c>
      <c r="F264" s="1" t="s">
        <v>372</v>
      </c>
      <c r="G264" s="1">
        <v>18.850000000000001</v>
      </c>
      <c r="H264" s="1" t="s">
        <v>373</v>
      </c>
      <c r="I264" s="1">
        <v>188.5</v>
      </c>
      <c r="J264" s="2" t="s">
        <v>563</v>
      </c>
    </row>
    <row r="265" spans="1:10" ht="25.5" x14ac:dyDescent="0.2">
      <c r="A265" s="1">
        <v>1</v>
      </c>
      <c r="B265" s="1">
        <v>22</v>
      </c>
      <c r="C265" s="1" t="s">
        <v>377</v>
      </c>
      <c r="D265" s="1" t="s">
        <v>371</v>
      </c>
      <c r="E265" s="1">
        <v>10</v>
      </c>
      <c r="F265" s="1" t="s">
        <v>372</v>
      </c>
      <c r="G265" s="1">
        <v>40.25</v>
      </c>
      <c r="H265" s="1" t="s">
        <v>378</v>
      </c>
      <c r="I265" s="1">
        <v>402.5</v>
      </c>
      <c r="J265" s="2" t="s">
        <v>563</v>
      </c>
    </row>
    <row r="266" spans="1:10" x14ac:dyDescent="0.2">
      <c r="A266" s="1">
        <v>1</v>
      </c>
      <c r="B266" s="1">
        <v>32</v>
      </c>
      <c r="C266" s="1" t="s">
        <v>380</v>
      </c>
      <c r="D266" s="1" t="s">
        <v>371</v>
      </c>
      <c r="E266" s="1">
        <v>10</v>
      </c>
      <c r="F266" s="1" t="s">
        <v>372</v>
      </c>
      <c r="G266" s="1">
        <v>10.9</v>
      </c>
      <c r="H266" s="1" t="s">
        <v>376</v>
      </c>
      <c r="I266" s="1">
        <v>109</v>
      </c>
      <c r="J266" s="2" t="s">
        <v>563</v>
      </c>
    </row>
    <row r="267" spans="1:10" x14ac:dyDescent="0.2">
      <c r="A267" s="1">
        <v>1</v>
      </c>
      <c r="B267" s="1">
        <v>39</v>
      </c>
      <c r="C267" s="1" t="s">
        <v>527</v>
      </c>
      <c r="D267" s="1" t="s">
        <v>371</v>
      </c>
      <c r="E267" s="1">
        <v>30</v>
      </c>
      <c r="F267" s="1" t="s">
        <v>372</v>
      </c>
      <c r="G267" s="1">
        <v>89.7</v>
      </c>
      <c r="H267" s="1" t="s">
        <v>376</v>
      </c>
      <c r="I267" s="1">
        <v>2691</v>
      </c>
      <c r="J267" s="2" t="s">
        <v>563</v>
      </c>
    </row>
    <row r="268" spans="1:10" x14ac:dyDescent="0.2">
      <c r="A268" s="1">
        <v>2</v>
      </c>
      <c r="B268" s="1">
        <v>54</v>
      </c>
      <c r="C268" s="1" t="s">
        <v>467</v>
      </c>
      <c r="D268" s="1" t="s">
        <v>371</v>
      </c>
      <c r="E268" s="1">
        <v>40</v>
      </c>
      <c r="F268" s="1" t="s">
        <v>372</v>
      </c>
      <c r="G268" s="1">
        <v>165</v>
      </c>
      <c r="H268" s="1" t="s">
        <v>385</v>
      </c>
      <c r="I268" s="1">
        <v>6600</v>
      </c>
      <c r="J268" s="2" t="s">
        <v>563</v>
      </c>
    </row>
    <row r="269" spans="1:10" x14ac:dyDescent="0.2">
      <c r="A269" s="1">
        <v>3</v>
      </c>
      <c r="B269" s="1">
        <v>139</v>
      </c>
      <c r="C269" s="1" t="s">
        <v>470</v>
      </c>
      <c r="D269" s="1" t="s">
        <v>371</v>
      </c>
      <c r="E269" s="1">
        <v>5</v>
      </c>
      <c r="F269" s="1" t="s">
        <v>372</v>
      </c>
      <c r="G269" s="1">
        <v>37</v>
      </c>
      <c r="H269" s="1" t="s">
        <v>376</v>
      </c>
      <c r="I269" s="1">
        <v>185</v>
      </c>
      <c r="J269" s="2" t="s">
        <v>563</v>
      </c>
    </row>
    <row r="270" spans="1:10" x14ac:dyDescent="0.2">
      <c r="A270" s="1">
        <v>3</v>
      </c>
      <c r="B270" s="1">
        <v>149</v>
      </c>
      <c r="C270" s="1" t="s">
        <v>494</v>
      </c>
      <c r="D270" s="1" t="s">
        <v>371</v>
      </c>
      <c r="E270" s="1">
        <v>10</v>
      </c>
      <c r="F270" s="1" t="s">
        <v>372</v>
      </c>
      <c r="G270" s="1">
        <v>129.9</v>
      </c>
      <c r="H270" s="1" t="s">
        <v>495</v>
      </c>
      <c r="I270" s="1">
        <v>1299</v>
      </c>
      <c r="J270" s="2" t="s">
        <v>563</v>
      </c>
    </row>
    <row r="271" spans="1:10" ht="25.5" x14ac:dyDescent="0.2">
      <c r="A271" s="1">
        <v>3</v>
      </c>
      <c r="B271" s="1">
        <v>168</v>
      </c>
      <c r="C271" s="1" t="s">
        <v>497</v>
      </c>
      <c r="D271" s="1" t="s">
        <v>371</v>
      </c>
      <c r="E271" s="1">
        <v>10</v>
      </c>
      <c r="F271" s="1" t="s">
        <v>372</v>
      </c>
      <c r="G271" s="1">
        <v>117</v>
      </c>
      <c r="H271" s="1" t="s">
        <v>498</v>
      </c>
      <c r="I271" s="1">
        <v>1170</v>
      </c>
      <c r="J271" s="2" t="s">
        <v>563</v>
      </c>
    </row>
    <row r="272" spans="1:10" ht="25.5" x14ac:dyDescent="0.2">
      <c r="A272" s="1">
        <v>3</v>
      </c>
      <c r="B272" s="1">
        <v>169</v>
      </c>
      <c r="C272" s="1" t="s">
        <v>391</v>
      </c>
      <c r="D272" s="1" t="s">
        <v>371</v>
      </c>
      <c r="E272" s="1">
        <v>10</v>
      </c>
      <c r="F272" s="1" t="s">
        <v>372</v>
      </c>
      <c r="G272" s="1">
        <v>86.5</v>
      </c>
      <c r="H272" s="1" t="s">
        <v>392</v>
      </c>
      <c r="I272" s="1">
        <v>865</v>
      </c>
      <c r="J272" s="2" t="s">
        <v>563</v>
      </c>
    </row>
    <row r="273" spans="1:10" ht="25.5" x14ac:dyDescent="0.2">
      <c r="A273" s="1">
        <v>3</v>
      </c>
      <c r="B273" s="1">
        <v>177</v>
      </c>
      <c r="C273" s="1" t="s">
        <v>393</v>
      </c>
      <c r="D273" s="1" t="s">
        <v>371</v>
      </c>
      <c r="E273" s="1">
        <v>20</v>
      </c>
      <c r="F273" s="1" t="s">
        <v>372</v>
      </c>
      <c r="G273" s="1">
        <v>249</v>
      </c>
      <c r="H273" s="1" t="s">
        <v>394</v>
      </c>
      <c r="I273" s="1">
        <v>4980</v>
      </c>
      <c r="J273" s="2" t="s">
        <v>563</v>
      </c>
    </row>
    <row r="274" spans="1:10" x14ac:dyDescent="0.2">
      <c r="A274" s="1">
        <v>3</v>
      </c>
      <c r="B274" s="1">
        <v>183</v>
      </c>
      <c r="C274" s="1" t="s">
        <v>564</v>
      </c>
      <c r="D274" s="1" t="s">
        <v>371</v>
      </c>
      <c r="E274" s="1">
        <v>5</v>
      </c>
      <c r="F274" s="1" t="s">
        <v>372</v>
      </c>
      <c r="G274" s="1">
        <v>49.1</v>
      </c>
      <c r="H274" s="1" t="s">
        <v>376</v>
      </c>
      <c r="I274" s="1">
        <v>245.5</v>
      </c>
      <c r="J274" s="2" t="s">
        <v>563</v>
      </c>
    </row>
    <row r="275" spans="1:10" x14ac:dyDescent="0.2">
      <c r="A275" s="1">
        <v>3</v>
      </c>
      <c r="B275" s="1">
        <v>187</v>
      </c>
      <c r="C275" s="1" t="s">
        <v>474</v>
      </c>
      <c r="D275" s="1" t="s">
        <v>371</v>
      </c>
      <c r="E275" s="1">
        <v>30</v>
      </c>
      <c r="F275" s="1" t="s">
        <v>372</v>
      </c>
      <c r="G275" s="1">
        <v>2.9</v>
      </c>
      <c r="H275" s="1" t="s">
        <v>376</v>
      </c>
      <c r="I275" s="1">
        <v>87</v>
      </c>
      <c r="J275" s="2" t="s">
        <v>563</v>
      </c>
    </row>
    <row r="276" spans="1:10" x14ac:dyDescent="0.2">
      <c r="A276" s="1">
        <v>3</v>
      </c>
      <c r="B276" s="1">
        <v>191</v>
      </c>
      <c r="C276" s="1" t="s">
        <v>402</v>
      </c>
      <c r="D276" s="1" t="s">
        <v>371</v>
      </c>
      <c r="E276" s="1">
        <v>10</v>
      </c>
      <c r="F276" s="1" t="s">
        <v>372</v>
      </c>
      <c r="G276" s="1">
        <v>17</v>
      </c>
      <c r="H276" s="1" t="s">
        <v>376</v>
      </c>
      <c r="I276" s="1">
        <v>170</v>
      </c>
      <c r="J276" s="2" t="s">
        <v>563</v>
      </c>
    </row>
    <row r="277" spans="1:10" x14ac:dyDescent="0.2">
      <c r="A277" s="1">
        <v>4</v>
      </c>
      <c r="B277" s="1">
        <v>232</v>
      </c>
      <c r="C277" s="1" t="s">
        <v>475</v>
      </c>
      <c r="D277" s="1" t="s">
        <v>371</v>
      </c>
      <c r="E277" s="1">
        <v>10</v>
      </c>
      <c r="F277" s="1" t="s">
        <v>372</v>
      </c>
      <c r="G277" s="1">
        <v>147.19999999999999</v>
      </c>
      <c r="H277" s="1" t="s">
        <v>410</v>
      </c>
      <c r="I277" s="1">
        <v>1472</v>
      </c>
      <c r="J277" s="2" t="s">
        <v>563</v>
      </c>
    </row>
    <row r="278" spans="1:10" x14ac:dyDescent="0.2">
      <c r="A278" s="1">
        <v>4</v>
      </c>
      <c r="B278" s="1">
        <v>247</v>
      </c>
      <c r="C278" s="1" t="s">
        <v>500</v>
      </c>
      <c r="D278" s="1" t="s">
        <v>371</v>
      </c>
      <c r="E278" s="1">
        <v>10</v>
      </c>
      <c r="F278" s="1" t="s">
        <v>372</v>
      </c>
      <c r="G278" s="1">
        <v>48.3</v>
      </c>
      <c r="H278" s="1" t="s">
        <v>376</v>
      </c>
      <c r="I278" s="1">
        <v>483</v>
      </c>
      <c r="J278" s="2" t="s">
        <v>563</v>
      </c>
    </row>
    <row r="279" spans="1:10" x14ac:dyDescent="0.2">
      <c r="A279" s="1">
        <v>4</v>
      </c>
      <c r="B279" s="1">
        <v>249</v>
      </c>
      <c r="C279" s="1" t="s">
        <v>414</v>
      </c>
      <c r="D279" s="1" t="s">
        <v>371</v>
      </c>
      <c r="E279" s="1">
        <v>1</v>
      </c>
      <c r="F279" s="1" t="s">
        <v>372</v>
      </c>
      <c r="G279" s="1">
        <v>2060</v>
      </c>
      <c r="H279" s="1" t="s">
        <v>415</v>
      </c>
      <c r="I279" s="1">
        <v>2060</v>
      </c>
      <c r="J279" s="2" t="s">
        <v>563</v>
      </c>
    </row>
    <row r="280" spans="1:10" x14ac:dyDescent="0.2">
      <c r="A280" s="1">
        <v>4</v>
      </c>
      <c r="B280" s="1">
        <v>262</v>
      </c>
      <c r="C280" s="1" t="s">
        <v>531</v>
      </c>
      <c r="D280" s="1" t="s">
        <v>371</v>
      </c>
      <c r="E280" s="1">
        <v>20</v>
      </c>
      <c r="F280" s="1" t="s">
        <v>372</v>
      </c>
      <c r="G280" s="1">
        <v>44.85</v>
      </c>
      <c r="H280" s="1" t="s">
        <v>410</v>
      </c>
      <c r="I280" s="1">
        <v>897</v>
      </c>
      <c r="J280" s="2" t="s">
        <v>563</v>
      </c>
    </row>
    <row r="281" spans="1:10" ht="25.5" x14ac:dyDescent="0.2">
      <c r="A281" s="1">
        <v>4</v>
      </c>
      <c r="B281" s="1">
        <v>269</v>
      </c>
      <c r="C281" s="1" t="s">
        <v>416</v>
      </c>
      <c r="D281" s="1" t="s">
        <v>371</v>
      </c>
      <c r="E281" s="1">
        <v>5</v>
      </c>
      <c r="F281" s="1" t="s">
        <v>372</v>
      </c>
      <c r="G281" s="1">
        <v>39.799999999999997</v>
      </c>
      <c r="H281" s="1" t="s">
        <v>373</v>
      </c>
      <c r="I281" s="1">
        <v>199</v>
      </c>
      <c r="J281" s="2" t="s">
        <v>563</v>
      </c>
    </row>
    <row r="282" spans="1:10" x14ac:dyDescent="0.2">
      <c r="A282" s="1">
        <v>4</v>
      </c>
      <c r="B282" s="1">
        <v>271</v>
      </c>
      <c r="C282" s="1" t="s">
        <v>565</v>
      </c>
      <c r="D282" s="1" t="s">
        <v>371</v>
      </c>
      <c r="E282" s="1">
        <v>20</v>
      </c>
      <c r="F282" s="1" t="s">
        <v>372</v>
      </c>
      <c r="G282" s="1">
        <v>17.100000000000001</v>
      </c>
      <c r="H282" s="1" t="s">
        <v>376</v>
      </c>
      <c r="I282" s="1">
        <v>342</v>
      </c>
      <c r="J282" s="2" t="s">
        <v>563</v>
      </c>
    </row>
    <row r="283" spans="1:10" x14ac:dyDescent="0.2">
      <c r="A283" s="1">
        <v>4</v>
      </c>
      <c r="B283" s="1">
        <v>275</v>
      </c>
      <c r="C283" s="1" t="s">
        <v>503</v>
      </c>
      <c r="D283" s="1" t="s">
        <v>371</v>
      </c>
      <c r="E283" s="1">
        <v>10</v>
      </c>
      <c r="F283" s="1" t="s">
        <v>372</v>
      </c>
      <c r="G283" s="1">
        <v>37.1</v>
      </c>
      <c r="H283" s="1" t="s">
        <v>378</v>
      </c>
      <c r="I283" s="1">
        <v>371</v>
      </c>
      <c r="J283" s="2" t="s">
        <v>563</v>
      </c>
    </row>
    <row r="284" spans="1:10" x14ac:dyDescent="0.2">
      <c r="A284" s="1">
        <v>4</v>
      </c>
      <c r="B284" s="1">
        <v>291</v>
      </c>
      <c r="C284" s="1" t="s">
        <v>476</v>
      </c>
      <c r="D284" s="1" t="s">
        <v>371</v>
      </c>
      <c r="E284" s="1">
        <v>15</v>
      </c>
      <c r="F284" s="1" t="s">
        <v>372</v>
      </c>
      <c r="G284" s="1">
        <v>299</v>
      </c>
      <c r="H284" s="1" t="s">
        <v>392</v>
      </c>
      <c r="I284" s="1">
        <v>4485</v>
      </c>
      <c r="J284" s="2" t="s">
        <v>563</v>
      </c>
    </row>
    <row r="285" spans="1:10" x14ac:dyDescent="0.2">
      <c r="A285" s="1">
        <v>4</v>
      </c>
      <c r="B285" s="1">
        <v>293</v>
      </c>
      <c r="C285" s="1" t="s">
        <v>504</v>
      </c>
      <c r="D285" s="1" t="s">
        <v>371</v>
      </c>
      <c r="E285" s="1">
        <v>20</v>
      </c>
      <c r="F285" s="1" t="s">
        <v>372</v>
      </c>
      <c r="G285" s="1">
        <v>18.399999999999999</v>
      </c>
      <c r="H285" s="1" t="s">
        <v>376</v>
      </c>
      <c r="I285" s="1">
        <v>368</v>
      </c>
      <c r="J285" s="2" t="s">
        <v>563</v>
      </c>
    </row>
    <row r="286" spans="1:10" x14ac:dyDescent="0.2">
      <c r="A286" s="1">
        <v>4</v>
      </c>
      <c r="B286" s="1">
        <v>294</v>
      </c>
      <c r="C286" s="1" t="s">
        <v>532</v>
      </c>
      <c r="D286" s="1" t="s">
        <v>371</v>
      </c>
      <c r="E286" s="1">
        <v>10</v>
      </c>
      <c r="F286" s="1" t="s">
        <v>372</v>
      </c>
      <c r="G286" s="1">
        <v>6.5</v>
      </c>
      <c r="H286" s="1" t="s">
        <v>376</v>
      </c>
      <c r="I286" s="1">
        <v>65</v>
      </c>
      <c r="J286" s="2" t="s">
        <v>563</v>
      </c>
    </row>
    <row r="287" spans="1:10" x14ac:dyDescent="0.2">
      <c r="A287" s="1">
        <v>4</v>
      </c>
      <c r="B287" s="1">
        <v>306</v>
      </c>
      <c r="C287" s="1" t="s">
        <v>422</v>
      </c>
      <c r="D287" s="1" t="s">
        <v>371</v>
      </c>
      <c r="E287" s="1">
        <v>50</v>
      </c>
      <c r="F287" s="1" t="s">
        <v>372</v>
      </c>
      <c r="G287" s="1">
        <v>15.1</v>
      </c>
      <c r="H287" s="1" t="s">
        <v>376</v>
      </c>
      <c r="I287" s="1">
        <v>755</v>
      </c>
      <c r="J287" s="2" t="s">
        <v>563</v>
      </c>
    </row>
    <row r="288" spans="1:10" x14ac:dyDescent="0.2">
      <c r="A288" s="1">
        <v>4</v>
      </c>
      <c r="B288" s="1">
        <v>307</v>
      </c>
      <c r="C288" s="1" t="s">
        <v>505</v>
      </c>
      <c r="D288" s="1" t="s">
        <v>371</v>
      </c>
      <c r="E288" s="1">
        <v>20</v>
      </c>
      <c r="F288" s="1" t="s">
        <v>372</v>
      </c>
      <c r="G288" s="1">
        <v>39.1</v>
      </c>
      <c r="H288" s="1" t="s">
        <v>376</v>
      </c>
      <c r="I288" s="1">
        <v>782</v>
      </c>
      <c r="J288" s="2" t="s">
        <v>563</v>
      </c>
    </row>
    <row r="289" spans="1:10" x14ac:dyDescent="0.2">
      <c r="A289" s="1">
        <v>4</v>
      </c>
      <c r="B289" s="1">
        <v>308</v>
      </c>
      <c r="C289" s="1" t="s">
        <v>477</v>
      </c>
      <c r="D289" s="1" t="s">
        <v>371</v>
      </c>
      <c r="E289" s="1">
        <v>30</v>
      </c>
      <c r="F289" s="1" t="s">
        <v>372</v>
      </c>
      <c r="G289" s="1">
        <v>17.3</v>
      </c>
      <c r="H289" s="1" t="s">
        <v>376</v>
      </c>
      <c r="I289" s="1">
        <v>519</v>
      </c>
      <c r="J289" s="2" t="s">
        <v>563</v>
      </c>
    </row>
    <row r="290" spans="1:10" x14ac:dyDescent="0.2">
      <c r="A290" s="1">
        <v>5</v>
      </c>
      <c r="B290" s="1">
        <v>311</v>
      </c>
      <c r="C290" s="1" t="s">
        <v>423</v>
      </c>
      <c r="D290" s="1" t="s">
        <v>371</v>
      </c>
      <c r="E290" s="1">
        <v>20</v>
      </c>
      <c r="F290" s="1" t="s">
        <v>372</v>
      </c>
      <c r="G290" s="1">
        <v>44</v>
      </c>
      <c r="H290" s="1" t="s">
        <v>376</v>
      </c>
      <c r="I290" s="1">
        <v>880</v>
      </c>
      <c r="J290" s="2" t="s">
        <v>563</v>
      </c>
    </row>
    <row r="291" spans="1:10" ht="25.5" x14ac:dyDescent="0.2">
      <c r="A291" s="1">
        <v>5</v>
      </c>
      <c r="B291" s="1">
        <v>314</v>
      </c>
      <c r="C291" s="1" t="s">
        <v>424</v>
      </c>
      <c r="D291" s="1" t="s">
        <v>371</v>
      </c>
      <c r="E291" s="1">
        <v>4</v>
      </c>
      <c r="F291" s="1" t="s">
        <v>372</v>
      </c>
      <c r="G291" s="1">
        <v>336.5</v>
      </c>
      <c r="H291" s="1" t="s">
        <v>425</v>
      </c>
      <c r="I291" s="1">
        <v>1346</v>
      </c>
      <c r="J291" s="2" t="s">
        <v>563</v>
      </c>
    </row>
    <row r="292" spans="1:10" ht="25.5" x14ac:dyDescent="0.2">
      <c r="A292" s="1">
        <v>5</v>
      </c>
      <c r="B292" s="1">
        <v>325</v>
      </c>
      <c r="C292" s="1" t="s">
        <v>429</v>
      </c>
      <c r="D292" s="1" t="s">
        <v>371</v>
      </c>
      <c r="E292" s="1">
        <v>5</v>
      </c>
      <c r="F292" s="1" t="s">
        <v>372</v>
      </c>
      <c r="G292" s="1">
        <v>44.1</v>
      </c>
      <c r="H292" s="1" t="s">
        <v>430</v>
      </c>
      <c r="I292" s="1">
        <v>220.5</v>
      </c>
      <c r="J292" s="2" t="s">
        <v>563</v>
      </c>
    </row>
    <row r="293" spans="1:10" x14ac:dyDescent="0.2">
      <c r="A293" s="1">
        <v>6</v>
      </c>
      <c r="B293" s="1">
        <v>339</v>
      </c>
      <c r="C293" s="1" t="s">
        <v>550</v>
      </c>
      <c r="D293" s="1" t="s">
        <v>371</v>
      </c>
      <c r="E293" s="1">
        <v>10</v>
      </c>
      <c r="F293" s="1" t="s">
        <v>372</v>
      </c>
      <c r="G293" s="1">
        <v>87.7</v>
      </c>
      <c r="H293" s="1" t="s">
        <v>551</v>
      </c>
      <c r="I293" s="1">
        <v>877</v>
      </c>
      <c r="J293" s="2" t="s">
        <v>563</v>
      </c>
    </row>
    <row r="294" spans="1:10" x14ac:dyDescent="0.2">
      <c r="A294" s="1">
        <v>6</v>
      </c>
      <c r="B294" s="1">
        <v>343</v>
      </c>
      <c r="C294" s="1" t="s">
        <v>506</v>
      </c>
      <c r="D294" s="1" t="s">
        <v>371</v>
      </c>
      <c r="E294" s="1">
        <v>10</v>
      </c>
      <c r="F294" s="1" t="s">
        <v>372</v>
      </c>
      <c r="G294" s="1">
        <v>48.3</v>
      </c>
      <c r="H294" s="1" t="s">
        <v>507</v>
      </c>
      <c r="I294" s="1">
        <v>483</v>
      </c>
      <c r="J294" s="2" t="s">
        <v>563</v>
      </c>
    </row>
    <row r="295" spans="1:10" x14ac:dyDescent="0.2">
      <c r="A295" s="1">
        <v>6</v>
      </c>
      <c r="B295" s="1">
        <v>351</v>
      </c>
      <c r="C295" s="1" t="s">
        <v>552</v>
      </c>
      <c r="D295" s="1" t="s">
        <v>371</v>
      </c>
      <c r="E295" s="1">
        <v>6</v>
      </c>
      <c r="F295" s="1" t="s">
        <v>372</v>
      </c>
      <c r="G295" s="1">
        <v>374.4</v>
      </c>
      <c r="H295" s="1" t="s">
        <v>553</v>
      </c>
      <c r="I295" s="1">
        <v>2246.4</v>
      </c>
      <c r="J295" s="2" t="s">
        <v>563</v>
      </c>
    </row>
    <row r="296" spans="1:10" x14ac:dyDescent="0.2">
      <c r="A296" s="1">
        <v>6</v>
      </c>
      <c r="B296" s="1">
        <v>359</v>
      </c>
      <c r="C296" s="1" t="s">
        <v>432</v>
      </c>
      <c r="D296" s="1" t="s">
        <v>371</v>
      </c>
      <c r="E296" s="1">
        <v>5</v>
      </c>
      <c r="F296" s="1" t="s">
        <v>372</v>
      </c>
      <c r="G296" s="1">
        <v>24.2</v>
      </c>
      <c r="H296" s="1" t="s">
        <v>376</v>
      </c>
      <c r="I296" s="1">
        <v>121</v>
      </c>
      <c r="J296" s="2" t="s">
        <v>563</v>
      </c>
    </row>
    <row r="297" spans="1:10" x14ac:dyDescent="0.2">
      <c r="A297" s="1">
        <v>6</v>
      </c>
      <c r="B297" s="1">
        <v>1111</v>
      </c>
      <c r="C297" s="1" t="s">
        <v>566</v>
      </c>
      <c r="D297" s="1" t="s">
        <v>567</v>
      </c>
      <c r="E297" s="1">
        <v>12</v>
      </c>
      <c r="F297" s="1" t="s">
        <v>372</v>
      </c>
      <c r="G297" s="1">
        <v>86.25</v>
      </c>
      <c r="H297" s="1" t="s">
        <v>507</v>
      </c>
      <c r="I297" s="1">
        <v>1035</v>
      </c>
      <c r="J297" s="2" t="s">
        <v>563</v>
      </c>
    </row>
    <row r="298" spans="1:10" x14ac:dyDescent="0.2">
      <c r="A298" s="1">
        <v>6</v>
      </c>
      <c r="B298" s="1">
        <v>1111</v>
      </c>
      <c r="C298" s="1" t="s">
        <v>568</v>
      </c>
      <c r="D298" s="1" t="s">
        <v>567</v>
      </c>
      <c r="E298" s="1">
        <v>6</v>
      </c>
      <c r="F298" s="1" t="s">
        <v>372</v>
      </c>
      <c r="G298" s="1">
        <v>85.8</v>
      </c>
      <c r="H298" s="1" t="s">
        <v>569</v>
      </c>
      <c r="I298" s="1">
        <v>514.79999999999995</v>
      </c>
      <c r="J298" s="2" t="s">
        <v>563</v>
      </c>
    </row>
    <row r="299" spans="1:10" x14ac:dyDescent="0.2">
      <c r="A299" s="1">
        <v>9</v>
      </c>
      <c r="B299" s="1">
        <v>418</v>
      </c>
      <c r="C299" s="1" t="s">
        <v>478</v>
      </c>
      <c r="D299" s="1" t="s">
        <v>371</v>
      </c>
      <c r="E299" s="1">
        <v>6</v>
      </c>
      <c r="F299" s="1" t="s">
        <v>372</v>
      </c>
      <c r="G299" s="1">
        <v>178.65</v>
      </c>
      <c r="H299" s="1" t="s">
        <v>376</v>
      </c>
      <c r="I299" s="1">
        <v>1071.9000000000001</v>
      </c>
      <c r="J299" s="2" t="s">
        <v>563</v>
      </c>
    </row>
    <row r="300" spans="1:10" x14ac:dyDescent="0.2">
      <c r="A300" s="1">
        <v>9</v>
      </c>
      <c r="B300" s="1">
        <v>423</v>
      </c>
      <c r="C300" s="1" t="s">
        <v>479</v>
      </c>
      <c r="D300" s="1" t="s">
        <v>371</v>
      </c>
      <c r="E300" s="1">
        <v>30</v>
      </c>
      <c r="F300" s="1" t="s">
        <v>372</v>
      </c>
      <c r="G300" s="1">
        <v>29.9</v>
      </c>
      <c r="H300" s="1" t="s">
        <v>376</v>
      </c>
      <c r="I300" s="1">
        <v>897</v>
      </c>
      <c r="J300" s="2" t="s">
        <v>563</v>
      </c>
    </row>
    <row r="301" spans="1:10" x14ac:dyDescent="0.2">
      <c r="A301" s="1">
        <v>9</v>
      </c>
      <c r="B301" s="1">
        <v>427</v>
      </c>
      <c r="C301" s="1" t="s">
        <v>480</v>
      </c>
      <c r="D301" s="1" t="s">
        <v>371</v>
      </c>
      <c r="E301" s="1">
        <v>6</v>
      </c>
      <c r="F301" s="1" t="s">
        <v>372</v>
      </c>
      <c r="G301" s="1">
        <v>318.39999999999998</v>
      </c>
      <c r="H301" s="1" t="s">
        <v>415</v>
      </c>
      <c r="I301" s="1">
        <v>1910.4</v>
      </c>
      <c r="J301" s="2" t="s">
        <v>563</v>
      </c>
    </row>
    <row r="302" spans="1:10" x14ac:dyDescent="0.2">
      <c r="A302" s="1">
        <v>9</v>
      </c>
      <c r="B302" s="1">
        <v>445</v>
      </c>
      <c r="C302" s="1" t="s">
        <v>570</v>
      </c>
      <c r="D302" s="1" t="s">
        <v>371</v>
      </c>
      <c r="E302" s="1">
        <v>2</v>
      </c>
      <c r="F302" s="1" t="s">
        <v>372</v>
      </c>
      <c r="G302" s="1">
        <v>6.42</v>
      </c>
      <c r="H302" s="1" t="s">
        <v>376</v>
      </c>
      <c r="I302" s="1">
        <v>12.84</v>
      </c>
      <c r="J302" s="2" t="s">
        <v>563</v>
      </c>
    </row>
    <row r="303" spans="1:10" ht="25.5" x14ac:dyDescent="0.2">
      <c r="A303" s="1">
        <v>9</v>
      </c>
      <c r="B303" s="1">
        <v>455</v>
      </c>
      <c r="C303" s="1" t="s">
        <v>510</v>
      </c>
      <c r="D303" s="1" t="s">
        <v>371</v>
      </c>
      <c r="E303" s="1">
        <v>15</v>
      </c>
      <c r="F303" s="1" t="s">
        <v>372</v>
      </c>
      <c r="G303" s="1">
        <v>12.3</v>
      </c>
      <c r="H303" s="1" t="s">
        <v>376</v>
      </c>
      <c r="I303" s="1">
        <v>184.5</v>
      </c>
      <c r="J303" s="2" t="s">
        <v>563</v>
      </c>
    </row>
    <row r="304" spans="1:10" x14ac:dyDescent="0.2">
      <c r="A304" s="1">
        <v>9</v>
      </c>
      <c r="B304" s="1">
        <v>461</v>
      </c>
      <c r="C304" s="1" t="s">
        <v>444</v>
      </c>
      <c r="D304" s="1" t="s">
        <v>371</v>
      </c>
      <c r="E304" s="1">
        <v>50</v>
      </c>
      <c r="F304" s="1" t="s">
        <v>372</v>
      </c>
      <c r="G304" s="1">
        <v>42.6</v>
      </c>
      <c r="H304" s="1" t="s">
        <v>376</v>
      </c>
      <c r="I304" s="1">
        <v>2130</v>
      </c>
      <c r="J304" s="2" t="s">
        <v>563</v>
      </c>
    </row>
    <row r="305" spans="1:10" x14ac:dyDescent="0.2">
      <c r="A305" s="1">
        <v>9</v>
      </c>
      <c r="B305" s="1">
        <v>463</v>
      </c>
      <c r="C305" s="1" t="s">
        <v>536</v>
      </c>
      <c r="D305" s="1" t="s">
        <v>371</v>
      </c>
      <c r="E305" s="1">
        <v>50</v>
      </c>
      <c r="F305" s="1" t="s">
        <v>372</v>
      </c>
      <c r="G305" s="1">
        <v>220</v>
      </c>
      <c r="H305" s="1" t="s">
        <v>376</v>
      </c>
      <c r="I305" s="1">
        <v>11000</v>
      </c>
      <c r="J305" s="2" t="s">
        <v>563</v>
      </c>
    </row>
    <row r="306" spans="1:10" x14ac:dyDescent="0.2">
      <c r="A306" s="1">
        <v>9</v>
      </c>
      <c r="B306" s="1">
        <v>472</v>
      </c>
      <c r="C306" s="1" t="s">
        <v>446</v>
      </c>
      <c r="D306" s="1" t="s">
        <v>371</v>
      </c>
      <c r="E306" s="1">
        <v>200</v>
      </c>
      <c r="F306" s="1" t="s">
        <v>372</v>
      </c>
      <c r="G306" s="1">
        <v>4.9000000000000004</v>
      </c>
      <c r="H306" s="1" t="s">
        <v>376</v>
      </c>
      <c r="I306" s="1">
        <v>980</v>
      </c>
      <c r="J306" s="2" t="s">
        <v>563</v>
      </c>
    </row>
    <row r="307" spans="1:10" ht="25.5" x14ac:dyDescent="0.2">
      <c r="A307" s="1">
        <v>9</v>
      </c>
      <c r="B307" s="1">
        <v>473</v>
      </c>
      <c r="C307" s="1" t="s">
        <v>511</v>
      </c>
      <c r="D307" s="1" t="s">
        <v>371</v>
      </c>
      <c r="E307" s="1">
        <v>5</v>
      </c>
      <c r="F307" s="1" t="s">
        <v>372</v>
      </c>
      <c r="G307" s="1">
        <v>10.1</v>
      </c>
      <c r="H307" s="1" t="s">
        <v>376</v>
      </c>
      <c r="I307" s="1">
        <v>50.5</v>
      </c>
      <c r="J307" s="2" t="s">
        <v>563</v>
      </c>
    </row>
    <row r="308" spans="1:10" x14ac:dyDescent="0.2">
      <c r="A308" s="1">
        <v>9</v>
      </c>
      <c r="B308" s="1">
        <v>475</v>
      </c>
      <c r="C308" s="1" t="s">
        <v>447</v>
      </c>
      <c r="D308" s="1" t="s">
        <v>371</v>
      </c>
      <c r="E308" s="1">
        <v>30</v>
      </c>
      <c r="F308" s="1" t="s">
        <v>372</v>
      </c>
      <c r="G308" s="1">
        <v>3.7</v>
      </c>
      <c r="H308" s="1" t="s">
        <v>376</v>
      </c>
      <c r="I308" s="1">
        <v>111</v>
      </c>
      <c r="J308" s="2" t="s">
        <v>563</v>
      </c>
    </row>
    <row r="309" spans="1:10" x14ac:dyDescent="0.2">
      <c r="A309" s="1">
        <v>9</v>
      </c>
      <c r="B309" s="1">
        <v>479</v>
      </c>
      <c r="C309" s="1" t="s">
        <v>481</v>
      </c>
      <c r="D309" s="1" t="s">
        <v>371</v>
      </c>
      <c r="E309" s="1">
        <v>10</v>
      </c>
      <c r="F309" s="1" t="s">
        <v>372</v>
      </c>
      <c r="G309" s="1">
        <v>277.8</v>
      </c>
      <c r="H309" s="1" t="s">
        <v>456</v>
      </c>
      <c r="I309" s="1">
        <v>2778</v>
      </c>
      <c r="J309" s="2" t="s">
        <v>563</v>
      </c>
    </row>
    <row r="310" spans="1:10" x14ac:dyDescent="0.2">
      <c r="A310" s="1">
        <v>9</v>
      </c>
      <c r="B310" s="1">
        <v>491</v>
      </c>
      <c r="C310" s="1" t="s">
        <v>451</v>
      </c>
      <c r="D310" s="1" t="s">
        <v>371</v>
      </c>
      <c r="E310" s="1">
        <v>30</v>
      </c>
      <c r="F310" s="1" t="s">
        <v>372</v>
      </c>
      <c r="G310" s="1">
        <v>19.55</v>
      </c>
      <c r="H310" s="1" t="s">
        <v>376</v>
      </c>
      <c r="I310" s="1">
        <v>586.5</v>
      </c>
      <c r="J310" s="2" t="s">
        <v>563</v>
      </c>
    </row>
    <row r="311" spans="1:10" x14ac:dyDescent="0.2">
      <c r="A311" s="1">
        <v>9</v>
      </c>
      <c r="B311" s="1">
        <v>503</v>
      </c>
      <c r="C311" s="1" t="s">
        <v>538</v>
      </c>
      <c r="D311" s="1" t="s">
        <v>371</v>
      </c>
      <c r="E311" s="1">
        <v>10</v>
      </c>
      <c r="F311" s="1" t="s">
        <v>372</v>
      </c>
      <c r="G311" s="1">
        <v>19.5</v>
      </c>
      <c r="H311" s="1" t="s">
        <v>376</v>
      </c>
      <c r="I311" s="1">
        <v>195</v>
      </c>
      <c r="J311" s="2" t="s">
        <v>563</v>
      </c>
    </row>
    <row r="312" spans="1:10" x14ac:dyDescent="0.2">
      <c r="A312" s="1">
        <v>9</v>
      </c>
      <c r="B312" s="1">
        <v>529</v>
      </c>
      <c r="C312" s="1" t="s">
        <v>540</v>
      </c>
      <c r="D312" s="1" t="s">
        <v>371</v>
      </c>
      <c r="E312" s="1">
        <v>10</v>
      </c>
      <c r="F312" s="1" t="s">
        <v>372</v>
      </c>
      <c r="G312" s="1">
        <v>5.87</v>
      </c>
      <c r="H312" s="1" t="s">
        <v>376</v>
      </c>
      <c r="I312" s="1">
        <v>58.7</v>
      </c>
      <c r="J312" s="2" t="s">
        <v>563</v>
      </c>
    </row>
    <row r="313" spans="1:10" x14ac:dyDescent="0.2">
      <c r="A313" s="1">
        <v>9</v>
      </c>
      <c r="B313" s="1">
        <v>533</v>
      </c>
      <c r="C313" s="1" t="s">
        <v>482</v>
      </c>
      <c r="D313" s="1" t="s">
        <v>371</v>
      </c>
      <c r="E313" s="1">
        <v>4</v>
      </c>
      <c r="F313" s="1" t="s">
        <v>372</v>
      </c>
      <c r="G313" s="1">
        <v>269.10000000000002</v>
      </c>
      <c r="H313" s="1" t="s">
        <v>483</v>
      </c>
      <c r="I313" s="1">
        <v>1076.4000000000001</v>
      </c>
      <c r="J313" s="2" t="s">
        <v>563</v>
      </c>
    </row>
    <row r="314" spans="1:10" x14ac:dyDescent="0.2">
      <c r="A314" s="1">
        <v>9</v>
      </c>
      <c r="B314" s="1">
        <v>534</v>
      </c>
      <c r="C314" s="1" t="s">
        <v>484</v>
      </c>
      <c r="D314" s="1" t="s">
        <v>371</v>
      </c>
      <c r="E314" s="1">
        <v>100</v>
      </c>
      <c r="F314" s="1" t="s">
        <v>372</v>
      </c>
      <c r="G314" s="1">
        <v>11.4</v>
      </c>
      <c r="H314" s="1" t="s">
        <v>376</v>
      </c>
      <c r="I314" s="1">
        <v>1140</v>
      </c>
      <c r="J314" s="2" t="s">
        <v>563</v>
      </c>
    </row>
    <row r="315" spans="1:10" ht="25.5" x14ac:dyDescent="0.2">
      <c r="A315" s="1">
        <v>9</v>
      </c>
      <c r="B315" s="1">
        <v>542</v>
      </c>
      <c r="C315" s="1" t="s">
        <v>516</v>
      </c>
      <c r="D315" s="1" t="s">
        <v>371</v>
      </c>
      <c r="E315" s="1">
        <v>10</v>
      </c>
      <c r="F315" s="1" t="s">
        <v>372</v>
      </c>
      <c r="G315" s="1">
        <v>25.8</v>
      </c>
      <c r="H315" s="1" t="s">
        <v>376</v>
      </c>
      <c r="I315" s="1">
        <v>258</v>
      </c>
      <c r="J315" s="2" t="s">
        <v>563</v>
      </c>
    </row>
    <row r="316" spans="1:10" x14ac:dyDescent="0.2">
      <c r="A316" s="1">
        <v>9</v>
      </c>
      <c r="B316" s="1">
        <v>548</v>
      </c>
      <c r="C316" s="1" t="s">
        <v>541</v>
      </c>
      <c r="D316" s="1" t="s">
        <v>371</v>
      </c>
      <c r="E316" s="1">
        <v>10</v>
      </c>
      <c r="F316" s="1" t="s">
        <v>372</v>
      </c>
      <c r="G316" s="1">
        <v>13.8</v>
      </c>
      <c r="H316" s="1" t="s">
        <v>376</v>
      </c>
      <c r="I316" s="1">
        <v>138</v>
      </c>
      <c r="J316" s="2" t="s">
        <v>563</v>
      </c>
    </row>
    <row r="317" spans="1:10" ht="25.5" x14ac:dyDescent="0.2">
      <c r="A317" s="1">
        <v>9</v>
      </c>
      <c r="B317" s="1">
        <v>551</v>
      </c>
      <c r="C317" s="1" t="s">
        <v>487</v>
      </c>
      <c r="D317" s="1" t="s">
        <v>371</v>
      </c>
      <c r="E317" s="1">
        <v>20</v>
      </c>
      <c r="F317" s="1" t="s">
        <v>372</v>
      </c>
      <c r="G317" s="1">
        <v>5.2</v>
      </c>
      <c r="H317" s="1" t="s">
        <v>376</v>
      </c>
      <c r="I317" s="1">
        <v>104</v>
      </c>
      <c r="J317" s="2" t="s">
        <v>563</v>
      </c>
    </row>
    <row r="318" spans="1:10" ht="25.5" x14ac:dyDescent="0.2">
      <c r="A318" s="1">
        <v>9</v>
      </c>
      <c r="B318" s="1">
        <v>552</v>
      </c>
      <c r="C318" s="1" t="s">
        <v>461</v>
      </c>
      <c r="D318" s="1" t="s">
        <v>371</v>
      </c>
      <c r="E318" s="1">
        <v>30</v>
      </c>
      <c r="F318" s="1" t="s">
        <v>372</v>
      </c>
      <c r="G318" s="1">
        <v>56.3</v>
      </c>
      <c r="H318" s="1" t="s">
        <v>376</v>
      </c>
      <c r="I318" s="1">
        <v>1689</v>
      </c>
      <c r="J318" s="2" t="s">
        <v>563</v>
      </c>
    </row>
    <row r="319" spans="1:10" x14ac:dyDescent="0.2">
      <c r="A319" s="1">
        <v>9</v>
      </c>
      <c r="B319" s="1">
        <v>553</v>
      </c>
      <c r="C319" s="1" t="s">
        <v>462</v>
      </c>
      <c r="D319" s="1" t="s">
        <v>371</v>
      </c>
      <c r="E319" s="1">
        <v>30</v>
      </c>
      <c r="F319" s="1" t="s">
        <v>372</v>
      </c>
      <c r="G319" s="1">
        <v>42.2</v>
      </c>
      <c r="H319" s="1" t="s">
        <v>376</v>
      </c>
      <c r="I319" s="1">
        <v>1266</v>
      </c>
      <c r="J319" s="2" t="s">
        <v>563</v>
      </c>
    </row>
    <row r="320" spans="1:10" x14ac:dyDescent="0.2">
      <c r="A320" s="1">
        <v>9</v>
      </c>
      <c r="B320" s="1">
        <v>556</v>
      </c>
      <c r="C320" s="1" t="s">
        <v>517</v>
      </c>
      <c r="D320" s="1" t="s">
        <v>371</v>
      </c>
      <c r="E320" s="1">
        <v>50</v>
      </c>
      <c r="F320" s="1" t="s">
        <v>372</v>
      </c>
      <c r="G320" s="1">
        <v>57.2</v>
      </c>
      <c r="H320" s="1" t="s">
        <v>376</v>
      </c>
      <c r="I320" s="1">
        <v>2860</v>
      </c>
      <c r="J320" s="2" t="s">
        <v>563</v>
      </c>
    </row>
    <row r="321" spans="1:10" ht="25.5" x14ac:dyDescent="0.2">
      <c r="A321" s="1">
        <v>9</v>
      </c>
      <c r="B321" s="1">
        <v>557</v>
      </c>
      <c r="C321" s="1" t="s">
        <v>518</v>
      </c>
      <c r="D321" s="1" t="s">
        <v>371</v>
      </c>
      <c r="E321" s="1">
        <v>50</v>
      </c>
      <c r="F321" s="1" t="s">
        <v>372</v>
      </c>
      <c r="G321" s="1">
        <v>65</v>
      </c>
      <c r="H321" s="1" t="s">
        <v>376</v>
      </c>
      <c r="I321" s="1">
        <v>3250</v>
      </c>
      <c r="J321" s="2" t="s">
        <v>563</v>
      </c>
    </row>
    <row r="322" spans="1:10" ht="25.5" x14ac:dyDescent="0.2">
      <c r="A322" s="1">
        <v>9</v>
      </c>
      <c r="B322" s="1">
        <v>570</v>
      </c>
      <c r="C322" s="1" t="s">
        <v>463</v>
      </c>
      <c r="D322" s="1" t="s">
        <v>371</v>
      </c>
      <c r="E322" s="1">
        <v>10</v>
      </c>
      <c r="F322" s="1" t="s">
        <v>372</v>
      </c>
      <c r="G322" s="1">
        <v>167</v>
      </c>
      <c r="H322" s="1" t="s">
        <v>394</v>
      </c>
      <c r="I322" s="1">
        <v>1670</v>
      </c>
      <c r="J322" s="2" t="s">
        <v>563</v>
      </c>
    </row>
    <row r="323" spans="1:10" x14ac:dyDescent="0.2">
      <c r="A323" s="1">
        <v>9</v>
      </c>
      <c r="B323" s="1">
        <v>572</v>
      </c>
      <c r="C323" s="1" t="s">
        <v>543</v>
      </c>
      <c r="D323" s="1" t="s">
        <v>371</v>
      </c>
      <c r="E323" s="1">
        <v>10</v>
      </c>
      <c r="F323" s="1" t="s">
        <v>372</v>
      </c>
      <c r="G323" s="1">
        <v>5.2</v>
      </c>
      <c r="H323" s="1" t="s">
        <v>376</v>
      </c>
      <c r="I323" s="1">
        <v>52</v>
      </c>
      <c r="J323" s="2" t="s">
        <v>563</v>
      </c>
    </row>
    <row r="324" spans="1:10" x14ac:dyDescent="0.2">
      <c r="A324" s="1">
        <v>9</v>
      </c>
      <c r="B324" s="1">
        <v>573</v>
      </c>
      <c r="C324" s="1" t="s">
        <v>488</v>
      </c>
      <c r="D324" s="1" t="s">
        <v>371</v>
      </c>
      <c r="E324" s="1">
        <v>10</v>
      </c>
      <c r="F324" s="1" t="s">
        <v>372</v>
      </c>
      <c r="G324" s="1">
        <v>6.95</v>
      </c>
      <c r="H324" s="1" t="s">
        <v>376</v>
      </c>
      <c r="I324" s="1">
        <v>69.5</v>
      </c>
      <c r="J324" s="2" t="s">
        <v>563</v>
      </c>
    </row>
    <row r="325" spans="1:10" x14ac:dyDescent="0.2">
      <c r="A325" s="1">
        <v>9</v>
      </c>
      <c r="B325" s="1">
        <v>575</v>
      </c>
      <c r="C325" s="1" t="s">
        <v>489</v>
      </c>
      <c r="D325" s="1" t="s">
        <v>371</v>
      </c>
      <c r="E325" s="1">
        <v>15</v>
      </c>
      <c r="F325" s="1" t="s">
        <v>372</v>
      </c>
      <c r="G325" s="1">
        <v>25.8</v>
      </c>
      <c r="H325" s="1" t="s">
        <v>490</v>
      </c>
      <c r="I325" s="1">
        <v>387</v>
      </c>
      <c r="J325" s="2" t="s">
        <v>563</v>
      </c>
    </row>
    <row r="326" spans="1:10" ht="25.5" x14ac:dyDescent="0.2">
      <c r="A326" s="1">
        <v>9</v>
      </c>
      <c r="B326" s="1">
        <v>580</v>
      </c>
      <c r="C326" s="1" t="s">
        <v>519</v>
      </c>
      <c r="D326" s="1" t="s">
        <v>371</v>
      </c>
      <c r="E326" s="1">
        <v>5</v>
      </c>
      <c r="F326" s="1" t="s">
        <v>372</v>
      </c>
      <c r="G326" s="1">
        <v>11.5</v>
      </c>
      <c r="H326" s="1" t="s">
        <v>376</v>
      </c>
      <c r="I326" s="1">
        <v>57.5</v>
      </c>
      <c r="J326" s="2" t="s">
        <v>563</v>
      </c>
    </row>
    <row r="327" spans="1:10" x14ac:dyDescent="0.2">
      <c r="A327" s="1">
        <v>9</v>
      </c>
      <c r="B327" s="1">
        <v>1111</v>
      </c>
      <c r="C327" s="1" t="s">
        <v>556</v>
      </c>
      <c r="D327" s="1" t="s">
        <v>371</v>
      </c>
      <c r="E327" s="1">
        <v>10</v>
      </c>
      <c r="F327" s="1" t="s">
        <v>372</v>
      </c>
      <c r="G327" s="1">
        <v>715</v>
      </c>
      <c r="H327" s="1" t="s">
        <v>376</v>
      </c>
      <c r="I327" s="1">
        <v>7150</v>
      </c>
      <c r="J327" s="2" t="s">
        <v>563</v>
      </c>
    </row>
    <row r="328" spans="1:10" x14ac:dyDescent="0.2">
      <c r="A328" s="1">
        <v>12</v>
      </c>
      <c r="B328" s="1">
        <v>5</v>
      </c>
      <c r="C328" s="1" t="s">
        <v>520</v>
      </c>
      <c r="D328" s="1" t="s">
        <v>521</v>
      </c>
      <c r="E328" s="1">
        <v>3000</v>
      </c>
      <c r="F328" s="1" t="s">
        <v>372</v>
      </c>
      <c r="G328" s="1">
        <v>4.1900000000000004</v>
      </c>
      <c r="H328" s="1" t="s">
        <v>376</v>
      </c>
      <c r="I328" s="1">
        <v>12570</v>
      </c>
      <c r="J328" s="2" t="s">
        <v>563</v>
      </c>
    </row>
    <row r="329" spans="1:10" x14ac:dyDescent="0.2">
      <c r="A329" s="1">
        <v>12</v>
      </c>
      <c r="B329" s="1">
        <v>10</v>
      </c>
      <c r="C329" s="1" t="s">
        <v>544</v>
      </c>
      <c r="D329" s="1" t="s">
        <v>371</v>
      </c>
      <c r="E329" s="1">
        <v>30</v>
      </c>
      <c r="F329" s="1" t="s">
        <v>372</v>
      </c>
      <c r="G329" s="1">
        <v>10.81</v>
      </c>
      <c r="H329" s="1" t="s">
        <v>545</v>
      </c>
      <c r="I329" s="1">
        <v>324.3</v>
      </c>
      <c r="J329" s="2" t="s">
        <v>563</v>
      </c>
    </row>
    <row r="330" spans="1:10" x14ac:dyDescent="0.2">
      <c r="A330" s="1">
        <v>12</v>
      </c>
      <c r="B330" s="1">
        <v>14</v>
      </c>
      <c r="C330" s="1" t="s">
        <v>571</v>
      </c>
      <c r="D330" s="1" t="s">
        <v>523</v>
      </c>
      <c r="E330" s="1">
        <v>1</v>
      </c>
      <c r="F330" s="1" t="s">
        <v>372</v>
      </c>
      <c r="G330" s="1">
        <v>1236.82</v>
      </c>
      <c r="H330" s="1" t="s">
        <v>376</v>
      </c>
      <c r="I330" s="1">
        <v>1236.82</v>
      </c>
      <c r="J330" s="2" t="s">
        <v>563</v>
      </c>
    </row>
    <row r="331" spans="1:10" x14ac:dyDescent="0.2">
      <c r="A331" s="1">
        <v>12</v>
      </c>
      <c r="B331" s="1">
        <v>15</v>
      </c>
      <c r="C331" s="1" t="s">
        <v>522</v>
      </c>
      <c r="D331" s="1" t="s">
        <v>523</v>
      </c>
      <c r="E331" s="1">
        <v>1</v>
      </c>
      <c r="F331" s="1" t="s">
        <v>372</v>
      </c>
      <c r="G331" s="1">
        <v>1357</v>
      </c>
      <c r="H331" s="1" t="s">
        <v>524</v>
      </c>
      <c r="I331" s="1">
        <v>1357</v>
      </c>
      <c r="J331" s="2" t="s">
        <v>563</v>
      </c>
    </row>
    <row r="332" spans="1:10" x14ac:dyDescent="0.2">
      <c r="A332" s="1">
        <v>12</v>
      </c>
      <c r="B332" s="1">
        <v>26</v>
      </c>
      <c r="C332" s="1" t="s">
        <v>525</v>
      </c>
      <c r="D332" s="1" t="s">
        <v>526</v>
      </c>
      <c r="E332" s="1">
        <v>500</v>
      </c>
      <c r="F332" s="1" t="s">
        <v>372</v>
      </c>
      <c r="G332" s="1">
        <v>0.88</v>
      </c>
      <c r="H332" s="1" t="s">
        <v>376</v>
      </c>
      <c r="I332" s="1">
        <v>440</v>
      </c>
      <c r="J332" s="2" t="s">
        <v>563</v>
      </c>
    </row>
    <row r="333" spans="1:10" x14ac:dyDescent="0.2">
      <c r="A333" s="1">
        <v>12</v>
      </c>
      <c r="B333" s="1">
        <v>27</v>
      </c>
      <c r="C333" s="1" t="s">
        <v>546</v>
      </c>
      <c r="D333" s="1" t="s">
        <v>371</v>
      </c>
      <c r="E333" s="1">
        <v>50</v>
      </c>
      <c r="F333" s="1" t="s">
        <v>372</v>
      </c>
      <c r="G333" s="1">
        <v>43.7</v>
      </c>
      <c r="H333" s="1" t="s">
        <v>545</v>
      </c>
      <c r="I333" s="1">
        <v>2185</v>
      </c>
      <c r="J333" s="2" t="s">
        <v>563</v>
      </c>
    </row>
    <row r="334" spans="1:10" ht="25.5" x14ac:dyDescent="0.2">
      <c r="A334" s="1">
        <v>12</v>
      </c>
      <c r="B334" s="1">
        <v>39</v>
      </c>
      <c r="C334" s="1" t="s">
        <v>561</v>
      </c>
      <c r="D334" s="1" t="s">
        <v>559</v>
      </c>
      <c r="E334" s="1">
        <v>3000</v>
      </c>
      <c r="F334" s="1" t="s">
        <v>372</v>
      </c>
      <c r="G334" s="1">
        <v>4.0599999999999996</v>
      </c>
      <c r="H334" s="1" t="s">
        <v>560</v>
      </c>
      <c r="I334" s="1">
        <v>12180</v>
      </c>
      <c r="J334" s="2" t="s">
        <v>563</v>
      </c>
    </row>
    <row r="335" spans="1:10" ht="25.5" x14ac:dyDescent="0.2">
      <c r="A335" s="1">
        <v>12</v>
      </c>
      <c r="B335" s="1">
        <v>40</v>
      </c>
      <c r="C335" s="1" t="s">
        <v>562</v>
      </c>
      <c r="D335" s="1" t="s">
        <v>559</v>
      </c>
      <c r="E335" s="1">
        <v>3000</v>
      </c>
      <c r="F335" s="1" t="s">
        <v>372</v>
      </c>
      <c r="G335" s="1">
        <v>4.0599999999999996</v>
      </c>
      <c r="H335" s="1" t="s">
        <v>560</v>
      </c>
      <c r="I335" s="1">
        <v>12180</v>
      </c>
      <c r="J335" s="2" t="s">
        <v>563</v>
      </c>
    </row>
    <row r="336" spans="1:10" x14ac:dyDescent="0.2">
      <c r="A336" s="1">
        <v>12</v>
      </c>
      <c r="B336" s="1">
        <v>72</v>
      </c>
      <c r="C336" s="1" t="s">
        <v>547</v>
      </c>
      <c r="D336" s="1" t="s">
        <v>526</v>
      </c>
      <c r="E336" s="1">
        <v>2000</v>
      </c>
      <c r="F336" s="1" t="s">
        <v>372</v>
      </c>
      <c r="G336" s="1">
        <v>2.23</v>
      </c>
      <c r="H336" s="1" t="s">
        <v>376</v>
      </c>
      <c r="I336" s="1">
        <v>4460</v>
      </c>
      <c r="J336" s="2" t="s">
        <v>563</v>
      </c>
    </row>
    <row r="337" spans="1:10" x14ac:dyDescent="0.2">
      <c r="A337" s="1">
        <v>12</v>
      </c>
      <c r="B337" s="1">
        <v>1111</v>
      </c>
      <c r="C337" s="1" t="s">
        <v>572</v>
      </c>
      <c r="D337" s="1" t="s">
        <v>526</v>
      </c>
      <c r="E337" s="1">
        <v>200</v>
      </c>
      <c r="F337" s="1" t="s">
        <v>372</v>
      </c>
      <c r="G337" s="1">
        <v>2.76</v>
      </c>
      <c r="H337" s="1" t="s">
        <v>376</v>
      </c>
      <c r="I337" s="1">
        <v>552</v>
      </c>
      <c r="J337" s="2" t="s">
        <v>563</v>
      </c>
    </row>
    <row r="338" spans="1:10" x14ac:dyDescent="0.2">
      <c r="A338" s="1">
        <v>12</v>
      </c>
      <c r="B338" s="1">
        <v>1111</v>
      </c>
      <c r="C338" s="1" t="s">
        <v>573</v>
      </c>
      <c r="D338" s="1" t="s">
        <v>526</v>
      </c>
      <c r="E338" s="1">
        <v>200</v>
      </c>
      <c r="F338" s="1" t="s">
        <v>372</v>
      </c>
      <c r="G338" s="1">
        <v>5.17</v>
      </c>
      <c r="H338" s="1" t="s">
        <v>376</v>
      </c>
      <c r="I338" s="1">
        <v>1034</v>
      </c>
      <c r="J338" s="2" t="s">
        <v>563</v>
      </c>
    </row>
    <row r="339" spans="1:10" x14ac:dyDescent="0.2">
      <c r="A339" s="1">
        <v>12</v>
      </c>
      <c r="B339" s="1">
        <v>1111</v>
      </c>
      <c r="C339" s="1" t="s">
        <v>574</v>
      </c>
      <c r="D339" s="1" t="s">
        <v>526</v>
      </c>
      <c r="E339" s="1">
        <v>50</v>
      </c>
      <c r="F339" s="1" t="s">
        <v>372</v>
      </c>
      <c r="G339" s="1">
        <v>3.99</v>
      </c>
      <c r="H339" s="1" t="s">
        <v>545</v>
      </c>
      <c r="I339" s="1">
        <v>199.5</v>
      </c>
      <c r="J339" s="2" t="s">
        <v>563</v>
      </c>
    </row>
    <row r="340" spans="1:10" x14ac:dyDescent="0.2">
      <c r="A340" s="1">
        <v>12</v>
      </c>
      <c r="B340" s="1">
        <v>1111</v>
      </c>
      <c r="C340" s="2" t="s">
        <v>575</v>
      </c>
      <c r="D340" s="1" t="s">
        <v>371</v>
      </c>
      <c r="E340" s="1">
        <v>300</v>
      </c>
      <c r="F340" s="1" t="s">
        <v>372</v>
      </c>
      <c r="G340" s="1">
        <v>5.32</v>
      </c>
      <c r="H340" s="1" t="s">
        <v>376</v>
      </c>
      <c r="I340" s="1">
        <v>1596</v>
      </c>
      <c r="J340" s="2" t="s">
        <v>563</v>
      </c>
    </row>
    <row r="341" spans="1:10" x14ac:dyDescent="0.2">
      <c r="A341" s="1">
        <v>12</v>
      </c>
      <c r="B341" s="1">
        <v>1111</v>
      </c>
      <c r="C341" s="1" t="s">
        <v>576</v>
      </c>
      <c r="D341" s="1" t="s">
        <v>371</v>
      </c>
      <c r="E341" s="1">
        <v>300</v>
      </c>
      <c r="F341" s="1" t="s">
        <v>372</v>
      </c>
      <c r="G341" s="1">
        <v>12.15</v>
      </c>
      <c r="H341" s="1" t="s">
        <v>376</v>
      </c>
      <c r="I341" s="1">
        <v>3645</v>
      </c>
      <c r="J341" s="2" t="s">
        <v>563</v>
      </c>
    </row>
    <row r="342" spans="1:10" x14ac:dyDescent="0.2">
      <c r="A342" s="1">
        <v>1</v>
      </c>
      <c r="B342" s="1">
        <v>11</v>
      </c>
      <c r="C342" s="1" t="s">
        <v>577</v>
      </c>
      <c r="D342" s="1" t="s">
        <v>371</v>
      </c>
      <c r="E342" s="1">
        <v>5</v>
      </c>
      <c r="F342" s="1" t="s">
        <v>372</v>
      </c>
      <c r="G342" s="1">
        <v>550</v>
      </c>
      <c r="H342" s="1" t="s">
        <v>376</v>
      </c>
      <c r="I342" s="1">
        <v>2750</v>
      </c>
      <c r="J342" s="2" t="s">
        <v>578</v>
      </c>
    </row>
    <row r="343" spans="1:10" x14ac:dyDescent="0.2">
      <c r="A343" s="1">
        <v>1</v>
      </c>
      <c r="B343" s="1">
        <v>38</v>
      </c>
      <c r="C343" s="1" t="s">
        <v>579</v>
      </c>
      <c r="D343" s="1" t="s">
        <v>371</v>
      </c>
      <c r="E343" s="1">
        <v>1</v>
      </c>
      <c r="F343" s="1" t="s">
        <v>372</v>
      </c>
      <c r="G343" s="1">
        <v>1443</v>
      </c>
      <c r="H343" s="1" t="s">
        <v>376</v>
      </c>
      <c r="I343" s="1">
        <v>1443</v>
      </c>
      <c r="J343" s="2" t="s">
        <v>578</v>
      </c>
    </row>
    <row r="344" spans="1:10" x14ac:dyDescent="0.2">
      <c r="A344" s="1">
        <v>2</v>
      </c>
      <c r="B344" s="1">
        <v>60</v>
      </c>
      <c r="C344" s="1" t="s">
        <v>580</v>
      </c>
      <c r="D344" s="1" t="s">
        <v>371</v>
      </c>
      <c r="E344" s="1">
        <v>2</v>
      </c>
      <c r="F344" s="1" t="s">
        <v>372</v>
      </c>
      <c r="G344" s="1">
        <v>12</v>
      </c>
      <c r="H344" s="1" t="s">
        <v>376</v>
      </c>
      <c r="I344" s="1">
        <v>24</v>
      </c>
      <c r="J344" s="2" t="s">
        <v>578</v>
      </c>
    </row>
    <row r="345" spans="1:10" x14ac:dyDescent="0.2">
      <c r="A345" s="1">
        <v>4</v>
      </c>
      <c r="B345" s="1">
        <v>228</v>
      </c>
      <c r="C345" s="1" t="s">
        <v>499</v>
      </c>
      <c r="D345" s="1" t="s">
        <v>371</v>
      </c>
      <c r="E345" s="1">
        <v>15</v>
      </c>
      <c r="F345" s="1" t="s">
        <v>372</v>
      </c>
      <c r="G345" s="1">
        <v>15</v>
      </c>
      <c r="H345" s="1" t="s">
        <v>376</v>
      </c>
      <c r="I345" s="1">
        <v>225</v>
      </c>
      <c r="J345" s="2" t="s">
        <v>578</v>
      </c>
    </row>
    <row r="346" spans="1:10" x14ac:dyDescent="0.2">
      <c r="A346" s="1">
        <v>5</v>
      </c>
      <c r="B346" s="1">
        <v>311</v>
      </c>
      <c r="C346" s="1" t="s">
        <v>423</v>
      </c>
      <c r="D346" s="1" t="s">
        <v>371</v>
      </c>
      <c r="E346" s="1">
        <v>10</v>
      </c>
      <c r="F346" s="1" t="s">
        <v>372</v>
      </c>
      <c r="G346" s="1">
        <v>44</v>
      </c>
      <c r="H346" s="1" t="s">
        <v>376</v>
      </c>
      <c r="I346" s="1">
        <v>440</v>
      </c>
      <c r="J346" s="2" t="s">
        <v>578</v>
      </c>
    </row>
    <row r="347" spans="1:10" x14ac:dyDescent="0.2">
      <c r="A347" s="1">
        <v>6</v>
      </c>
      <c r="B347" s="1">
        <v>342</v>
      </c>
      <c r="C347" s="1" t="s">
        <v>533</v>
      </c>
      <c r="D347" s="1" t="s">
        <v>371</v>
      </c>
      <c r="E347" s="1">
        <v>3</v>
      </c>
      <c r="F347" s="1" t="s">
        <v>372</v>
      </c>
      <c r="G347" s="1">
        <v>15.5</v>
      </c>
      <c r="H347" s="1" t="s">
        <v>376</v>
      </c>
      <c r="I347" s="1">
        <v>46.5</v>
      </c>
      <c r="J347" s="2" t="s">
        <v>578</v>
      </c>
    </row>
    <row r="348" spans="1:10" x14ac:dyDescent="0.2">
      <c r="A348" s="1">
        <v>9</v>
      </c>
      <c r="B348" s="1">
        <v>446</v>
      </c>
      <c r="C348" s="1" t="s">
        <v>443</v>
      </c>
      <c r="D348" s="1" t="s">
        <v>371</v>
      </c>
      <c r="E348" s="1">
        <v>10</v>
      </c>
      <c r="F348" s="1" t="s">
        <v>372</v>
      </c>
      <c r="G348" s="1">
        <v>2.7</v>
      </c>
      <c r="H348" s="1" t="s">
        <v>376</v>
      </c>
      <c r="I348" s="1">
        <v>27</v>
      </c>
      <c r="J348" s="2" t="s">
        <v>578</v>
      </c>
    </row>
    <row r="349" spans="1:10" x14ac:dyDescent="0.2">
      <c r="A349" s="1">
        <v>9</v>
      </c>
      <c r="B349" s="1">
        <v>481</v>
      </c>
      <c r="C349" s="1" t="s">
        <v>512</v>
      </c>
      <c r="D349" s="1" t="s">
        <v>371</v>
      </c>
      <c r="E349" s="1">
        <v>3</v>
      </c>
      <c r="F349" s="1" t="s">
        <v>372</v>
      </c>
      <c r="G349" s="1">
        <v>12.1</v>
      </c>
      <c r="H349" s="1" t="s">
        <v>513</v>
      </c>
      <c r="I349" s="1">
        <v>36.299999999999997</v>
      </c>
      <c r="J349" s="2" t="s">
        <v>578</v>
      </c>
    </row>
    <row r="350" spans="1:10" x14ac:dyDescent="0.2">
      <c r="A350" s="1">
        <v>9</v>
      </c>
      <c r="B350" s="1">
        <v>503</v>
      </c>
      <c r="C350" s="1" t="s">
        <v>538</v>
      </c>
      <c r="D350" s="1" t="s">
        <v>371</v>
      </c>
      <c r="E350" s="1">
        <v>2</v>
      </c>
      <c r="F350" s="1" t="s">
        <v>372</v>
      </c>
      <c r="G350" s="1">
        <v>19.5</v>
      </c>
      <c r="H350" s="1" t="s">
        <v>376</v>
      </c>
      <c r="I350" s="1">
        <v>39</v>
      </c>
      <c r="J350" s="2" t="s">
        <v>578</v>
      </c>
    </row>
    <row r="351" spans="1:10" x14ac:dyDescent="0.2">
      <c r="A351" s="1">
        <v>9</v>
      </c>
      <c r="B351" s="1">
        <v>534</v>
      </c>
      <c r="C351" s="1" t="s">
        <v>484</v>
      </c>
      <c r="D351" s="1" t="s">
        <v>371</v>
      </c>
      <c r="E351" s="1">
        <v>500</v>
      </c>
      <c r="F351" s="1" t="s">
        <v>372</v>
      </c>
      <c r="G351" s="1">
        <v>11.4</v>
      </c>
      <c r="H351" s="1" t="s">
        <v>376</v>
      </c>
      <c r="I351" s="1">
        <v>5700</v>
      </c>
      <c r="J351" s="2" t="s">
        <v>578</v>
      </c>
    </row>
    <row r="352" spans="1:10" x14ac:dyDescent="0.2">
      <c r="A352" s="1">
        <v>9</v>
      </c>
      <c r="B352" s="1">
        <v>536</v>
      </c>
      <c r="C352" s="1" t="s">
        <v>485</v>
      </c>
      <c r="D352" s="1" t="s">
        <v>371</v>
      </c>
      <c r="E352" s="1">
        <v>700</v>
      </c>
      <c r="F352" s="1" t="s">
        <v>372</v>
      </c>
      <c r="G352" s="1">
        <v>12.05</v>
      </c>
      <c r="H352" s="1" t="s">
        <v>376</v>
      </c>
      <c r="I352" s="1">
        <v>8435</v>
      </c>
      <c r="J352" s="2" t="s">
        <v>578</v>
      </c>
    </row>
    <row r="353" spans="1:10" ht="25.5" x14ac:dyDescent="0.2">
      <c r="A353" s="1">
        <v>9</v>
      </c>
      <c r="B353" s="1">
        <v>1111</v>
      </c>
      <c r="C353" s="1" t="s">
        <v>581</v>
      </c>
      <c r="D353" s="1" t="s">
        <v>458</v>
      </c>
      <c r="E353" s="1">
        <v>1</v>
      </c>
      <c r="F353" s="1" t="s">
        <v>372</v>
      </c>
      <c r="G353" s="1">
        <v>31.5</v>
      </c>
      <c r="H353" s="1" t="s">
        <v>394</v>
      </c>
      <c r="I353" s="1">
        <v>31.5</v>
      </c>
      <c r="J353" s="2" t="s">
        <v>578</v>
      </c>
    </row>
    <row r="354" spans="1:10" x14ac:dyDescent="0.2">
      <c r="A354" s="1">
        <v>9</v>
      </c>
      <c r="B354" s="1">
        <v>1111</v>
      </c>
      <c r="C354" s="1" t="s">
        <v>582</v>
      </c>
      <c r="D354" s="1" t="s">
        <v>458</v>
      </c>
      <c r="E354" s="1">
        <v>1</v>
      </c>
      <c r="F354" s="1" t="s">
        <v>372</v>
      </c>
      <c r="G354" s="1">
        <v>11.5</v>
      </c>
      <c r="H354" s="1" t="s">
        <v>376</v>
      </c>
      <c r="I354" s="1">
        <v>11.5</v>
      </c>
      <c r="J354" s="2" t="s">
        <v>578</v>
      </c>
    </row>
    <row r="355" spans="1:10" ht="25.5" x14ac:dyDescent="0.2">
      <c r="A355" s="1">
        <v>9</v>
      </c>
      <c r="B355" s="1">
        <v>1111</v>
      </c>
      <c r="C355" s="1" t="s">
        <v>583</v>
      </c>
      <c r="D355" s="1" t="s">
        <v>371</v>
      </c>
      <c r="E355" s="1">
        <v>2</v>
      </c>
      <c r="F355" s="1" t="s">
        <v>372</v>
      </c>
      <c r="G355" s="1">
        <v>121.5</v>
      </c>
      <c r="H355" s="1" t="s">
        <v>584</v>
      </c>
      <c r="I355" s="1">
        <v>243</v>
      </c>
      <c r="J355" s="2" t="s">
        <v>578</v>
      </c>
    </row>
    <row r="356" spans="1:10" x14ac:dyDescent="0.2">
      <c r="A356" s="1">
        <v>9</v>
      </c>
      <c r="B356" s="1">
        <v>1111</v>
      </c>
      <c r="C356" s="1" t="s">
        <v>585</v>
      </c>
      <c r="D356" s="1" t="s">
        <v>458</v>
      </c>
      <c r="E356" s="1">
        <v>3</v>
      </c>
      <c r="F356" s="1" t="s">
        <v>372</v>
      </c>
      <c r="G356" s="1">
        <v>46.1</v>
      </c>
      <c r="H356" s="1" t="s">
        <v>507</v>
      </c>
      <c r="I356" s="1">
        <v>138.30000000000001</v>
      </c>
      <c r="J356" s="2" t="s">
        <v>578</v>
      </c>
    </row>
    <row r="357" spans="1:10" x14ac:dyDescent="0.2">
      <c r="A357" s="1">
        <v>12</v>
      </c>
      <c r="B357" s="1">
        <v>15</v>
      </c>
      <c r="C357" s="1" t="s">
        <v>522</v>
      </c>
      <c r="D357" s="1" t="s">
        <v>523</v>
      </c>
      <c r="E357" s="1">
        <v>1</v>
      </c>
      <c r="F357" s="1" t="s">
        <v>372</v>
      </c>
      <c r="G357" s="1">
        <v>1357</v>
      </c>
      <c r="H357" s="1" t="s">
        <v>524</v>
      </c>
      <c r="I357" s="1">
        <v>1357</v>
      </c>
      <c r="J357" s="2" t="s">
        <v>578</v>
      </c>
    </row>
    <row r="358" spans="1:10" x14ac:dyDescent="0.2">
      <c r="A358" s="1">
        <v>12</v>
      </c>
      <c r="B358" s="1">
        <v>27</v>
      </c>
      <c r="C358" s="1" t="s">
        <v>546</v>
      </c>
      <c r="D358" s="1" t="s">
        <v>371</v>
      </c>
      <c r="E358" s="1">
        <v>200</v>
      </c>
      <c r="F358" s="1" t="s">
        <v>372</v>
      </c>
      <c r="G358" s="1">
        <v>43.7</v>
      </c>
      <c r="H358" s="1" t="s">
        <v>545</v>
      </c>
      <c r="I358" s="1">
        <v>8740</v>
      </c>
      <c r="J358" s="2" t="s">
        <v>578</v>
      </c>
    </row>
    <row r="359" spans="1:10" x14ac:dyDescent="0.2">
      <c r="A359" s="1">
        <v>1</v>
      </c>
      <c r="B359" s="1">
        <v>21</v>
      </c>
      <c r="C359" s="1" t="s">
        <v>375</v>
      </c>
      <c r="D359" s="1" t="s">
        <v>371</v>
      </c>
      <c r="E359" s="1">
        <v>50</v>
      </c>
      <c r="F359" s="1" t="s">
        <v>372</v>
      </c>
      <c r="G359" s="1">
        <v>18.399999999999999</v>
      </c>
      <c r="H359" s="1" t="s">
        <v>376</v>
      </c>
      <c r="I359" s="1">
        <v>920</v>
      </c>
      <c r="J359" s="2" t="s">
        <v>586</v>
      </c>
    </row>
    <row r="360" spans="1:10" x14ac:dyDescent="0.2">
      <c r="A360" s="1">
        <v>1</v>
      </c>
      <c r="B360" s="1">
        <v>31</v>
      </c>
      <c r="C360" s="1" t="s">
        <v>379</v>
      </c>
      <c r="D360" s="1" t="s">
        <v>371</v>
      </c>
      <c r="E360" s="1">
        <v>50</v>
      </c>
      <c r="F360" s="1" t="s">
        <v>372</v>
      </c>
      <c r="G360" s="1">
        <v>15.1</v>
      </c>
      <c r="H360" s="1" t="s">
        <v>376</v>
      </c>
      <c r="I360" s="1">
        <v>755</v>
      </c>
      <c r="J360" s="2" t="s">
        <v>586</v>
      </c>
    </row>
    <row r="361" spans="1:10" x14ac:dyDescent="0.2">
      <c r="A361" s="1">
        <v>1</v>
      </c>
      <c r="B361" s="1">
        <v>38</v>
      </c>
      <c r="C361" s="1" t="s">
        <v>579</v>
      </c>
      <c r="D361" s="1" t="s">
        <v>371</v>
      </c>
      <c r="E361" s="1">
        <v>1</v>
      </c>
      <c r="F361" s="1" t="s">
        <v>372</v>
      </c>
      <c r="G361" s="1">
        <v>1443</v>
      </c>
      <c r="H361" s="1" t="s">
        <v>376</v>
      </c>
      <c r="I361" s="1">
        <v>1443</v>
      </c>
      <c r="J361" s="2" t="s">
        <v>586</v>
      </c>
    </row>
    <row r="362" spans="1:10" x14ac:dyDescent="0.2">
      <c r="A362" s="1">
        <v>1</v>
      </c>
      <c r="B362" s="1">
        <v>1111</v>
      </c>
      <c r="C362" s="1" t="s">
        <v>587</v>
      </c>
      <c r="D362" s="1" t="s">
        <v>371</v>
      </c>
      <c r="E362" s="1">
        <v>10</v>
      </c>
      <c r="F362" s="1" t="s">
        <v>372</v>
      </c>
      <c r="G362" s="1">
        <v>20.85</v>
      </c>
      <c r="H362" s="1" t="s">
        <v>376</v>
      </c>
      <c r="I362" s="1">
        <v>208.5</v>
      </c>
      <c r="J362" s="2" t="s">
        <v>586</v>
      </c>
    </row>
    <row r="363" spans="1:10" x14ac:dyDescent="0.2">
      <c r="A363" s="1">
        <v>1</v>
      </c>
      <c r="B363" s="1">
        <v>1111</v>
      </c>
      <c r="C363" s="1" t="s">
        <v>588</v>
      </c>
      <c r="D363" s="1" t="s">
        <v>371</v>
      </c>
      <c r="E363" s="1">
        <v>10</v>
      </c>
      <c r="F363" s="1" t="s">
        <v>372</v>
      </c>
      <c r="G363" s="1">
        <v>17.850000000000001</v>
      </c>
      <c r="H363" s="1" t="s">
        <v>376</v>
      </c>
      <c r="I363" s="1">
        <v>178.5</v>
      </c>
      <c r="J363" s="2" t="s">
        <v>586</v>
      </c>
    </row>
    <row r="364" spans="1:10" x14ac:dyDescent="0.2">
      <c r="A364" s="1">
        <v>1</v>
      </c>
      <c r="B364" s="1">
        <v>1111</v>
      </c>
      <c r="C364" s="1" t="s">
        <v>589</v>
      </c>
      <c r="D364" s="1" t="s">
        <v>371</v>
      </c>
      <c r="E364" s="1">
        <v>5</v>
      </c>
      <c r="F364" s="1" t="s">
        <v>372</v>
      </c>
      <c r="G364" s="1">
        <v>23.1</v>
      </c>
      <c r="H364" s="1" t="s">
        <v>376</v>
      </c>
      <c r="I364" s="1">
        <v>115.5</v>
      </c>
      <c r="J364" s="2" t="s">
        <v>586</v>
      </c>
    </row>
    <row r="365" spans="1:10" ht="25.5" x14ac:dyDescent="0.2">
      <c r="A365" s="1">
        <v>2</v>
      </c>
      <c r="B365" s="1">
        <v>88</v>
      </c>
      <c r="C365" s="1" t="s">
        <v>529</v>
      </c>
      <c r="D365" s="1" t="s">
        <v>371</v>
      </c>
      <c r="E365" s="1">
        <v>10</v>
      </c>
      <c r="F365" s="1" t="s">
        <v>372</v>
      </c>
      <c r="G365" s="1">
        <v>5.6</v>
      </c>
      <c r="H365" s="1" t="s">
        <v>376</v>
      </c>
      <c r="I365" s="1">
        <v>56</v>
      </c>
      <c r="J365" s="2" t="s">
        <v>586</v>
      </c>
    </row>
    <row r="366" spans="1:10" x14ac:dyDescent="0.2">
      <c r="A366" s="1">
        <v>3</v>
      </c>
      <c r="B366" s="1">
        <v>183</v>
      </c>
      <c r="C366" s="1" t="s">
        <v>564</v>
      </c>
      <c r="D366" s="1" t="s">
        <v>371</v>
      </c>
      <c r="E366" s="1">
        <v>2</v>
      </c>
      <c r="F366" s="1" t="s">
        <v>372</v>
      </c>
      <c r="G366" s="1">
        <v>49.1</v>
      </c>
      <c r="H366" s="1" t="s">
        <v>376</v>
      </c>
      <c r="I366" s="1">
        <v>98.2</v>
      </c>
      <c r="J366" s="2" t="s">
        <v>586</v>
      </c>
    </row>
    <row r="367" spans="1:10" x14ac:dyDescent="0.2">
      <c r="A367" s="1">
        <v>3</v>
      </c>
      <c r="B367" s="1">
        <v>187</v>
      </c>
      <c r="C367" s="1" t="s">
        <v>474</v>
      </c>
      <c r="D367" s="1" t="s">
        <v>371</v>
      </c>
      <c r="E367" s="1">
        <v>50</v>
      </c>
      <c r="F367" s="1" t="s">
        <v>372</v>
      </c>
      <c r="G367" s="1">
        <v>2.9</v>
      </c>
      <c r="H367" s="1" t="s">
        <v>376</v>
      </c>
      <c r="I367" s="1">
        <v>145</v>
      </c>
      <c r="J367" s="2" t="s">
        <v>586</v>
      </c>
    </row>
    <row r="368" spans="1:10" x14ac:dyDescent="0.2">
      <c r="A368" s="1">
        <v>3</v>
      </c>
      <c r="B368" s="1">
        <v>1111</v>
      </c>
      <c r="C368" s="1" t="s">
        <v>590</v>
      </c>
      <c r="D368" s="1" t="s">
        <v>371</v>
      </c>
      <c r="E368" s="1">
        <v>3</v>
      </c>
      <c r="F368" s="1" t="s">
        <v>372</v>
      </c>
      <c r="G368" s="1">
        <v>14.3</v>
      </c>
      <c r="H368" s="1" t="s">
        <v>591</v>
      </c>
      <c r="I368" s="1">
        <v>42.9</v>
      </c>
      <c r="J368" s="2" t="s">
        <v>586</v>
      </c>
    </row>
    <row r="369" spans="1:10" x14ac:dyDescent="0.2">
      <c r="A369" s="1">
        <v>4</v>
      </c>
      <c r="B369" s="1">
        <v>228</v>
      </c>
      <c r="C369" s="1" t="s">
        <v>499</v>
      </c>
      <c r="D369" s="1" t="s">
        <v>371</v>
      </c>
      <c r="E369" s="1">
        <v>5</v>
      </c>
      <c r="F369" s="1" t="s">
        <v>372</v>
      </c>
      <c r="G369" s="1">
        <v>15</v>
      </c>
      <c r="H369" s="1" t="s">
        <v>376</v>
      </c>
      <c r="I369" s="1">
        <v>75</v>
      </c>
      <c r="J369" s="2" t="s">
        <v>586</v>
      </c>
    </row>
    <row r="370" spans="1:10" ht="25.5" x14ac:dyDescent="0.2">
      <c r="A370" s="1">
        <v>4</v>
      </c>
      <c r="B370" s="1">
        <v>237</v>
      </c>
      <c r="C370" s="1" t="s">
        <v>592</v>
      </c>
      <c r="D370" s="1" t="s">
        <v>371</v>
      </c>
      <c r="E370" s="1">
        <v>50</v>
      </c>
      <c r="F370" s="1" t="s">
        <v>372</v>
      </c>
      <c r="G370" s="1">
        <v>48.3</v>
      </c>
      <c r="H370" s="1" t="s">
        <v>376</v>
      </c>
      <c r="I370" s="1">
        <v>2415</v>
      </c>
      <c r="J370" s="2" t="s">
        <v>586</v>
      </c>
    </row>
    <row r="371" spans="1:10" x14ac:dyDescent="0.2">
      <c r="A371" s="1">
        <v>4</v>
      </c>
      <c r="B371" s="1">
        <v>245</v>
      </c>
      <c r="C371" s="1" t="s">
        <v>413</v>
      </c>
      <c r="D371" s="1" t="s">
        <v>371</v>
      </c>
      <c r="E371" s="1">
        <v>10</v>
      </c>
      <c r="F371" s="1" t="s">
        <v>372</v>
      </c>
      <c r="G371" s="1">
        <v>101.2</v>
      </c>
      <c r="H371" s="1" t="s">
        <v>376</v>
      </c>
      <c r="I371" s="1">
        <v>1012</v>
      </c>
      <c r="J371" s="2" t="s">
        <v>586</v>
      </c>
    </row>
    <row r="372" spans="1:10" x14ac:dyDescent="0.2">
      <c r="A372" s="1">
        <v>4</v>
      </c>
      <c r="B372" s="1">
        <v>247</v>
      </c>
      <c r="C372" s="1" t="s">
        <v>500</v>
      </c>
      <c r="D372" s="1" t="s">
        <v>371</v>
      </c>
      <c r="E372" s="1">
        <v>20</v>
      </c>
      <c r="F372" s="1" t="s">
        <v>372</v>
      </c>
      <c r="G372" s="1">
        <v>48.3</v>
      </c>
      <c r="H372" s="1" t="s">
        <v>376</v>
      </c>
      <c r="I372" s="1">
        <v>966</v>
      </c>
      <c r="J372" s="2" t="s">
        <v>586</v>
      </c>
    </row>
    <row r="373" spans="1:10" x14ac:dyDescent="0.2">
      <c r="A373" s="1">
        <v>4</v>
      </c>
      <c r="B373" s="1">
        <v>275</v>
      </c>
      <c r="C373" s="1" t="s">
        <v>503</v>
      </c>
      <c r="D373" s="1" t="s">
        <v>371</v>
      </c>
      <c r="E373" s="1">
        <v>100</v>
      </c>
      <c r="F373" s="1" t="s">
        <v>372</v>
      </c>
      <c r="G373" s="1">
        <v>37.1</v>
      </c>
      <c r="H373" s="1" t="s">
        <v>378</v>
      </c>
      <c r="I373" s="1">
        <v>3710</v>
      </c>
      <c r="J373" s="2" t="s">
        <v>586</v>
      </c>
    </row>
    <row r="374" spans="1:10" x14ac:dyDescent="0.2">
      <c r="A374" s="1">
        <v>4</v>
      </c>
      <c r="B374" s="1">
        <v>1111</v>
      </c>
      <c r="C374" s="1" t="s">
        <v>593</v>
      </c>
      <c r="D374" s="1" t="s">
        <v>371</v>
      </c>
      <c r="E374" s="1">
        <v>100</v>
      </c>
      <c r="F374" s="1" t="s">
        <v>372</v>
      </c>
      <c r="G374" s="1">
        <v>2.9</v>
      </c>
      <c r="H374" s="1" t="s">
        <v>376</v>
      </c>
      <c r="I374" s="1">
        <v>290</v>
      </c>
      <c r="J374" s="2" t="s">
        <v>586</v>
      </c>
    </row>
    <row r="375" spans="1:10" x14ac:dyDescent="0.2">
      <c r="A375" s="1">
        <v>4</v>
      </c>
      <c r="B375" s="1">
        <v>1111</v>
      </c>
      <c r="C375" s="1" t="s">
        <v>594</v>
      </c>
      <c r="D375" s="2" t="s">
        <v>371</v>
      </c>
      <c r="E375" s="1">
        <v>20</v>
      </c>
      <c r="F375" s="1" t="s">
        <v>372</v>
      </c>
      <c r="G375" s="1">
        <v>10.9</v>
      </c>
      <c r="H375" s="1" t="s">
        <v>376</v>
      </c>
      <c r="I375" s="1">
        <v>218</v>
      </c>
      <c r="J375" s="2" t="s">
        <v>586</v>
      </c>
    </row>
    <row r="376" spans="1:10" x14ac:dyDescent="0.2">
      <c r="A376" s="1">
        <v>5</v>
      </c>
      <c r="B376" s="1">
        <v>311</v>
      </c>
      <c r="C376" s="1" t="s">
        <v>423</v>
      </c>
      <c r="D376" s="1" t="s">
        <v>371</v>
      </c>
      <c r="E376" s="1">
        <v>10</v>
      </c>
      <c r="F376" s="1" t="s">
        <v>372</v>
      </c>
      <c r="G376" s="1">
        <v>44</v>
      </c>
      <c r="H376" s="1" t="s">
        <v>376</v>
      </c>
      <c r="I376" s="1">
        <v>440</v>
      </c>
      <c r="J376" s="2" t="s">
        <v>586</v>
      </c>
    </row>
    <row r="377" spans="1:10" x14ac:dyDescent="0.2">
      <c r="A377" s="1">
        <v>5</v>
      </c>
      <c r="B377" s="1">
        <v>318</v>
      </c>
      <c r="C377" s="1" t="s">
        <v>426</v>
      </c>
      <c r="D377" s="1" t="s">
        <v>371</v>
      </c>
      <c r="E377" s="1">
        <v>2</v>
      </c>
      <c r="F377" s="1" t="s">
        <v>372</v>
      </c>
      <c r="G377" s="1">
        <v>990</v>
      </c>
      <c r="H377" s="1" t="s">
        <v>418</v>
      </c>
      <c r="I377" s="1">
        <v>1980</v>
      </c>
      <c r="J377" s="2" t="s">
        <v>586</v>
      </c>
    </row>
    <row r="378" spans="1:10" x14ac:dyDescent="0.2">
      <c r="A378" s="1">
        <v>5</v>
      </c>
      <c r="B378" s="1">
        <v>321</v>
      </c>
      <c r="C378" s="1" t="s">
        <v>427</v>
      </c>
      <c r="D378" s="1" t="s">
        <v>371</v>
      </c>
      <c r="E378" s="1">
        <v>20</v>
      </c>
      <c r="F378" s="1" t="s">
        <v>372</v>
      </c>
      <c r="G378" s="1">
        <v>153.19999999999999</v>
      </c>
      <c r="H378" s="1" t="s">
        <v>428</v>
      </c>
      <c r="I378" s="1">
        <v>3064</v>
      </c>
      <c r="J378" s="2" t="s">
        <v>586</v>
      </c>
    </row>
    <row r="379" spans="1:10" ht="25.5" x14ac:dyDescent="0.2">
      <c r="A379" s="1">
        <v>6</v>
      </c>
      <c r="B379" s="1">
        <v>363</v>
      </c>
      <c r="C379" s="1" t="s">
        <v>595</v>
      </c>
      <c r="D379" s="1" t="s">
        <v>371</v>
      </c>
      <c r="E379" s="1">
        <v>2</v>
      </c>
      <c r="F379" s="1" t="s">
        <v>372</v>
      </c>
      <c r="G379" s="1">
        <v>315</v>
      </c>
      <c r="H379" s="1" t="s">
        <v>551</v>
      </c>
      <c r="I379" s="1">
        <v>630</v>
      </c>
      <c r="J379" s="2" t="s">
        <v>586</v>
      </c>
    </row>
    <row r="380" spans="1:10" x14ac:dyDescent="0.2">
      <c r="A380" s="1">
        <v>9</v>
      </c>
      <c r="B380" s="1">
        <v>463</v>
      </c>
      <c r="C380" s="1" t="s">
        <v>536</v>
      </c>
      <c r="D380" s="1" t="s">
        <v>371</v>
      </c>
      <c r="E380" s="1">
        <v>20</v>
      </c>
      <c r="F380" s="1" t="s">
        <v>372</v>
      </c>
      <c r="G380" s="1">
        <v>220</v>
      </c>
      <c r="H380" s="1" t="s">
        <v>376</v>
      </c>
      <c r="I380" s="1">
        <v>4400</v>
      </c>
      <c r="J380" s="2" t="s">
        <v>586</v>
      </c>
    </row>
    <row r="381" spans="1:10" x14ac:dyDescent="0.2">
      <c r="A381" s="1">
        <v>9</v>
      </c>
      <c r="B381" s="1">
        <v>475</v>
      </c>
      <c r="C381" s="1" t="s">
        <v>447</v>
      </c>
      <c r="D381" s="1" t="s">
        <v>371</v>
      </c>
      <c r="E381" s="1">
        <v>10</v>
      </c>
      <c r="F381" s="1" t="s">
        <v>372</v>
      </c>
      <c r="G381" s="1">
        <v>3.7</v>
      </c>
      <c r="H381" s="1" t="s">
        <v>376</v>
      </c>
      <c r="I381" s="1">
        <v>37</v>
      </c>
      <c r="J381" s="2" t="s">
        <v>586</v>
      </c>
    </row>
    <row r="382" spans="1:10" x14ac:dyDescent="0.2">
      <c r="A382" s="1">
        <v>9</v>
      </c>
      <c r="B382" s="1">
        <v>491</v>
      </c>
      <c r="C382" s="1" t="s">
        <v>451</v>
      </c>
      <c r="D382" s="1" t="s">
        <v>371</v>
      </c>
      <c r="E382" s="1">
        <v>5</v>
      </c>
      <c r="F382" s="1" t="s">
        <v>372</v>
      </c>
      <c r="G382" s="1">
        <v>19.55</v>
      </c>
      <c r="H382" s="1" t="s">
        <v>376</v>
      </c>
      <c r="I382" s="1">
        <v>97.75</v>
      </c>
      <c r="J382" s="2" t="s">
        <v>586</v>
      </c>
    </row>
    <row r="383" spans="1:10" x14ac:dyDescent="0.2">
      <c r="A383" s="1">
        <v>9</v>
      </c>
      <c r="B383" s="1">
        <v>496</v>
      </c>
      <c r="C383" s="1" t="s">
        <v>454</v>
      </c>
      <c r="D383" s="1" t="s">
        <v>371</v>
      </c>
      <c r="E383" s="1">
        <v>200</v>
      </c>
      <c r="F383" s="1" t="s">
        <v>372</v>
      </c>
      <c r="G383" s="1">
        <v>1.85</v>
      </c>
      <c r="H383" s="1" t="s">
        <v>376</v>
      </c>
      <c r="I383" s="1">
        <v>370</v>
      </c>
      <c r="J383" s="2" t="s">
        <v>586</v>
      </c>
    </row>
    <row r="384" spans="1:10" x14ac:dyDescent="0.2">
      <c r="A384" s="1">
        <v>9</v>
      </c>
      <c r="B384" s="1">
        <v>534</v>
      </c>
      <c r="C384" s="1" t="s">
        <v>484</v>
      </c>
      <c r="D384" s="1" t="s">
        <v>371</v>
      </c>
      <c r="E384" s="1">
        <v>250</v>
      </c>
      <c r="F384" s="1" t="s">
        <v>372</v>
      </c>
      <c r="G384" s="1">
        <v>11.4</v>
      </c>
      <c r="H384" s="1" t="s">
        <v>376</v>
      </c>
      <c r="I384" s="1">
        <v>2850</v>
      </c>
      <c r="J384" s="2" t="s">
        <v>586</v>
      </c>
    </row>
    <row r="385" spans="1:10" x14ac:dyDescent="0.2">
      <c r="A385" s="1">
        <v>9</v>
      </c>
      <c r="B385" s="1">
        <v>536</v>
      </c>
      <c r="C385" s="1" t="s">
        <v>485</v>
      </c>
      <c r="D385" s="1" t="s">
        <v>371</v>
      </c>
      <c r="E385" s="1">
        <v>350</v>
      </c>
      <c r="F385" s="1" t="s">
        <v>372</v>
      </c>
      <c r="G385" s="1">
        <v>12.05</v>
      </c>
      <c r="H385" s="1" t="s">
        <v>376</v>
      </c>
      <c r="I385" s="1">
        <v>4217.5</v>
      </c>
      <c r="J385" s="2" t="s">
        <v>586</v>
      </c>
    </row>
    <row r="386" spans="1:10" ht="25.5" x14ac:dyDescent="0.2">
      <c r="A386" s="1">
        <v>9</v>
      </c>
      <c r="B386" s="1">
        <v>542</v>
      </c>
      <c r="C386" s="1" t="s">
        <v>516</v>
      </c>
      <c r="D386" s="1" t="s">
        <v>371</v>
      </c>
      <c r="E386" s="1">
        <v>10</v>
      </c>
      <c r="F386" s="1" t="s">
        <v>372</v>
      </c>
      <c r="G386" s="1">
        <v>25.8</v>
      </c>
      <c r="H386" s="1" t="s">
        <v>376</v>
      </c>
      <c r="I386" s="1">
        <v>258</v>
      </c>
      <c r="J386" s="2" t="s">
        <v>586</v>
      </c>
    </row>
    <row r="387" spans="1:10" x14ac:dyDescent="0.2">
      <c r="A387" s="1">
        <v>9</v>
      </c>
      <c r="B387" s="1">
        <v>548</v>
      </c>
      <c r="C387" s="1" t="s">
        <v>541</v>
      </c>
      <c r="D387" s="1" t="s">
        <v>371</v>
      </c>
      <c r="E387" s="1">
        <v>20</v>
      </c>
      <c r="F387" s="1" t="s">
        <v>372</v>
      </c>
      <c r="G387" s="1">
        <v>13.8</v>
      </c>
      <c r="H387" s="1" t="s">
        <v>376</v>
      </c>
      <c r="I387" s="1">
        <v>276</v>
      </c>
      <c r="J387" s="2" t="s">
        <v>586</v>
      </c>
    </row>
    <row r="388" spans="1:10" x14ac:dyDescent="0.2">
      <c r="A388" s="1">
        <v>9</v>
      </c>
      <c r="B388" s="1">
        <v>1111</v>
      </c>
      <c r="C388" s="1" t="s">
        <v>596</v>
      </c>
      <c r="D388" s="1" t="s">
        <v>371</v>
      </c>
      <c r="E388" s="1">
        <v>300</v>
      </c>
      <c r="F388" s="1" t="s">
        <v>372</v>
      </c>
      <c r="G388" s="1">
        <v>14.4</v>
      </c>
      <c r="H388" s="1" t="s">
        <v>376</v>
      </c>
      <c r="I388" s="1">
        <v>4320</v>
      </c>
      <c r="J388" s="2" t="s">
        <v>586</v>
      </c>
    </row>
    <row r="389" spans="1:10" x14ac:dyDescent="0.2">
      <c r="A389" s="1">
        <v>12</v>
      </c>
      <c r="B389" s="1">
        <v>5</v>
      </c>
      <c r="C389" s="1" t="s">
        <v>520</v>
      </c>
      <c r="D389" s="1" t="s">
        <v>521</v>
      </c>
      <c r="E389" s="1">
        <v>500</v>
      </c>
      <c r="F389" s="1" t="s">
        <v>372</v>
      </c>
      <c r="G389" s="1">
        <v>4.1900000000000004</v>
      </c>
      <c r="H389" s="1" t="s">
        <v>376</v>
      </c>
      <c r="I389" s="1">
        <v>2095</v>
      </c>
      <c r="J389" s="2" t="s">
        <v>586</v>
      </c>
    </row>
    <row r="390" spans="1:10" x14ac:dyDescent="0.2">
      <c r="A390" s="1">
        <v>12</v>
      </c>
      <c r="B390" s="1">
        <v>27</v>
      </c>
      <c r="C390" s="1" t="s">
        <v>546</v>
      </c>
      <c r="D390" s="1" t="s">
        <v>371</v>
      </c>
      <c r="E390" s="1">
        <v>50</v>
      </c>
      <c r="F390" s="1" t="s">
        <v>372</v>
      </c>
      <c r="G390" s="1">
        <v>43.7</v>
      </c>
      <c r="H390" s="1" t="s">
        <v>545</v>
      </c>
      <c r="I390" s="1">
        <v>2185</v>
      </c>
      <c r="J390" s="2" t="s">
        <v>586</v>
      </c>
    </row>
    <row r="391" spans="1:10" ht="25.5" x14ac:dyDescent="0.2">
      <c r="A391" s="1">
        <v>12</v>
      </c>
      <c r="B391" s="1">
        <v>67</v>
      </c>
      <c r="C391" s="1" t="s">
        <v>597</v>
      </c>
      <c r="D391" s="1" t="s">
        <v>526</v>
      </c>
      <c r="E391" s="1">
        <v>300</v>
      </c>
      <c r="F391" s="1" t="s">
        <v>372</v>
      </c>
      <c r="G391" s="1">
        <v>24.15</v>
      </c>
      <c r="H391" s="1" t="s">
        <v>598</v>
      </c>
      <c r="I391" s="1">
        <v>7245</v>
      </c>
      <c r="J391" s="2" t="s">
        <v>586</v>
      </c>
    </row>
    <row r="392" spans="1:10" x14ac:dyDescent="0.2">
      <c r="A392" s="1">
        <v>1</v>
      </c>
      <c r="B392" s="1">
        <v>14</v>
      </c>
      <c r="C392" s="1" t="s">
        <v>599</v>
      </c>
      <c r="D392" s="1" t="s">
        <v>371</v>
      </c>
      <c r="E392" s="1">
        <v>20</v>
      </c>
      <c r="F392" s="1" t="s">
        <v>372</v>
      </c>
      <c r="G392" s="1">
        <v>7.5</v>
      </c>
      <c r="H392" s="1" t="s">
        <v>376</v>
      </c>
      <c r="I392" s="1">
        <v>150</v>
      </c>
      <c r="J392" s="2" t="s">
        <v>600</v>
      </c>
    </row>
    <row r="393" spans="1:10" x14ac:dyDescent="0.2">
      <c r="A393" s="1">
        <v>1</v>
      </c>
      <c r="B393" s="1">
        <v>32</v>
      </c>
      <c r="C393" s="1" t="s">
        <v>380</v>
      </c>
      <c r="D393" s="1" t="s">
        <v>371</v>
      </c>
      <c r="E393" s="1">
        <v>30</v>
      </c>
      <c r="F393" s="1" t="s">
        <v>372</v>
      </c>
      <c r="G393" s="1">
        <v>10.9</v>
      </c>
      <c r="H393" s="1" t="s">
        <v>376</v>
      </c>
      <c r="I393" s="1">
        <v>327</v>
      </c>
      <c r="J393" s="2" t="s">
        <v>600</v>
      </c>
    </row>
    <row r="394" spans="1:10" ht="25.5" x14ac:dyDescent="0.2">
      <c r="A394" s="1">
        <v>4</v>
      </c>
      <c r="B394" s="1">
        <v>237</v>
      </c>
      <c r="C394" s="1" t="s">
        <v>592</v>
      </c>
      <c r="D394" s="1" t="s">
        <v>371</v>
      </c>
      <c r="E394" s="1">
        <v>30</v>
      </c>
      <c r="F394" s="1" t="s">
        <v>372</v>
      </c>
      <c r="G394" s="1">
        <v>48.3</v>
      </c>
      <c r="H394" s="1" t="s">
        <v>376</v>
      </c>
      <c r="I394" s="1">
        <v>1449</v>
      </c>
      <c r="J394" s="2" t="s">
        <v>600</v>
      </c>
    </row>
    <row r="395" spans="1:10" ht="25.5" x14ac:dyDescent="0.2">
      <c r="A395" s="1">
        <v>4</v>
      </c>
      <c r="B395" s="1">
        <v>263</v>
      </c>
      <c r="C395" s="1" t="s">
        <v>601</v>
      </c>
      <c r="D395" s="1" t="s">
        <v>371</v>
      </c>
      <c r="E395" s="1">
        <v>20</v>
      </c>
      <c r="F395" s="1" t="s">
        <v>372</v>
      </c>
      <c r="G395" s="1">
        <v>53.18</v>
      </c>
      <c r="H395" s="1" t="s">
        <v>376</v>
      </c>
      <c r="I395" s="1">
        <v>1063.5999999999999</v>
      </c>
      <c r="J395" s="2" t="s">
        <v>600</v>
      </c>
    </row>
    <row r="396" spans="1:10" x14ac:dyDescent="0.2">
      <c r="A396" s="1">
        <v>4</v>
      </c>
      <c r="B396" s="1">
        <v>309</v>
      </c>
      <c r="C396" s="1" t="s">
        <v>602</v>
      </c>
      <c r="D396" s="1" t="s">
        <v>371</v>
      </c>
      <c r="E396" s="1">
        <v>30</v>
      </c>
      <c r="F396" s="1" t="s">
        <v>372</v>
      </c>
      <c r="G396" s="1">
        <v>33.200000000000003</v>
      </c>
      <c r="H396" s="1" t="s">
        <v>376</v>
      </c>
      <c r="I396" s="1">
        <v>996</v>
      </c>
      <c r="J396" s="2" t="s">
        <v>600</v>
      </c>
    </row>
    <row r="397" spans="1:10" ht="25.5" x14ac:dyDescent="0.2">
      <c r="A397" s="1">
        <v>5</v>
      </c>
      <c r="B397" s="1">
        <v>324</v>
      </c>
      <c r="C397" s="1" t="s">
        <v>603</v>
      </c>
      <c r="D397" s="1" t="s">
        <v>371</v>
      </c>
      <c r="E397" s="1">
        <v>20</v>
      </c>
      <c r="F397" s="1" t="s">
        <v>372</v>
      </c>
      <c r="G397" s="1">
        <v>638</v>
      </c>
      <c r="H397" s="1" t="s">
        <v>604</v>
      </c>
      <c r="I397" s="1">
        <v>12760</v>
      </c>
      <c r="J397" s="2" t="s">
        <v>600</v>
      </c>
    </row>
    <row r="398" spans="1:10" ht="25.5" x14ac:dyDescent="0.2">
      <c r="A398" s="1">
        <v>5</v>
      </c>
      <c r="B398" s="1">
        <v>325</v>
      </c>
      <c r="C398" s="1" t="s">
        <v>429</v>
      </c>
      <c r="D398" s="1" t="s">
        <v>371</v>
      </c>
      <c r="E398" s="1">
        <v>20</v>
      </c>
      <c r="F398" s="1" t="s">
        <v>372</v>
      </c>
      <c r="G398" s="1">
        <v>44.1</v>
      </c>
      <c r="H398" s="1" t="s">
        <v>430</v>
      </c>
      <c r="I398" s="1">
        <v>882</v>
      </c>
      <c r="J398" s="2" t="s">
        <v>600</v>
      </c>
    </row>
    <row r="399" spans="1:10" x14ac:dyDescent="0.2">
      <c r="A399" s="1">
        <v>6</v>
      </c>
      <c r="B399" s="1">
        <v>372</v>
      </c>
      <c r="C399" s="1" t="s">
        <v>509</v>
      </c>
      <c r="D399" s="1" t="s">
        <v>371</v>
      </c>
      <c r="E399" s="1">
        <v>20</v>
      </c>
      <c r="F399" s="1" t="s">
        <v>372</v>
      </c>
      <c r="G399" s="1">
        <v>8.1</v>
      </c>
      <c r="H399" s="1" t="s">
        <v>376</v>
      </c>
      <c r="I399" s="1">
        <v>162</v>
      </c>
      <c r="J399" s="2" t="s">
        <v>600</v>
      </c>
    </row>
    <row r="400" spans="1:10" ht="25.5" x14ac:dyDescent="0.2">
      <c r="A400" s="1">
        <v>9</v>
      </c>
      <c r="B400" s="1">
        <v>439</v>
      </c>
      <c r="C400" s="1" t="s">
        <v>605</v>
      </c>
      <c r="D400" s="1" t="s">
        <v>371</v>
      </c>
      <c r="E400" s="1">
        <v>50</v>
      </c>
      <c r="F400" s="1" t="s">
        <v>372</v>
      </c>
      <c r="G400" s="1">
        <v>2.2999999999999998</v>
      </c>
      <c r="H400" s="1" t="s">
        <v>376</v>
      </c>
      <c r="I400" s="1">
        <v>115</v>
      </c>
      <c r="J400" s="2" t="s">
        <v>600</v>
      </c>
    </row>
    <row r="401" spans="1:10" x14ac:dyDescent="0.2">
      <c r="A401" s="1">
        <v>9</v>
      </c>
      <c r="B401" s="1">
        <v>534</v>
      </c>
      <c r="C401" s="1" t="s">
        <v>484</v>
      </c>
      <c r="D401" s="1" t="s">
        <v>371</v>
      </c>
      <c r="E401" s="1">
        <v>200</v>
      </c>
      <c r="F401" s="1" t="s">
        <v>372</v>
      </c>
      <c r="G401" s="1">
        <v>11.4</v>
      </c>
      <c r="H401" s="1" t="s">
        <v>376</v>
      </c>
      <c r="I401" s="1">
        <v>2280</v>
      </c>
      <c r="J401" s="2" t="s">
        <v>600</v>
      </c>
    </row>
    <row r="402" spans="1:10" x14ac:dyDescent="0.2">
      <c r="A402" s="1">
        <v>9</v>
      </c>
      <c r="B402" s="1">
        <v>536</v>
      </c>
      <c r="C402" s="1" t="s">
        <v>485</v>
      </c>
      <c r="D402" s="1" t="s">
        <v>371</v>
      </c>
      <c r="E402" s="1">
        <v>50</v>
      </c>
      <c r="F402" s="1" t="s">
        <v>372</v>
      </c>
      <c r="G402" s="1">
        <v>12.05</v>
      </c>
      <c r="H402" s="1" t="s">
        <v>376</v>
      </c>
      <c r="I402" s="1">
        <v>602.5</v>
      </c>
      <c r="J402" s="2" t="s">
        <v>600</v>
      </c>
    </row>
    <row r="403" spans="1:10" x14ac:dyDescent="0.2">
      <c r="A403" s="1">
        <v>9</v>
      </c>
      <c r="B403" s="1">
        <v>575</v>
      </c>
      <c r="C403" s="1" t="s">
        <v>489</v>
      </c>
      <c r="D403" s="1" t="s">
        <v>371</v>
      </c>
      <c r="E403" s="1">
        <v>20</v>
      </c>
      <c r="F403" s="1" t="s">
        <v>372</v>
      </c>
      <c r="G403" s="1">
        <v>25.8</v>
      </c>
      <c r="H403" s="1" t="s">
        <v>490</v>
      </c>
      <c r="I403" s="1">
        <v>516</v>
      </c>
      <c r="J403" s="2" t="s">
        <v>600</v>
      </c>
    </row>
    <row r="404" spans="1:10" x14ac:dyDescent="0.2">
      <c r="A404" s="1">
        <v>12</v>
      </c>
      <c r="B404" s="1">
        <v>27</v>
      </c>
      <c r="C404" s="1" t="s">
        <v>546</v>
      </c>
      <c r="D404" s="1" t="s">
        <v>371</v>
      </c>
      <c r="E404" s="1">
        <v>100</v>
      </c>
      <c r="F404" s="1" t="s">
        <v>372</v>
      </c>
      <c r="G404" s="1">
        <v>43.7</v>
      </c>
      <c r="H404" s="1" t="s">
        <v>545</v>
      </c>
      <c r="I404" s="1">
        <v>4370</v>
      </c>
      <c r="J404" s="2" t="s">
        <v>600</v>
      </c>
    </row>
    <row r="405" spans="1:10" x14ac:dyDescent="0.2">
      <c r="A405" s="1">
        <v>1</v>
      </c>
      <c r="B405" s="1">
        <v>14</v>
      </c>
      <c r="C405" s="1" t="s">
        <v>599</v>
      </c>
      <c r="D405" s="1" t="s">
        <v>371</v>
      </c>
      <c r="E405" s="1">
        <v>30</v>
      </c>
      <c r="F405" s="1" t="s">
        <v>372</v>
      </c>
      <c r="G405" s="1">
        <v>7.5</v>
      </c>
      <c r="H405" s="1" t="s">
        <v>376</v>
      </c>
      <c r="I405" s="1">
        <v>225</v>
      </c>
      <c r="J405" s="2" t="s">
        <v>606</v>
      </c>
    </row>
    <row r="406" spans="1:10" x14ac:dyDescent="0.2">
      <c r="A406" s="1">
        <v>4</v>
      </c>
      <c r="B406" s="1">
        <v>235</v>
      </c>
      <c r="C406" s="1" t="s">
        <v>412</v>
      </c>
      <c r="D406" s="1" t="s">
        <v>371</v>
      </c>
      <c r="E406" s="1">
        <v>5</v>
      </c>
      <c r="F406" s="1" t="s">
        <v>372</v>
      </c>
      <c r="G406" s="1">
        <v>14.3</v>
      </c>
      <c r="H406" s="1" t="s">
        <v>376</v>
      </c>
      <c r="I406" s="1">
        <v>71.5</v>
      </c>
      <c r="J406" s="2" t="s">
        <v>606</v>
      </c>
    </row>
    <row r="407" spans="1:10" ht="25.5" x14ac:dyDescent="0.2">
      <c r="A407" s="1">
        <v>4</v>
      </c>
      <c r="B407" s="1">
        <v>237</v>
      </c>
      <c r="C407" s="1" t="s">
        <v>592</v>
      </c>
      <c r="D407" s="1" t="s">
        <v>371</v>
      </c>
      <c r="E407" s="1">
        <v>100</v>
      </c>
      <c r="F407" s="1" t="s">
        <v>372</v>
      </c>
      <c r="G407" s="1">
        <v>48.3</v>
      </c>
      <c r="H407" s="1" t="s">
        <v>376</v>
      </c>
      <c r="I407" s="1">
        <v>4830</v>
      </c>
      <c r="J407" s="2" t="s">
        <v>606</v>
      </c>
    </row>
    <row r="408" spans="1:10" x14ac:dyDescent="0.2">
      <c r="A408" s="1">
        <v>4</v>
      </c>
      <c r="B408" s="1">
        <v>247</v>
      </c>
      <c r="C408" s="1" t="s">
        <v>500</v>
      </c>
      <c r="D408" s="1" t="s">
        <v>371</v>
      </c>
      <c r="E408" s="1">
        <v>10</v>
      </c>
      <c r="F408" s="1" t="s">
        <v>372</v>
      </c>
      <c r="G408" s="1">
        <v>48.3</v>
      </c>
      <c r="H408" s="1" t="s">
        <v>376</v>
      </c>
      <c r="I408" s="1">
        <v>483</v>
      </c>
      <c r="J408" s="2" t="s">
        <v>606</v>
      </c>
    </row>
    <row r="409" spans="1:10" x14ac:dyDescent="0.2">
      <c r="A409" s="1">
        <v>4</v>
      </c>
      <c r="B409" s="1">
        <v>275</v>
      </c>
      <c r="C409" s="1" t="s">
        <v>503</v>
      </c>
      <c r="D409" s="1" t="s">
        <v>371</v>
      </c>
      <c r="E409" s="1">
        <v>20</v>
      </c>
      <c r="F409" s="1" t="s">
        <v>372</v>
      </c>
      <c r="G409" s="1">
        <v>37.1</v>
      </c>
      <c r="H409" s="1" t="s">
        <v>378</v>
      </c>
      <c r="I409" s="1">
        <v>742</v>
      </c>
      <c r="J409" s="2" t="s">
        <v>606</v>
      </c>
    </row>
    <row r="410" spans="1:10" x14ac:dyDescent="0.2">
      <c r="A410" s="1">
        <v>4</v>
      </c>
      <c r="B410" s="1">
        <v>294</v>
      </c>
      <c r="C410" s="1" t="s">
        <v>532</v>
      </c>
      <c r="D410" s="1" t="s">
        <v>371</v>
      </c>
      <c r="E410" s="1">
        <v>10</v>
      </c>
      <c r="F410" s="1" t="s">
        <v>372</v>
      </c>
      <c r="G410" s="1">
        <v>6.5</v>
      </c>
      <c r="H410" s="1" t="s">
        <v>376</v>
      </c>
      <c r="I410" s="1">
        <v>65</v>
      </c>
      <c r="J410" s="2" t="s">
        <v>606</v>
      </c>
    </row>
    <row r="411" spans="1:10" x14ac:dyDescent="0.2">
      <c r="A411" s="1">
        <v>5</v>
      </c>
      <c r="B411" s="1">
        <v>311</v>
      </c>
      <c r="C411" s="1" t="s">
        <v>423</v>
      </c>
      <c r="D411" s="1" t="s">
        <v>371</v>
      </c>
      <c r="E411" s="1">
        <v>5</v>
      </c>
      <c r="F411" s="1" t="s">
        <v>372</v>
      </c>
      <c r="G411" s="1">
        <v>44</v>
      </c>
      <c r="H411" s="1" t="s">
        <v>376</v>
      </c>
      <c r="I411" s="1">
        <v>220</v>
      </c>
      <c r="J411" s="2" t="s">
        <v>606</v>
      </c>
    </row>
    <row r="412" spans="1:10" ht="25.5" x14ac:dyDescent="0.2">
      <c r="A412" s="1">
        <v>5</v>
      </c>
      <c r="B412" s="1">
        <v>324</v>
      </c>
      <c r="C412" s="1" t="s">
        <v>603</v>
      </c>
      <c r="D412" s="1" t="s">
        <v>371</v>
      </c>
      <c r="E412" s="1">
        <v>5</v>
      </c>
      <c r="F412" s="1" t="s">
        <v>372</v>
      </c>
      <c r="G412" s="1">
        <v>638</v>
      </c>
      <c r="H412" s="1" t="s">
        <v>604</v>
      </c>
      <c r="I412" s="1">
        <v>3190</v>
      </c>
      <c r="J412" s="2" t="s">
        <v>606</v>
      </c>
    </row>
    <row r="413" spans="1:10" x14ac:dyDescent="0.2">
      <c r="A413" s="1">
        <v>6</v>
      </c>
      <c r="B413" s="1">
        <v>343</v>
      </c>
      <c r="C413" s="1" t="s">
        <v>506</v>
      </c>
      <c r="D413" s="1" t="s">
        <v>371</v>
      </c>
      <c r="E413" s="1">
        <v>20</v>
      </c>
      <c r="F413" s="1" t="s">
        <v>372</v>
      </c>
      <c r="G413" s="1">
        <v>48.3</v>
      </c>
      <c r="H413" s="1" t="s">
        <v>507</v>
      </c>
      <c r="I413" s="1">
        <v>966</v>
      </c>
      <c r="J413" s="2" t="s">
        <v>606</v>
      </c>
    </row>
    <row r="414" spans="1:10" x14ac:dyDescent="0.2">
      <c r="A414" s="1">
        <v>9</v>
      </c>
      <c r="B414" s="1">
        <v>461</v>
      </c>
      <c r="C414" s="1" t="s">
        <v>444</v>
      </c>
      <c r="D414" s="1" t="s">
        <v>371</v>
      </c>
      <c r="E414" s="1">
        <v>50</v>
      </c>
      <c r="F414" s="1" t="s">
        <v>372</v>
      </c>
      <c r="G414" s="1">
        <v>42.6</v>
      </c>
      <c r="H414" s="1" t="s">
        <v>376</v>
      </c>
      <c r="I414" s="1">
        <v>2130</v>
      </c>
      <c r="J414" s="2" t="s">
        <v>606</v>
      </c>
    </row>
    <row r="415" spans="1:10" x14ac:dyDescent="0.2">
      <c r="A415" s="1">
        <v>9</v>
      </c>
      <c r="B415" s="1">
        <v>463</v>
      </c>
      <c r="C415" s="1" t="s">
        <v>536</v>
      </c>
      <c r="D415" s="1" t="s">
        <v>371</v>
      </c>
      <c r="E415" s="1">
        <v>30</v>
      </c>
      <c r="F415" s="1" t="s">
        <v>372</v>
      </c>
      <c r="G415" s="1">
        <v>220</v>
      </c>
      <c r="H415" s="1" t="s">
        <v>376</v>
      </c>
      <c r="I415" s="1">
        <v>6600</v>
      </c>
      <c r="J415" s="2" t="s">
        <v>606</v>
      </c>
    </row>
    <row r="416" spans="1:10" x14ac:dyDescent="0.2">
      <c r="A416" s="1">
        <v>9</v>
      </c>
      <c r="B416" s="1">
        <v>468</v>
      </c>
      <c r="C416" s="1" t="s">
        <v>607</v>
      </c>
      <c r="D416" s="1" t="s">
        <v>371</v>
      </c>
      <c r="E416" s="1">
        <v>30</v>
      </c>
      <c r="F416" s="1" t="s">
        <v>372</v>
      </c>
      <c r="G416" s="1">
        <v>285</v>
      </c>
      <c r="H416" s="1" t="s">
        <v>376</v>
      </c>
      <c r="I416" s="1">
        <v>8550</v>
      </c>
      <c r="J416" s="2" t="s">
        <v>606</v>
      </c>
    </row>
    <row r="417" spans="1:10" ht="25.5" x14ac:dyDescent="0.2">
      <c r="A417" s="1">
        <v>9</v>
      </c>
      <c r="B417" s="1">
        <v>528</v>
      </c>
      <c r="C417" s="1" t="s">
        <v>608</v>
      </c>
      <c r="D417" s="1" t="s">
        <v>371</v>
      </c>
      <c r="E417" s="1">
        <v>20</v>
      </c>
      <c r="F417" s="1" t="s">
        <v>372</v>
      </c>
      <c r="G417" s="1">
        <v>6.1</v>
      </c>
      <c r="H417" s="1" t="s">
        <v>376</v>
      </c>
      <c r="I417" s="1">
        <v>122</v>
      </c>
      <c r="J417" s="2" t="s">
        <v>606</v>
      </c>
    </row>
    <row r="418" spans="1:10" x14ac:dyDescent="0.2">
      <c r="A418" s="1">
        <v>9</v>
      </c>
      <c r="B418" s="1">
        <v>534</v>
      </c>
      <c r="C418" s="1" t="s">
        <v>484</v>
      </c>
      <c r="D418" s="1" t="s">
        <v>371</v>
      </c>
      <c r="E418" s="1">
        <v>500</v>
      </c>
      <c r="F418" s="1" t="s">
        <v>372</v>
      </c>
      <c r="G418" s="1">
        <v>11.4</v>
      </c>
      <c r="H418" s="1" t="s">
        <v>376</v>
      </c>
      <c r="I418" s="1">
        <v>5700</v>
      </c>
      <c r="J418" s="2" t="s">
        <v>606</v>
      </c>
    </row>
    <row r="419" spans="1:10" x14ac:dyDescent="0.2">
      <c r="A419" s="1">
        <v>9</v>
      </c>
      <c r="B419" s="1">
        <v>538</v>
      </c>
      <c r="C419" s="1" t="s">
        <v>515</v>
      </c>
      <c r="D419" s="1" t="s">
        <v>371</v>
      </c>
      <c r="E419" s="1">
        <v>5</v>
      </c>
      <c r="F419" s="1" t="s">
        <v>372</v>
      </c>
      <c r="G419" s="1">
        <v>128.80000000000001</v>
      </c>
      <c r="H419" s="1" t="s">
        <v>415</v>
      </c>
      <c r="I419" s="1">
        <v>644</v>
      </c>
      <c r="J419" s="2" t="s">
        <v>606</v>
      </c>
    </row>
    <row r="420" spans="1:10" ht="25.5" x14ac:dyDescent="0.2">
      <c r="A420" s="1">
        <v>9</v>
      </c>
      <c r="B420" s="1">
        <v>542</v>
      </c>
      <c r="C420" s="1" t="s">
        <v>516</v>
      </c>
      <c r="D420" s="1" t="s">
        <v>371</v>
      </c>
      <c r="E420" s="1">
        <v>10</v>
      </c>
      <c r="F420" s="1" t="s">
        <v>372</v>
      </c>
      <c r="G420" s="1">
        <v>25.8</v>
      </c>
      <c r="H420" s="1" t="s">
        <v>376</v>
      </c>
      <c r="I420" s="1">
        <v>258</v>
      </c>
      <c r="J420" s="2" t="s">
        <v>606</v>
      </c>
    </row>
    <row r="421" spans="1:10" x14ac:dyDescent="0.2">
      <c r="A421" s="1">
        <v>12</v>
      </c>
      <c r="B421" s="1">
        <v>5</v>
      </c>
      <c r="C421" s="1" t="s">
        <v>520</v>
      </c>
      <c r="D421" s="1" t="s">
        <v>521</v>
      </c>
      <c r="E421" s="1">
        <v>500</v>
      </c>
      <c r="F421" s="1" t="s">
        <v>372</v>
      </c>
      <c r="G421" s="1">
        <v>4.1900000000000004</v>
      </c>
      <c r="H421" s="1" t="s">
        <v>376</v>
      </c>
      <c r="I421" s="1">
        <v>2095</v>
      </c>
      <c r="J421" s="2" t="s">
        <v>606</v>
      </c>
    </row>
    <row r="422" spans="1:10" x14ac:dyDescent="0.2">
      <c r="A422" s="1">
        <v>12</v>
      </c>
      <c r="B422" s="1">
        <v>26</v>
      </c>
      <c r="C422" s="1" t="s">
        <v>525</v>
      </c>
      <c r="D422" s="1" t="s">
        <v>526</v>
      </c>
      <c r="E422" s="1">
        <v>100</v>
      </c>
      <c r="F422" s="1" t="s">
        <v>372</v>
      </c>
      <c r="G422" s="1">
        <v>0.88</v>
      </c>
      <c r="H422" s="1" t="s">
        <v>376</v>
      </c>
      <c r="I422" s="1">
        <v>88</v>
      </c>
      <c r="J422" s="2" t="s">
        <v>606</v>
      </c>
    </row>
    <row r="423" spans="1:10" ht="25.5" x14ac:dyDescent="0.2">
      <c r="A423" s="1">
        <v>12</v>
      </c>
      <c r="B423" s="1">
        <v>66</v>
      </c>
      <c r="C423" s="1" t="s">
        <v>609</v>
      </c>
      <c r="D423" s="1" t="s">
        <v>526</v>
      </c>
      <c r="E423" s="1">
        <v>10</v>
      </c>
      <c r="F423" s="1" t="s">
        <v>372</v>
      </c>
      <c r="G423" s="1">
        <v>16.100000000000001</v>
      </c>
      <c r="H423" s="1" t="s">
        <v>598</v>
      </c>
      <c r="I423" s="1">
        <v>161</v>
      </c>
      <c r="J423" s="2" t="s">
        <v>606</v>
      </c>
    </row>
    <row r="424" spans="1:10" x14ac:dyDescent="0.2">
      <c r="A424" s="1">
        <v>9</v>
      </c>
      <c r="B424" s="1">
        <v>446</v>
      </c>
      <c r="C424" s="1" t="s">
        <v>443</v>
      </c>
      <c r="D424" s="1" t="s">
        <v>371</v>
      </c>
      <c r="E424" s="1">
        <v>10</v>
      </c>
      <c r="F424" s="1" t="s">
        <v>372</v>
      </c>
      <c r="G424" s="1">
        <v>2.7</v>
      </c>
      <c r="H424" s="1" t="s">
        <v>376</v>
      </c>
      <c r="I424" s="1">
        <v>27</v>
      </c>
      <c r="J424" s="2" t="s">
        <v>610</v>
      </c>
    </row>
    <row r="425" spans="1:10" x14ac:dyDescent="0.2">
      <c r="A425" s="1">
        <v>9</v>
      </c>
      <c r="B425" s="1">
        <v>472</v>
      </c>
      <c r="C425" s="1" t="s">
        <v>446</v>
      </c>
      <c r="D425" s="1" t="s">
        <v>371</v>
      </c>
      <c r="E425" s="1">
        <v>30</v>
      </c>
      <c r="F425" s="1" t="s">
        <v>372</v>
      </c>
      <c r="G425" s="1">
        <v>4.9000000000000004</v>
      </c>
      <c r="H425" s="1" t="s">
        <v>376</v>
      </c>
      <c r="I425" s="1">
        <v>147</v>
      </c>
      <c r="J425" s="2" t="s">
        <v>610</v>
      </c>
    </row>
    <row r="426" spans="1:10" x14ac:dyDescent="0.2">
      <c r="A426" s="1">
        <v>9</v>
      </c>
      <c r="B426" s="1">
        <v>475</v>
      </c>
      <c r="C426" s="1" t="s">
        <v>447</v>
      </c>
      <c r="D426" s="1" t="s">
        <v>371</v>
      </c>
      <c r="E426" s="1">
        <v>30</v>
      </c>
      <c r="F426" s="1" t="s">
        <v>372</v>
      </c>
      <c r="G426" s="1">
        <v>3.7</v>
      </c>
      <c r="H426" s="1" t="s">
        <v>376</v>
      </c>
      <c r="I426" s="1">
        <v>111</v>
      </c>
      <c r="J426" s="2" t="s">
        <v>610</v>
      </c>
    </row>
    <row r="427" spans="1:10" x14ac:dyDescent="0.2">
      <c r="A427" s="1">
        <v>9</v>
      </c>
      <c r="B427" s="1">
        <v>503</v>
      </c>
      <c r="C427" s="1" t="s">
        <v>538</v>
      </c>
      <c r="D427" s="1" t="s">
        <v>371</v>
      </c>
      <c r="E427" s="1">
        <v>5</v>
      </c>
      <c r="F427" s="1" t="s">
        <v>372</v>
      </c>
      <c r="G427" s="1">
        <v>19.5</v>
      </c>
      <c r="H427" s="1" t="s">
        <v>376</v>
      </c>
      <c r="I427" s="1">
        <v>97.5</v>
      </c>
      <c r="J427" s="2" t="s">
        <v>610</v>
      </c>
    </row>
    <row r="428" spans="1:10" x14ac:dyDescent="0.2">
      <c r="A428" s="1">
        <v>9</v>
      </c>
      <c r="B428" s="1">
        <v>534</v>
      </c>
      <c r="C428" s="1" t="s">
        <v>484</v>
      </c>
      <c r="D428" s="1" t="s">
        <v>371</v>
      </c>
      <c r="E428" s="1">
        <v>200</v>
      </c>
      <c r="F428" s="1" t="s">
        <v>372</v>
      </c>
      <c r="G428" s="1">
        <v>11.4</v>
      </c>
      <c r="H428" s="1" t="s">
        <v>376</v>
      </c>
      <c r="I428" s="1">
        <v>2280</v>
      </c>
      <c r="J428" s="2" t="s">
        <v>610</v>
      </c>
    </row>
    <row r="429" spans="1:10" x14ac:dyDescent="0.2">
      <c r="A429" s="1">
        <v>9</v>
      </c>
      <c r="B429" s="1">
        <v>536</v>
      </c>
      <c r="C429" s="1" t="s">
        <v>485</v>
      </c>
      <c r="D429" s="1" t="s">
        <v>371</v>
      </c>
      <c r="E429" s="1">
        <v>200</v>
      </c>
      <c r="F429" s="1" t="s">
        <v>372</v>
      </c>
      <c r="G429" s="1">
        <v>12.05</v>
      </c>
      <c r="H429" s="1" t="s">
        <v>376</v>
      </c>
      <c r="I429" s="1">
        <v>2410</v>
      </c>
      <c r="J429" s="2" t="s">
        <v>610</v>
      </c>
    </row>
    <row r="430" spans="1:10" ht="25.5" x14ac:dyDescent="0.2">
      <c r="A430" s="1">
        <v>1</v>
      </c>
      <c r="B430" s="1">
        <v>5</v>
      </c>
      <c r="C430" s="1" t="s">
        <v>611</v>
      </c>
      <c r="D430" s="1" t="s">
        <v>371</v>
      </c>
      <c r="E430" s="1">
        <v>20</v>
      </c>
      <c r="F430" s="1" t="s">
        <v>372</v>
      </c>
      <c r="G430" s="1">
        <v>4.75</v>
      </c>
      <c r="H430" s="1" t="s">
        <v>376</v>
      </c>
      <c r="I430" s="1">
        <v>95</v>
      </c>
      <c r="J430" s="2" t="s">
        <v>612</v>
      </c>
    </row>
    <row r="431" spans="1:10" ht="25.5" x14ac:dyDescent="0.2">
      <c r="A431" s="1">
        <v>1</v>
      </c>
      <c r="B431" s="1">
        <v>7</v>
      </c>
      <c r="C431" s="1" t="s">
        <v>370</v>
      </c>
      <c r="D431" s="1" t="s">
        <v>371</v>
      </c>
      <c r="E431" s="1">
        <v>30</v>
      </c>
      <c r="F431" s="1" t="s">
        <v>372</v>
      </c>
      <c r="G431" s="1">
        <v>18.850000000000001</v>
      </c>
      <c r="H431" s="1" t="s">
        <v>373</v>
      </c>
      <c r="I431" s="1">
        <v>565.5</v>
      </c>
      <c r="J431" s="2" t="s">
        <v>612</v>
      </c>
    </row>
    <row r="432" spans="1:10" ht="25.5" x14ac:dyDescent="0.2">
      <c r="A432" s="1">
        <v>1</v>
      </c>
      <c r="B432" s="1">
        <v>9</v>
      </c>
      <c r="C432" s="1" t="s">
        <v>613</v>
      </c>
      <c r="D432" s="1" t="s">
        <v>371</v>
      </c>
      <c r="E432" s="1">
        <v>30</v>
      </c>
      <c r="F432" s="1" t="s">
        <v>372</v>
      </c>
      <c r="G432" s="1">
        <v>20.3</v>
      </c>
      <c r="H432" s="1" t="s">
        <v>376</v>
      </c>
      <c r="I432" s="1">
        <v>609</v>
      </c>
      <c r="J432" s="2" t="s">
        <v>612</v>
      </c>
    </row>
    <row r="433" spans="1:10" x14ac:dyDescent="0.2">
      <c r="A433" s="1">
        <v>1</v>
      </c>
      <c r="B433" s="1">
        <v>15</v>
      </c>
      <c r="C433" s="1" t="s">
        <v>464</v>
      </c>
      <c r="D433" s="1" t="s">
        <v>371</v>
      </c>
      <c r="E433" s="1">
        <v>15</v>
      </c>
      <c r="F433" s="1" t="s">
        <v>372</v>
      </c>
      <c r="G433" s="1">
        <v>28.65</v>
      </c>
      <c r="H433" s="1" t="s">
        <v>465</v>
      </c>
      <c r="I433" s="1">
        <v>429.75</v>
      </c>
      <c r="J433" s="2" t="s">
        <v>612</v>
      </c>
    </row>
    <row r="434" spans="1:10" x14ac:dyDescent="0.2">
      <c r="A434" s="1">
        <v>1</v>
      </c>
      <c r="B434" s="1">
        <v>21</v>
      </c>
      <c r="C434" s="1" t="s">
        <v>375</v>
      </c>
      <c r="D434" s="1" t="s">
        <v>371</v>
      </c>
      <c r="E434" s="1">
        <v>20</v>
      </c>
      <c r="F434" s="1" t="s">
        <v>372</v>
      </c>
      <c r="G434" s="1">
        <v>18.399999999999999</v>
      </c>
      <c r="H434" s="1" t="s">
        <v>376</v>
      </c>
      <c r="I434" s="1">
        <v>368</v>
      </c>
      <c r="J434" s="2" t="s">
        <v>612</v>
      </c>
    </row>
    <row r="435" spans="1:10" ht="25.5" x14ac:dyDescent="0.2">
      <c r="A435" s="1">
        <v>1</v>
      </c>
      <c r="B435" s="1">
        <v>22</v>
      </c>
      <c r="C435" s="1" t="s">
        <v>377</v>
      </c>
      <c r="D435" s="1" t="s">
        <v>371</v>
      </c>
      <c r="E435" s="1">
        <v>10</v>
      </c>
      <c r="F435" s="1" t="s">
        <v>372</v>
      </c>
      <c r="G435" s="1">
        <v>40.25</v>
      </c>
      <c r="H435" s="1" t="s">
        <v>378</v>
      </c>
      <c r="I435" s="1">
        <v>402.5</v>
      </c>
      <c r="J435" s="2" t="s">
        <v>612</v>
      </c>
    </row>
    <row r="436" spans="1:10" x14ac:dyDescent="0.2">
      <c r="A436" s="1">
        <v>1</v>
      </c>
      <c r="B436" s="1">
        <v>1111</v>
      </c>
      <c r="C436" s="1" t="s">
        <v>614</v>
      </c>
      <c r="D436" s="1" t="s">
        <v>371</v>
      </c>
      <c r="E436" s="1">
        <v>50</v>
      </c>
      <c r="F436" s="1" t="s">
        <v>372</v>
      </c>
      <c r="G436" s="1">
        <v>1.85</v>
      </c>
      <c r="H436" s="1" t="s">
        <v>376</v>
      </c>
      <c r="I436" s="1">
        <v>92.5</v>
      </c>
      <c r="J436" s="2" t="s">
        <v>612</v>
      </c>
    </row>
    <row r="437" spans="1:10" x14ac:dyDescent="0.2">
      <c r="A437" s="1">
        <v>2</v>
      </c>
      <c r="B437" s="1">
        <v>45</v>
      </c>
      <c r="C437" s="1" t="s">
        <v>381</v>
      </c>
      <c r="D437" s="1" t="s">
        <v>371</v>
      </c>
      <c r="E437" s="1">
        <v>10</v>
      </c>
      <c r="F437" s="1" t="s">
        <v>372</v>
      </c>
      <c r="G437" s="1">
        <v>19.5</v>
      </c>
      <c r="H437" s="1" t="s">
        <v>376</v>
      </c>
      <c r="I437" s="1">
        <v>195</v>
      </c>
      <c r="J437" s="2" t="s">
        <v>612</v>
      </c>
    </row>
    <row r="438" spans="1:10" x14ac:dyDescent="0.2">
      <c r="A438" s="1">
        <v>2</v>
      </c>
      <c r="B438" s="1">
        <v>53</v>
      </c>
      <c r="C438" s="1" t="s">
        <v>384</v>
      </c>
      <c r="D438" s="1" t="s">
        <v>371</v>
      </c>
      <c r="E438" s="1">
        <v>20</v>
      </c>
      <c r="F438" s="1" t="s">
        <v>372</v>
      </c>
      <c r="G438" s="1">
        <v>167.9</v>
      </c>
      <c r="H438" s="1" t="s">
        <v>385</v>
      </c>
      <c r="I438" s="1">
        <v>3358</v>
      </c>
      <c r="J438" s="2" t="s">
        <v>612</v>
      </c>
    </row>
    <row r="439" spans="1:10" ht="25.5" x14ac:dyDescent="0.2">
      <c r="A439" s="1">
        <v>2</v>
      </c>
      <c r="B439" s="1">
        <v>88</v>
      </c>
      <c r="C439" s="1" t="s">
        <v>529</v>
      </c>
      <c r="D439" s="1" t="s">
        <v>371</v>
      </c>
      <c r="E439" s="1">
        <v>200</v>
      </c>
      <c r="F439" s="1" t="s">
        <v>372</v>
      </c>
      <c r="G439" s="1">
        <v>5.6</v>
      </c>
      <c r="H439" s="1" t="s">
        <v>376</v>
      </c>
      <c r="I439" s="1">
        <v>1120</v>
      </c>
      <c r="J439" s="2" t="s">
        <v>612</v>
      </c>
    </row>
    <row r="440" spans="1:10" x14ac:dyDescent="0.2">
      <c r="A440" s="1">
        <v>2</v>
      </c>
      <c r="B440" s="1">
        <v>116</v>
      </c>
      <c r="C440" s="1" t="s">
        <v>615</v>
      </c>
      <c r="D440" s="1" t="s">
        <v>371</v>
      </c>
      <c r="E440" s="1">
        <v>30</v>
      </c>
      <c r="F440" s="1" t="s">
        <v>372</v>
      </c>
      <c r="G440" s="1">
        <v>70</v>
      </c>
      <c r="H440" s="1" t="s">
        <v>616</v>
      </c>
      <c r="I440" s="1">
        <v>2100</v>
      </c>
      <c r="J440" s="2" t="s">
        <v>612</v>
      </c>
    </row>
    <row r="441" spans="1:10" x14ac:dyDescent="0.2">
      <c r="A441" s="1">
        <v>2</v>
      </c>
      <c r="B441" s="1">
        <v>136</v>
      </c>
      <c r="C441" s="1" t="s">
        <v>617</v>
      </c>
      <c r="D441" s="1" t="s">
        <v>371</v>
      </c>
      <c r="E441" s="1">
        <v>5</v>
      </c>
      <c r="F441" s="1" t="s">
        <v>372</v>
      </c>
      <c r="G441" s="1">
        <v>47.5</v>
      </c>
      <c r="H441" s="1" t="s">
        <v>618</v>
      </c>
      <c r="I441" s="1">
        <v>237.5</v>
      </c>
      <c r="J441" s="2" t="s">
        <v>612</v>
      </c>
    </row>
    <row r="442" spans="1:10" x14ac:dyDescent="0.2">
      <c r="A442" s="1">
        <v>3</v>
      </c>
      <c r="B442" s="1">
        <v>139</v>
      </c>
      <c r="C442" s="1" t="s">
        <v>470</v>
      </c>
      <c r="D442" s="1" t="s">
        <v>371</v>
      </c>
      <c r="E442" s="1">
        <v>6</v>
      </c>
      <c r="F442" s="1" t="s">
        <v>372</v>
      </c>
      <c r="G442" s="1">
        <v>37</v>
      </c>
      <c r="H442" s="1" t="s">
        <v>376</v>
      </c>
      <c r="I442" s="1">
        <v>222</v>
      </c>
      <c r="J442" s="2" t="s">
        <v>612</v>
      </c>
    </row>
    <row r="443" spans="1:10" x14ac:dyDescent="0.2">
      <c r="A443" s="1">
        <v>3</v>
      </c>
      <c r="B443" s="1">
        <v>143</v>
      </c>
      <c r="C443" s="1" t="s">
        <v>619</v>
      </c>
      <c r="D443" s="1" t="s">
        <v>371</v>
      </c>
      <c r="E443" s="1">
        <v>10</v>
      </c>
      <c r="F443" s="1" t="s">
        <v>372</v>
      </c>
      <c r="G443" s="1">
        <v>8.3000000000000007</v>
      </c>
      <c r="H443" s="1" t="s">
        <v>376</v>
      </c>
      <c r="I443" s="1">
        <v>83</v>
      </c>
      <c r="J443" s="2" t="s">
        <v>612</v>
      </c>
    </row>
    <row r="444" spans="1:10" x14ac:dyDescent="0.2">
      <c r="A444" s="1">
        <v>3</v>
      </c>
      <c r="B444" s="1">
        <v>149</v>
      </c>
      <c r="C444" s="1" t="s">
        <v>494</v>
      </c>
      <c r="D444" s="1" t="s">
        <v>371</v>
      </c>
      <c r="E444" s="1">
        <v>6</v>
      </c>
      <c r="F444" s="1" t="s">
        <v>372</v>
      </c>
      <c r="G444" s="1">
        <v>129.9</v>
      </c>
      <c r="H444" s="1" t="s">
        <v>495</v>
      </c>
      <c r="I444" s="1">
        <v>779.4</v>
      </c>
      <c r="J444" s="2" t="s">
        <v>612</v>
      </c>
    </row>
    <row r="445" spans="1:10" x14ac:dyDescent="0.2">
      <c r="A445" s="1">
        <v>3</v>
      </c>
      <c r="B445" s="1">
        <v>158</v>
      </c>
      <c r="C445" s="1" t="s">
        <v>496</v>
      </c>
      <c r="D445" s="1" t="s">
        <v>371</v>
      </c>
      <c r="E445" s="1">
        <v>10</v>
      </c>
      <c r="F445" s="1" t="s">
        <v>372</v>
      </c>
      <c r="G445" s="1">
        <v>9</v>
      </c>
      <c r="H445" s="1" t="s">
        <v>376</v>
      </c>
      <c r="I445" s="1">
        <v>90</v>
      </c>
      <c r="J445" s="2" t="s">
        <v>612</v>
      </c>
    </row>
    <row r="446" spans="1:10" ht="25.5" x14ac:dyDescent="0.2">
      <c r="A446" s="1">
        <v>3</v>
      </c>
      <c r="B446" s="1">
        <v>169</v>
      </c>
      <c r="C446" s="1" t="s">
        <v>391</v>
      </c>
      <c r="D446" s="1" t="s">
        <v>371</v>
      </c>
      <c r="E446" s="1">
        <v>6</v>
      </c>
      <c r="F446" s="1" t="s">
        <v>372</v>
      </c>
      <c r="G446" s="1">
        <v>86.5</v>
      </c>
      <c r="H446" s="1" t="s">
        <v>392</v>
      </c>
      <c r="I446" s="1">
        <v>519</v>
      </c>
      <c r="J446" s="2" t="s">
        <v>612</v>
      </c>
    </row>
    <row r="447" spans="1:10" ht="25.5" x14ac:dyDescent="0.2">
      <c r="A447" s="1">
        <v>3</v>
      </c>
      <c r="B447" s="1">
        <v>176</v>
      </c>
      <c r="C447" s="1" t="s">
        <v>473</v>
      </c>
      <c r="D447" s="1" t="s">
        <v>371</v>
      </c>
      <c r="E447" s="1">
        <v>30</v>
      </c>
      <c r="F447" s="1" t="s">
        <v>372</v>
      </c>
      <c r="G447" s="1">
        <v>96.9</v>
      </c>
      <c r="H447" s="1" t="s">
        <v>394</v>
      </c>
      <c r="I447" s="1">
        <v>2907</v>
      </c>
      <c r="J447" s="2" t="s">
        <v>612</v>
      </c>
    </row>
    <row r="448" spans="1:10" x14ac:dyDescent="0.2">
      <c r="A448" s="1">
        <v>3</v>
      </c>
      <c r="B448" s="1">
        <v>179</v>
      </c>
      <c r="C448" s="1" t="s">
        <v>396</v>
      </c>
      <c r="D448" s="1" t="s">
        <v>371</v>
      </c>
      <c r="E448" s="1">
        <v>10</v>
      </c>
      <c r="F448" s="1" t="s">
        <v>372</v>
      </c>
      <c r="G448" s="1">
        <v>78.2</v>
      </c>
      <c r="H448" s="1" t="s">
        <v>397</v>
      </c>
      <c r="I448" s="1">
        <v>782</v>
      </c>
      <c r="J448" s="2" t="s">
        <v>612</v>
      </c>
    </row>
    <row r="449" spans="1:10" x14ac:dyDescent="0.2">
      <c r="A449" s="1">
        <v>3</v>
      </c>
      <c r="B449" s="1">
        <v>1111</v>
      </c>
      <c r="C449" s="1" t="s">
        <v>620</v>
      </c>
      <c r="D449" s="1" t="s">
        <v>371</v>
      </c>
      <c r="E449" s="1">
        <v>1000</v>
      </c>
      <c r="F449" s="1" t="s">
        <v>372</v>
      </c>
      <c r="G449" s="1">
        <v>1.55</v>
      </c>
      <c r="H449" s="1" t="s">
        <v>376</v>
      </c>
      <c r="I449" s="1">
        <v>1550</v>
      </c>
      <c r="J449" s="2" t="s">
        <v>612</v>
      </c>
    </row>
    <row r="450" spans="1:10" x14ac:dyDescent="0.2">
      <c r="A450" s="1">
        <v>4</v>
      </c>
      <c r="B450" s="1">
        <v>223</v>
      </c>
      <c r="C450" s="1" t="s">
        <v>408</v>
      </c>
      <c r="D450" s="1" t="s">
        <v>371</v>
      </c>
      <c r="E450" s="1">
        <v>20</v>
      </c>
      <c r="F450" s="1" t="s">
        <v>372</v>
      </c>
      <c r="G450" s="1">
        <v>24.15</v>
      </c>
      <c r="H450" s="1" t="s">
        <v>376</v>
      </c>
      <c r="I450" s="1">
        <v>483</v>
      </c>
      <c r="J450" s="2" t="s">
        <v>612</v>
      </c>
    </row>
    <row r="451" spans="1:10" x14ac:dyDescent="0.2">
      <c r="A451" s="1">
        <v>4</v>
      </c>
      <c r="B451" s="1">
        <v>235</v>
      </c>
      <c r="C451" s="1" t="s">
        <v>412</v>
      </c>
      <c r="D451" s="1" t="s">
        <v>371</v>
      </c>
      <c r="E451" s="1">
        <v>20</v>
      </c>
      <c r="F451" s="1" t="s">
        <v>372</v>
      </c>
      <c r="G451" s="1">
        <v>14.3</v>
      </c>
      <c r="H451" s="1" t="s">
        <v>376</v>
      </c>
      <c r="I451" s="1">
        <v>286</v>
      </c>
      <c r="J451" s="2" t="s">
        <v>612</v>
      </c>
    </row>
    <row r="452" spans="1:10" x14ac:dyDescent="0.2">
      <c r="A452" s="1">
        <v>4</v>
      </c>
      <c r="B452" s="1">
        <v>245</v>
      </c>
      <c r="C452" s="1" t="s">
        <v>413</v>
      </c>
      <c r="D452" s="1" t="s">
        <v>371</v>
      </c>
      <c r="E452" s="1">
        <v>6</v>
      </c>
      <c r="F452" s="1" t="s">
        <v>372</v>
      </c>
      <c r="G452" s="1">
        <v>101.2</v>
      </c>
      <c r="H452" s="1" t="s">
        <v>376</v>
      </c>
      <c r="I452" s="1">
        <v>607.20000000000005</v>
      </c>
      <c r="J452" s="2" t="s">
        <v>612</v>
      </c>
    </row>
    <row r="453" spans="1:10" x14ac:dyDescent="0.2">
      <c r="A453" s="1">
        <v>4</v>
      </c>
      <c r="B453" s="1">
        <v>247</v>
      </c>
      <c r="C453" s="1" t="s">
        <v>500</v>
      </c>
      <c r="D453" s="1" t="s">
        <v>371</v>
      </c>
      <c r="E453" s="1">
        <v>10</v>
      </c>
      <c r="F453" s="1" t="s">
        <v>372</v>
      </c>
      <c r="G453" s="1">
        <v>48.3</v>
      </c>
      <c r="H453" s="1" t="s">
        <v>376</v>
      </c>
      <c r="I453" s="1">
        <v>483</v>
      </c>
      <c r="J453" s="2" t="s">
        <v>612</v>
      </c>
    </row>
    <row r="454" spans="1:10" x14ac:dyDescent="0.2">
      <c r="A454" s="1">
        <v>4</v>
      </c>
      <c r="B454" s="1">
        <v>275</v>
      </c>
      <c r="C454" s="1" t="s">
        <v>503</v>
      </c>
      <c r="D454" s="1" t="s">
        <v>371</v>
      </c>
      <c r="E454" s="1">
        <v>100</v>
      </c>
      <c r="F454" s="1" t="s">
        <v>372</v>
      </c>
      <c r="G454" s="1">
        <v>37.1</v>
      </c>
      <c r="H454" s="1" t="s">
        <v>378</v>
      </c>
      <c r="I454" s="1">
        <v>3710</v>
      </c>
      <c r="J454" s="2" t="s">
        <v>612</v>
      </c>
    </row>
    <row r="455" spans="1:10" x14ac:dyDescent="0.2">
      <c r="A455" s="1">
        <v>4</v>
      </c>
      <c r="B455" s="1">
        <v>293</v>
      </c>
      <c r="C455" s="1" t="s">
        <v>504</v>
      </c>
      <c r="D455" s="1" t="s">
        <v>371</v>
      </c>
      <c r="E455" s="1">
        <v>50</v>
      </c>
      <c r="F455" s="1" t="s">
        <v>372</v>
      </c>
      <c r="G455" s="1">
        <v>18.399999999999999</v>
      </c>
      <c r="H455" s="1" t="s">
        <v>376</v>
      </c>
      <c r="I455" s="1">
        <v>920</v>
      </c>
      <c r="J455" s="2" t="s">
        <v>612</v>
      </c>
    </row>
    <row r="456" spans="1:10" x14ac:dyDescent="0.2">
      <c r="A456" s="1">
        <v>4</v>
      </c>
      <c r="B456" s="1">
        <v>306</v>
      </c>
      <c r="C456" s="1" t="s">
        <v>422</v>
      </c>
      <c r="D456" s="1" t="s">
        <v>371</v>
      </c>
      <c r="E456" s="1">
        <v>2</v>
      </c>
      <c r="F456" s="1" t="s">
        <v>372</v>
      </c>
      <c r="G456" s="1">
        <v>15.1</v>
      </c>
      <c r="H456" s="1" t="s">
        <v>376</v>
      </c>
      <c r="I456" s="1">
        <v>30.2</v>
      </c>
      <c r="J456" s="2" t="s">
        <v>612</v>
      </c>
    </row>
    <row r="457" spans="1:10" x14ac:dyDescent="0.2">
      <c r="A457" s="1">
        <v>4</v>
      </c>
      <c r="B457" s="1">
        <v>1111</v>
      </c>
      <c r="C457" s="1" t="s">
        <v>621</v>
      </c>
      <c r="D457" s="1" t="s">
        <v>371</v>
      </c>
      <c r="E457" s="1">
        <v>300</v>
      </c>
      <c r="F457" s="1" t="s">
        <v>372</v>
      </c>
      <c r="G457" s="1">
        <v>13</v>
      </c>
      <c r="H457" s="2" t="s">
        <v>1256</v>
      </c>
      <c r="I457" s="1">
        <v>3900</v>
      </c>
      <c r="J457" s="2" t="s">
        <v>612</v>
      </c>
    </row>
    <row r="458" spans="1:10" x14ac:dyDescent="0.2">
      <c r="A458" s="1">
        <v>4</v>
      </c>
      <c r="B458" s="1">
        <v>1111</v>
      </c>
      <c r="C458" s="1" t="s">
        <v>622</v>
      </c>
      <c r="D458" s="1" t="s">
        <v>371</v>
      </c>
      <c r="E458" s="1">
        <v>20</v>
      </c>
      <c r="F458" s="1" t="s">
        <v>372</v>
      </c>
      <c r="G458" s="1">
        <v>11</v>
      </c>
      <c r="H458" s="2" t="s">
        <v>1256</v>
      </c>
      <c r="I458" s="1">
        <v>220</v>
      </c>
      <c r="J458" s="2" t="s">
        <v>612</v>
      </c>
    </row>
    <row r="459" spans="1:10" x14ac:dyDescent="0.2">
      <c r="A459" s="1">
        <v>4</v>
      </c>
      <c r="B459" s="1">
        <v>1111</v>
      </c>
      <c r="C459" s="1" t="s">
        <v>623</v>
      </c>
      <c r="D459" s="2" t="s">
        <v>371</v>
      </c>
      <c r="E459" s="1">
        <v>20</v>
      </c>
      <c r="F459" s="1" t="s">
        <v>372</v>
      </c>
      <c r="G459" s="1">
        <v>13</v>
      </c>
      <c r="H459" s="1" t="s">
        <v>376</v>
      </c>
      <c r="I459" s="1">
        <v>260</v>
      </c>
      <c r="J459" s="2" t="s">
        <v>612</v>
      </c>
    </row>
    <row r="460" spans="1:10" ht="25.5" x14ac:dyDescent="0.2">
      <c r="A460" s="1">
        <v>5</v>
      </c>
      <c r="B460" s="1">
        <v>328</v>
      </c>
      <c r="C460" s="1" t="s">
        <v>431</v>
      </c>
      <c r="D460" s="1" t="s">
        <v>371</v>
      </c>
      <c r="E460" s="1">
        <v>10</v>
      </c>
      <c r="F460" s="1" t="s">
        <v>372</v>
      </c>
      <c r="G460" s="1">
        <v>37.9</v>
      </c>
      <c r="H460" s="1" t="s">
        <v>376</v>
      </c>
      <c r="I460" s="1">
        <v>379</v>
      </c>
      <c r="J460" s="2" t="s">
        <v>612</v>
      </c>
    </row>
    <row r="461" spans="1:10" x14ac:dyDescent="0.2">
      <c r="A461" s="1">
        <v>6</v>
      </c>
      <c r="B461" s="1">
        <v>372</v>
      </c>
      <c r="C461" s="1" t="s">
        <v>509</v>
      </c>
      <c r="D461" s="1" t="s">
        <v>371</v>
      </c>
      <c r="E461" s="1">
        <v>30</v>
      </c>
      <c r="F461" s="1" t="s">
        <v>372</v>
      </c>
      <c r="G461" s="1">
        <v>8.1</v>
      </c>
      <c r="H461" s="1" t="s">
        <v>376</v>
      </c>
      <c r="I461" s="1">
        <v>243</v>
      </c>
      <c r="J461" s="2" t="s">
        <v>612</v>
      </c>
    </row>
    <row r="462" spans="1:10" x14ac:dyDescent="0.2">
      <c r="A462" s="1">
        <v>9</v>
      </c>
      <c r="B462" s="1">
        <v>423</v>
      </c>
      <c r="C462" s="1" t="s">
        <v>479</v>
      </c>
      <c r="D462" s="1" t="s">
        <v>371</v>
      </c>
      <c r="E462" s="1">
        <v>10</v>
      </c>
      <c r="F462" s="1" t="s">
        <v>372</v>
      </c>
      <c r="G462" s="1">
        <v>29.9</v>
      </c>
      <c r="H462" s="1" t="s">
        <v>376</v>
      </c>
      <c r="I462" s="1">
        <v>299</v>
      </c>
      <c r="J462" s="2" t="s">
        <v>612</v>
      </c>
    </row>
    <row r="463" spans="1:10" x14ac:dyDescent="0.2">
      <c r="A463" s="1">
        <v>9</v>
      </c>
      <c r="B463" s="1">
        <v>426</v>
      </c>
      <c r="C463" s="1" t="s">
        <v>624</v>
      </c>
      <c r="D463" s="1" t="s">
        <v>371</v>
      </c>
      <c r="E463" s="1">
        <v>10</v>
      </c>
      <c r="F463" s="1" t="s">
        <v>372</v>
      </c>
      <c r="G463" s="1">
        <v>186.3</v>
      </c>
      <c r="H463" s="1" t="s">
        <v>415</v>
      </c>
      <c r="I463" s="1">
        <v>1863</v>
      </c>
      <c r="J463" s="2" t="s">
        <v>612</v>
      </c>
    </row>
    <row r="464" spans="1:10" x14ac:dyDescent="0.2">
      <c r="A464" s="1">
        <v>9</v>
      </c>
      <c r="B464" s="1">
        <v>432</v>
      </c>
      <c r="C464" s="1" t="s">
        <v>625</v>
      </c>
      <c r="D464" s="1" t="s">
        <v>371</v>
      </c>
      <c r="E464" s="1">
        <v>20</v>
      </c>
      <c r="F464" s="1" t="s">
        <v>372</v>
      </c>
      <c r="G464" s="1">
        <v>11.6</v>
      </c>
      <c r="H464" s="1" t="s">
        <v>376</v>
      </c>
      <c r="I464" s="1">
        <v>232</v>
      </c>
      <c r="J464" s="2" t="s">
        <v>612</v>
      </c>
    </row>
    <row r="465" spans="1:10" x14ac:dyDescent="0.2">
      <c r="A465" s="1">
        <v>9</v>
      </c>
      <c r="B465" s="1">
        <v>442</v>
      </c>
      <c r="C465" s="1" t="s">
        <v>441</v>
      </c>
      <c r="D465" s="1" t="s">
        <v>442</v>
      </c>
      <c r="E465" s="1">
        <v>1</v>
      </c>
      <c r="F465" s="1" t="s">
        <v>372</v>
      </c>
      <c r="G465" s="1">
        <v>560.79999999999995</v>
      </c>
      <c r="H465" s="1" t="s">
        <v>397</v>
      </c>
      <c r="I465" s="1">
        <v>560.79999999999995</v>
      </c>
      <c r="J465" s="2" t="s">
        <v>612</v>
      </c>
    </row>
    <row r="466" spans="1:10" x14ac:dyDescent="0.2">
      <c r="A466" s="1">
        <v>9</v>
      </c>
      <c r="B466" s="1">
        <v>446</v>
      </c>
      <c r="C466" s="1" t="s">
        <v>443</v>
      </c>
      <c r="D466" s="1" t="s">
        <v>371</v>
      </c>
      <c r="E466" s="1">
        <v>30</v>
      </c>
      <c r="F466" s="1" t="s">
        <v>372</v>
      </c>
      <c r="G466" s="1">
        <v>2.7</v>
      </c>
      <c r="H466" s="1" t="s">
        <v>376</v>
      </c>
      <c r="I466" s="1">
        <v>81</v>
      </c>
      <c r="J466" s="2" t="s">
        <v>612</v>
      </c>
    </row>
    <row r="467" spans="1:10" x14ac:dyDescent="0.2">
      <c r="A467" s="1">
        <v>9</v>
      </c>
      <c r="B467" s="1">
        <v>471</v>
      </c>
      <c r="C467" s="1" t="s">
        <v>626</v>
      </c>
      <c r="D467" s="1" t="s">
        <v>371</v>
      </c>
      <c r="E467" s="1">
        <v>2</v>
      </c>
      <c r="F467" s="1" t="s">
        <v>372</v>
      </c>
      <c r="G467" s="1">
        <v>6.56</v>
      </c>
      <c r="H467" s="1" t="s">
        <v>376</v>
      </c>
      <c r="I467" s="1">
        <v>13.12</v>
      </c>
      <c r="J467" s="2" t="s">
        <v>612</v>
      </c>
    </row>
    <row r="468" spans="1:10" x14ac:dyDescent="0.2">
      <c r="A468" s="1">
        <v>9</v>
      </c>
      <c r="B468" s="1">
        <v>472</v>
      </c>
      <c r="C468" s="1" t="s">
        <v>446</v>
      </c>
      <c r="D468" s="1" t="s">
        <v>371</v>
      </c>
      <c r="E468" s="1">
        <v>10</v>
      </c>
      <c r="F468" s="1" t="s">
        <v>372</v>
      </c>
      <c r="G468" s="1">
        <v>4.9000000000000004</v>
      </c>
      <c r="H468" s="1" t="s">
        <v>376</v>
      </c>
      <c r="I468" s="1">
        <v>49</v>
      </c>
      <c r="J468" s="2" t="s">
        <v>612</v>
      </c>
    </row>
    <row r="469" spans="1:10" ht="25.5" x14ac:dyDescent="0.2">
      <c r="A469" s="1">
        <v>9</v>
      </c>
      <c r="B469" s="1">
        <v>484</v>
      </c>
      <c r="C469" s="1" t="s">
        <v>627</v>
      </c>
      <c r="D469" s="1" t="s">
        <v>371</v>
      </c>
      <c r="E469" s="1">
        <v>10</v>
      </c>
      <c r="F469" s="1" t="s">
        <v>372</v>
      </c>
      <c r="G469" s="1">
        <v>11.3</v>
      </c>
      <c r="H469" s="1" t="s">
        <v>376</v>
      </c>
      <c r="I469" s="1">
        <v>113</v>
      </c>
      <c r="J469" s="2" t="s">
        <v>612</v>
      </c>
    </row>
    <row r="470" spans="1:10" ht="25.5" x14ac:dyDescent="0.2">
      <c r="A470" s="1">
        <v>9</v>
      </c>
      <c r="B470" s="1">
        <v>505</v>
      </c>
      <c r="C470" s="1" t="s">
        <v>628</v>
      </c>
      <c r="D470" s="1" t="s">
        <v>371</v>
      </c>
      <c r="E470" s="1">
        <v>200</v>
      </c>
      <c r="F470" s="1" t="s">
        <v>372</v>
      </c>
      <c r="G470" s="1">
        <v>1.1000000000000001</v>
      </c>
      <c r="H470" s="1" t="s">
        <v>376</v>
      </c>
      <c r="I470" s="1">
        <v>220</v>
      </c>
      <c r="J470" s="2" t="s">
        <v>612</v>
      </c>
    </row>
    <row r="471" spans="1:10" ht="25.5" x14ac:dyDescent="0.2">
      <c r="A471" s="1">
        <v>9</v>
      </c>
      <c r="B471" s="1">
        <v>552</v>
      </c>
      <c r="C471" s="1" t="s">
        <v>461</v>
      </c>
      <c r="D471" s="1" t="s">
        <v>371</v>
      </c>
      <c r="E471" s="1">
        <v>6</v>
      </c>
      <c r="F471" s="1" t="s">
        <v>372</v>
      </c>
      <c r="G471" s="1">
        <v>56.3</v>
      </c>
      <c r="H471" s="1" t="s">
        <v>376</v>
      </c>
      <c r="I471" s="1">
        <v>337.8</v>
      </c>
      <c r="J471" s="2" t="s">
        <v>612</v>
      </c>
    </row>
    <row r="472" spans="1:10" x14ac:dyDescent="0.2">
      <c r="A472" s="1">
        <v>9</v>
      </c>
      <c r="B472" s="1">
        <v>553</v>
      </c>
      <c r="C472" s="1" t="s">
        <v>462</v>
      </c>
      <c r="D472" s="1" t="s">
        <v>371</v>
      </c>
      <c r="E472" s="1">
        <v>30</v>
      </c>
      <c r="F472" s="1" t="s">
        <v>372</v>
      </c>
      <c r="G472" s="1">
        <v>42.2</v>
      </c>
      <c r="H472" s="1" t="s">
        <v>376</v>
      </c>
      <c r="I472" s="1">
        <v>1266</v>
      </c>
      <c r="J472" s="2" t="s">
        <v>612</v>
      </c>
    </row>
    <row r="473" spans="1:10" x14ac:dyDescent="0.2">
      <c r="A473" s="1">
        <v>12</v>
      </c>
      <c r="B473" s="1">
        <v>5</v>
      </c>
      <c r="C473" s="1" t="s">
        <v>520</v>
      </c>
      <c r="D473" s="1" t="s">
        <v>521</v>
      </c>
      <c r="E473" s="1">
        <v>40</v>
      </c>
      <c r="F473" s="1" t="s">
        <v>372</v>
      </c>
      <c r="G473" s="1">
        <v>4.1900000000000004</v>
      </c>
      <c r="H473" s="1" t="s">
        <v>376</v>
      </c>
      <c r="I473" s="1">
        <v>167.6</v>
      </c>
      <c r="J473" s="2" t="s">
        <v>612</v>
      </c>
    </row>
    <row r="474" spans="1:10" x14ac:dyDescent="0.2">
      <c r="A474" s="1">
        <v>12</v>
      </c>
      <c r="B474" s="1">
        <v>10</v>
      </c>
      <c r="C474" s="1" t="s">
        <v>544</v>
      </c>
      <c r="D474" s="1" t="s">
        <v>371</v>
      </c>
      <c r="E474" s="1">
        <v>30</v>
      </c>
      <c r="F474" s="1" t="s">
        <v>372</v>
      </c>
      <c r="G474" s="1">
        <v>10.81</v>
      </c>
      <c r="H474" s="1" t="s">
        <v>545</v>
      </c>
      <c r="I474" s="1">
        <v>324.3</v>
      </c>
      <c r="J474" s="2" t="s">
        <v>612</v>
      </c>
    </row>
    <row r="475" spans="1:10" x14ac:dyDescent="0.2">
      <c r="A475" s="1">
        <v>12</v>
      </c>
      <c r="B475" s="1">
        <v>26</v>
      </c>
      <c r="C475" s="1" t="s">
        <v>525</v>
      </c>
      <c r="D475" s="1" t="s">
        <v>526</v>
      </c>
      <c r="E475" s="1">
        <v>200</v>
      </c>
      <c r="F475" s="1" t="s">
        <v>372</v>
      </c>
      <c r="G475" s="1">
        <v>0.88</v>
      </c>
      <c r="H475" s="1" t="s">
        <v>376</v>
      </c>
      <c r="I475" s="1">
        <v>176</v>
      </c>
      <c r="J475" s="2" t="s">
        <v>612</v>
      </c>
    </row>
    <row r="476" spans="1:10" x14ac:dyDescent="0.2">
      <c r="A476" s="1">
        <v>12</v>
      </c>
      <c r="B476" s="1">
        <v>27</v>
      </c>
      <c r="C476" s="1" t="s">
        <v>546</v>
      </c>
      <c r="D476" s="1" t="s">
        <v>371</v>
      </c>
      <c r="E476" s="1">
        <v>60</v>
      </c>
      <c r="F476" s="1" t="s">
        <v>372</v>
      </c>
      <c r="G476" s="1">
        <v>43.7</v>
      </c>
      <c r="H476" s="1" t="s">
        <v>545</v>
      </c>
      <c r="I476" s="1">
        <v>2622</v>
      </c>
      <c r="J476" s="2" t="s">
        <v>612</v>
      </c>
    </row>
    <row r="477" spans="1:10" ht="25.5" x14ac:dyDescent="0.2">
      <c r="A477" s="1">
        <v>12</v>
      </c>
      <c r="B477" s="1">
        <v>39</v>
      </c>
      <c r="C477" s="1" t="s">
        <v>561</v>
      </c>
      <c r="D477" s="1" t="s">
        <v>559</v>
      </c>
      <c r="E477" s="1">
        <v>400</v>
      </c>
      <c r="F477" s="1" t="s">
        <v>372</v>
      </c>
      <c r="G477" s="1">
        <v>4.0599999999999996</v>
      </c>
      <c r="H477" s="1" t="s">
        <v>560</v>
      </c>
      <c r="I477" s="1">
        <v>1624</v>
      </c>
      <c r="J477" s="2" t="s">
        <v>612</v>
      </c>
    </row>
    <row r="478" spans="1:10" x14ac:dyDescent="0.2">
      <c r="A478" s="1">
        <v>12</v>
      </c>
      <c r="B478" s="1">
        <v>72</v>
      </c>
      <c r="C478" s="1" t="s">
        <v>547</v>
      </c>
      <c r="D478" s="1" t="s">
        <v>526</v>
      </c>
      <c r="E478" s="1">
        <v>150</v>
      </c>
      <c r="F478" s="1" t="s">
        <v>372</v>
      </c>
      <c r="G478" s="1">
        <v>2.23</v>
      </c>
      <c r="H478" s="1" t="s">
        <v>376</v>
      </c>
      <c r="I478" s="1">
        <v>334.5</v>
      </c>
      <c r="J478" s="2" t="s">
        <v>612</v>
      </c>
    </row>
    <row r="479" spans="1:10" ht="25.5" x14ac:dyDescent="0.2">
      <c r="A479" s="1">
        <v>1</v>
      </c>
      <c r="B479" s="1">
        <v>8</v>
      </c>
      <c r="C479" s="1" t="s">
        <v>629</v>
      </c>
      <c r="D479" s="1" t="s">
        <v>371</v>
      </c>
      <c r="E479" s="1">
        <v>100</v>
      </c>
      <c r="F479" s="1" t="s">
        <v>372</v>
      </c>
      <c r="G479" s="1">
        <v>26.4</v>
      </c>
      <c r="H479" s="1" t="s">
        <v>376</v>
      </c>
      <c r="I479" s="1">
        <v>2640</v>
      </c>
      <c r="J479" s="2" t="s">
        <v>630</v>
      </c>
    </row>
    <row r="480" spans="1:10" x14ac:dyDescent="0.2">
      <c r="A480" s="1">
        <v>1</v>
      </c>
      <c r="B480" s="1">
        <v>11</v>
      </c>
      <c r="C480" s="1" t="s">
        <v>577</v>
      </c>
      <c r="D480" s="1" t="s">
        <v>371</v>
      </c>
      <c r="E480" s="1">
        <v>10</v>
      </c>
      <c r="F480" s="1" t="s">
        <v>372</v>
      </c>
      <c r="G480" s="1">
        <v>550</v>
      </c>
      <c r="H480" s="1" t="s">
        <v>376</v>
      </c>
      <c r="I480" s="1">
        <v>5500</v>
      </c>
      <c r="J480" s="2" t="s">
        <v>630</v>
      </c>
    </row>
    <row r="481" spans="1:10" ht="25.5" x14ac:dyDescent="0.2">
      <c r="A481" s="1">
        <v>1</v>
      </c>
      <c r="B481" s="1">
        <v>22</v>
      </c>
      <c r="C481" s="1" t="s">
        <v>377</v>
      </c>
      <c r="D481" s="1" t="s">
        <v>371</v>
      </c>
      <c r="E481" s="1">
        <v>150</v>
      </c>
      <c r="F481" s="1" t="s">
        <v>372</v>
      </c>
      <c r="G481" s="1">
        <v>40.25</v>
      </c>
      <c r="H481" s="1" t="s">
        <v>378</v>
      </c>
      <c r="I481" s="1">
        <v>6037.5</v>
      </c>
      <c r="J481" s="2" t="s">
        <v>630</v>
      </c>
    </row>
    <row r="482" spans="1:10" x14ac:dyDescent="0.2">
      <c r="A482" s="1">
        <v>1</v>
      </c>
      <c r="B482" s="1">
        <v>31</v>
      </c>
      <c r="C482" s="1" t="s">
        <v>379</v>
      </c>
      <c r="D482" s="1" t="s">
        <v>371</v>
      </c>
      <c r="E482" s="1">
        <v>100</v>
      </c>
      <c r="F482" s="1" t="s">
        <v>372</v>
      </c>
      <c r="G482" s="1">
        <v>15.1</v>
      </c>
      <c r="H482" s="1" t="s">
        <v>376</v>
      </c>
      <c r="I482" s="1">
        <v>1510</v>
      </c>
      <c r="J482" s="2" t="s">
        <v>630</v>
      </c>
    </row>
    <row r="483" spans="1:10" x14ac:dyDescent="0.2">
      <c r="A483" s="1">
        <v>1</v>
      </c>
      <c r="B483" s="1">
        <v>36</v>
      </c>
      <c r="C483" s="1" t="s">
        <v>631</v>
      </c>
      <c r="D483" s="1" t="s">
        <v>371</v>
      </c>
      <c r="E483" s="1">
        <v>60</v>
      </c>
      <c r="F483" s="1" t="s">
        <v>372</v>
      </c>
      <c r="G483" s="1">
        <v>71.900000000000006</v>
      </c>
      <c r="H483" s="1" t="s">
        <v>376</v>
      </c>
      <c r="I483" s="1">
        <v>4314</v>
      </c>
      <c r="J483" s="2" t="s">
        <v>630</v>
      </c>
    </row>
    <row r="484" spans="1:10" x14ac:dyDescent="0.2">
      <c r="A484" s="1">
        <v>1</v>
      </c>
      <c r="B484" s="1">
        <v>38</v>
      </c>
      <c r="C484" s="1" t="s">
        <v>579</v>
      </c>
      <c r="D484" s="1" t="s">
        <v>371</v>
      </c>
      <c r="E484" s="1">
        <v>4</v>
      </c>
      <c r="F484" s="1" t="s">
        <v>372</v>
      </c>
      <c r="G484" s="1">
        <v>1443</v>
      </c>
      <c r="H484" s="1" t="s">
        <v>376</v>
      </c>
      <c r="I484" s="1">
        <v>5772</v>
      </c>
      <c r="J484" s="2" t="s">
        <v>630</v>
      </c>
    </row>
    <row r="485" spans="1:10" x14ac:dyDescent="0.2">
      <c r="A485" s="1">
        <v>1</v>
      </c>
      <c r="B485" s="1">
        <v>39</v>
      </c>
      <c r="C485" s="1" t="s">
        <v>527</v>
      </c>
      <c r="D485" s="1" t="s">
        <v>371</v>
      </c>
      <c r="E485" s="1">
        <v>70</v>
      </c>
      <c r="F485" s="1" t="s">
        <v>372</v>
      </c>
      <c r="G485" s="1">
        <v>89.7</v>
      </c>
      <c r="H485" s="1" t="s">
        <v>376</v>
      </c>
      <c r="I485" s="1">
        <v>6279</v>
      </c>
      <c r="J485" s="2" t="s">
        <v>630</v>
      </c>
    </row>
    <row r="486" spans="1:10" x14ac:dyDescent="0.2">
      <c r="A486" s="1">
        <v>3</v>
      </c>
      <c r="B486" s="1">
        <v>143</v>
      </c>
      <c r="C486" s="1" t="s">
        <v>619</v>
      </c>
      <c r="D486" s="1" t="s">
        <v>371</v>
      </c>
      <c r="E486" s="1">
        <v>30</v>
      </c>
      <c r="F486" s="1" t="s">
        <v>372</v>
      </c>
      <c r="G486" s="1">
        <v>8.3000000000000007</v>
      </c>
      <c r="H486" s="1" t="s">
        <v>376</v>
      </c>
      <c r="I486" s="1">
        <v>249</v>
      </c>
      <c r="J486" s="2" t="s">
        <v>630</v>
      </c>
    </row>
    <row r="487" spans="1:10" x14ac:dyDescent="0.2">
      <c r="A487" s="1">
        <v>3</v>
      </c>
      <c r="B487" s="1">
        <v>150</v>
      </c>
      <c r="C487" s="1" t="s">
        <v>389</v>
      </c>
      <c r="D487" s="1" t="s">
        <v>371</v>
      </c>
      <c r="E487" s="1">
        <v>5</v>
      </c>
      <c r="F487" s="1" t="s">
        <v>372</v>
      </c>
      <c r="G487" s="1">
        <v>109.2</v>
      </c>
      <c r="H487" s="1" t="s">
        <v>390</v>
      </c>
      <c r="I487" s="1">
        <v>546</v>
      </c>
      <c r="J487" s="2" t="s">
        <v>630</v>
      </c>
    </row>
    <row r="488" spans="1:10" x14ac:dyDescent="0.2">
      <c r="A488" s="1">
        <v>3</v>
      </c>
      <c r="B488" s="1">
        <v>173</v>
      </c>
      <c r="C488" s="1" t="s">
        <v>632</v>
      </c>
      <c r="D488" s="1" t="s">
        <v>371</v>
      </c>
      <c r="E488" s="1">
        <v>2</v>
      </c>
      <c r="F488" s="1" t="s">
        <v>372</v>
      </c>
      <c r="G488" s="1">
        <v>28</v>
      </c>
      <c r="H488" s="1" t="s">
        <v>376</v>
      </c>
      <c r="I488" s="1">
        <v>56</v>
      </c>
      <c r="J488" s="2" t="s">
        <v>630</v>
      </c>
    </row>
    <row r="489" spans="1:10" x14ac:dyDescent="0.2">
      <c r="A489" s="1">
        <v>3</v>
      </c>
      <c r="B489" s="1">
        <v>183</v>
      </c>
      <c r="C489" s="1" t="s">
        <v>564</v>
      </c>
      <c r="D489" s="1" t="s">
        <v>371</v>
      </c>
      <c r="E489" s="1">
        <v>100</v>
      </c>
      <c r="F489" s="1" t="s">
        <v>372</v>
      </c>
      <c r="G489" s="1">
        <v>49.1</v>
      </c>
      <c r="H489" s="1" t="s">
        <v>376</v>
      </c>
      <c r="I489" s="1">
        <v>4910</v>
      </c>
      <c r="J489" s="2" t="s">
        <v>630</v>
      </c>
    </row>
    <row r="490" spans="1:10" ht="25.5" x14ac:dyDescent="0.2">
      <c r="A490" s="1">
        <v>3</v>
      </c>
      <c r="B490" s="1">
        <v>185</v>
      </c>
      <c r="C490" s="1" t="s">
        <v>400</v>
      </c>
      <c r="D490" s="1" t="s">
        <v>371</v>
      </c>
      <c r="E490" s="1">
        <v>5</v>
      </c>
      <c r="F490" s="1" t="s">
        <v>372</v>
      </c>
      <c r="G490" s="1">
        <v>1380</v>
      </c>
      <c r="H490" s="1" t="s">
        <v>401</v>
      </c>
      <c r="I490" s="1">
        <v>6900</v>
      </c>
      <c r="J490" s="2" t="s">
        <v>630</v>
      </c>
    </row>
    <row r="491" spans="1:10" x14ac:dyDescent="0.2">
      <c r="A491" s="1">
        <v>3</v>
      </c>
      <c r="B491" s="1">
        <v>191</v>
      </c>
      <c r="C491" s="1" t="s">
        <v>402</v>
      </c>
      <c r="D491" s="1" t="s">
        <v>371</v>
      </c>
      <c r="E491" s="1">
        <v>20</v>
      </c>
      <c r="F491" s="1" t="s">
        <v>372</v>
      </c>
      <c r="G491" s="1">
        <v>17</v>
      </c>
      <c r="H491" s="1" t="s">
        <v>376</v>
      </c>
      <c r="I491" s="1">
        <v>340</v>
      </c>
      <c r="J491" s="2" t="s">
        <v>630</v>
      </c>
    </row>
    <row r="492" spans="1:10" x14ac:dyDescent="0.2">
      <c r="A492" s="1">
        <v>4</v>
      </c>
      <c r="B492" s="1">
        <v>228</v>
      </c>
      <c r="C492" s="1" t="s">
        <v>499</v>
      </c>
      <c r="D492" s="1" t="s">
        <v>371</v>
      </c>
      <c r="E492" s="1">
        <v>10</v>
      </c>
      <c r="F492" s="1" t="s">
        <v>372</v>
      </c>
      <c r="G492" s="1">
        <v>15</v>
      </c>
      <c r="H492" s="1" t="s">
        <v>376</v>
      </c>
      <c r="I492" s="1">
        <v>150</v>
      </c>
      <c r="J492" s="2" t="s">
        <v>630</v>
      </c>
    </row>
    <row r="493" spans="1:10" x14ac:dyDescent="0.2">
      <c r="A493" s="1">
        <v>4</v>
      </c>
      <c r="B493" s="1">
        <v>247</v>
      </c>
      <c r="C493" s="1" t="s">
        <v>500</v>
      </c>
      <c r="D493" s="1" t="s">
        <v>371</v>
      </c>
      <c r="E493" s="1">
        <v>150</v>
      </c>
      <c r="F493" s="1" t="s">
        <v>372</v>
      </c>
      <c r="G493" s="1">
        <v>48.3</v>
      </c>
      <c r="H493" s="1" t="s">
        <v>376</v>
      </c>
      <c r="I493" s="1">
        <v>7245</v>
      </c>
      <c r="J493" s="2" t="s">
        <v>630</v>
      </c>
    </row>
    <row r="494" spans="1:10" x14ac:dyDescent="0.2">
      <c r="A494" s="1">
        <v>4</v>
      </c>
      <c r="B494" s="1">
        <v>249</v>
      </c>
      <c r="C494" s="1" t="s">
        <v>414</v>
      </c>
      <c r="D494" s="1" t="s">
        <v>371</v>
      </c>
      <c r="E494" s="1">
        <v>5</v>
      </c>
      <c r="F494" s="1" t="s">
        <v>372</v>
      </c>
      <c r="G494" s="1">
        <v>2060</v>
      </c>
      <c r="H494" s="1" t="s">
        <v>415</v>
      </c>
      <c r="I494" s="1">
        <v>10300</v>
      </c>
      <c r="J494" s="2" t="s">
        <v>630</v>
      </c>
    </row>
    <row r="495" spans="1:10" x14ac:dyDescent="0.2">
      <c r="A495" s="1">
        <v>4</v>
      </c>
      <c r="B495" s="1">
        <v>268</v>
      </c>
      <c r="C495" s="1" t="s">
        <v>502</v>
      </c>
      <c r="D495" s="1" t="s">
        <v>371</v>
      </c>
      <c r="E495" s="1">
        <v>5</v>
      </c>
      <c r="F495" s="1" t="s">
        <v>372</v>
      </c>
      <c r="G495" s="1">
        <v>18.399999999999999</v>
      </c>
      <c r="H495" s="1" t="s">
        <v>376</v>
      </c>
      <c r="I495" s="1">
        <v>92</v>
      </c>
      <c r="J495" s="2" t="s">
        <v>630</v>
      </c>
    </row>
    <row r="496" spans="1:10" ht="25.5" x14ac:dyDescent="0.2">
      <c r="A496" s="1">
        <v>4</v>
      </c>
      <c r="B496" s="1">
        <v>269</v>
      </c>
      <c r="C496" s="1" t="s">
        <v>416</v>
      </c>
      <c r="D496" s="1" t="s">
        <v>371</v>
      </c>
      <c r="E496" s="1">
        <v>50</v>
      </c>
      <c r="F496" s="1" t="s">
        <v>372</v>
      </c>
      <c r="G496" s="1">
        <v>39.799999999999997</v>
      </c>
      <c r="H496" s="1" t="s">
        <v>373</v>
      </c>
      <c r="I496" s="1">
        <v>1990</v>
      </c>
      <c r="J496" s="2" t="s">
        <v>630</v>
      </c>
    </row>
    <row r="497" spans="1:10" x14ac:dyDescent="0.2">
      <c r="A497" s="1">
        <v>4</v>
      </c>
      <c r="B497" s="1">
        <v>274</v>
      </c>
      <c r="C497" s="1" t="s">
        <v>417</v>
      </c>
      <c r="D497" s="1" t="s">
        <v>371</v>
      </c>
      <c r="E497" s="1">
        <v>2</v>
      </c>
      <c r="F497" s="1" t="s">
        <v>372</v>
      </c>
      <c r="G497" s="1">
        <v>1870</v>
      </c>
      <c r="H497" s="1" t="s">
        <v>418</v>
      </c>
      <c r="I497" s="1">
        <v>3740</v>
      </c>
      <c r="J497" s="2" t="s">
        <v>630</v>
      </c>
    </row>
    <row r="498" spans="1:10" x14ac:dyDescent="0.2">
      <c r="A498" s="1">
        <v>4</v>
      </c>
      <c r="B498" s="1">
        <v>275</v>
      </c>
      <c r="C498" s="1" t="s">
        <v>503</v>
      </c>
      <c r="D498" s="1" t="s">
        <v>371</v>
      </c>
      <c r="E498" s="1">
        <v>5</v>
      </c>
      <c r="F498" s="1" t="s">
        <v>372</v>
      </c>
      <c r="G498" s="1">
        <v>37.1</v>
      </c>
      <c r="H498" s="1" t="s">
        <v>378</v>
      </c>
      <c r="I498" s="1">
        <v>185.5</v>
      </c>
      <c r="J498" s="2" t="s">
        <v>630</v>
      </c>
    </row>
    <row r="499" spans="1:10" x14ac:dyDescent="0.2">
      <c r="A499" s="1">
        <v>4</v>
      </c>
      <c r="B499" s="1">
        <v>303</v>
      </c>
      <c r="C499" s="1" t="s">
        <v>421</v>
      </c>
      <c r="D499" s="1" t="s">
        <v>371</v>
      </c>
      <c r="E499" s="1">
        <v>100</v>
      </c>
      <c r="F499" s="1" t="s">
        <v>372</v>
      </c>
      <c r="G499" s="1">
        <v>22.1</v>
      </c>
      <c r="H499" s="1" t="s">
        <v>376</v>
      </c>
      <c r="I499" s="1">
        <v>2210</v>
      </c>
      <c r="J499" s="2" t="s">
        <v>630</v>
      </c>
    </row>
    <row r="500" spans="1:10" x14ac:dyDescent="0.2">
      <c r="A500" s="1">
        <v>5</v>
      </c>
      <c r="B500" s="1">
        <v>311</v>
      </c>
      <c r="C500" s="1" t="s">
        <v>423</v>
      </c>
      <c r="D500" s="1" t="s">
        <v>371</v>
      </c>
      <c r="E500" s="1">
        <v>10</v>
      </c>
      <c r="F500" s="1" t="s">
        <v>372</v>
      </c>
      <c r="G500" s="1">
        <v>44</v>
      </c>
      <c r="H500" s="1" t="s">
        <v>376</v>
      </c>
      <c r="I500" s="1">
        <v>440</v>
      </c>
      <c r="J500" s="2" t="s">
        <v>630</v>
      </c>
    </row>
    <row r="501" spans="1:10" ht="25.5" x14ac:dyDescent="0.2">
      <c r="A501" s="1">
        <v>6</v>
      </c>
      <c r="B501" s="1">
        <v>335</v>
      </c>
      <c r="C501" s="1" t="s">
        <v>633</v>
      </c>
      <c r="D501" s="1" t="s">
        <v>371</v>
      </c>
      <c r="E501" s="1">
        <v>5</v>
      </c>
      <c r="F501" s="1" t="s">
        <v>372</v>
      </c>
      <c r="G501" s="1">
        <v>234</v>
      </c>
      <c r="H501" s="1" t="s">
        <v>394</v>
      </c>
      <c r="I501" s="1">
        <v>1170</v>
      </c>
      <c r="J501" s="2" t="s">
        <v>630</v>
      </c>
    </row>
    <row r="502" spans="1:10" x14ac:dyDescent="0.2">
      <c r="A502" s="1">
        <v>6</v>
      </c>
      <c r="B502" s="1">
        <v>339</v>
      </c>
      <c r="C502" s="1" t="s">
        <v>550</v>
      </c>
      <c r="D502" s="1" t="s">
        <v>371</v>
      </c>
      <c r="E502" s="1">
        <v>200</v>
      </c>
      <c r="F502" s="1" t="s">
        <v>372</v>
      </c>
      <c r="G502" s="1">
        <v>87.7</v>
      </c>
      <c r="H502" s="1" t="s">
        <v>551</v>
      </c>
      <c r="I502" s="1">
        <v>17540</v>
      </c>
      <c r="J502" s="2" t="s">
        <v>630</v>
      </c>
    </row>
    <row r="503" spans="1:10" x14ac:dyDescent="0.2">
      <c r="A503" s="1">
        <v>6</v>
      </c>
      <c r="B503" s="1">
        <v>340</v>
      </c>
      <c r="C503" s="1" t="s">
        <v>634</v>
      </c>
      <c r="D503" s="1" t="s">
        <v>371</v>
      </c>
      <c r="E503" s="1">
        <v>10</v>
      </c>
      <c r="F503" s="1" t="s">
        <v>372</v>
      </c>
      <c r="G503" s="1">
        <v>135.69999999999999</v>
      </c>
      <c r="H503" s="1" t="s">
        <v>551</v>
      </c>
      <c r="I503" s="1">
        <v>1357</v>
      </c>
      <c r="J503" s="2" t="s">
        <v>630</v>
      </c>
    </row>
    <row r="504" spans="1:10" x14ac:dyDescent="0.2">
      <c r="A504" s="1">
        <v>6</v>
      </c>
      <c r="B504" s="1">
        <v>359</v>
      </c>
      <c r="C504" s="1" t="s">
        <v>432</v>
      </c>
      <c r="D504" s="1" t="s">
        <v>371</v>
      </c>
      <c r="E504" s="1">
        <v>300</v>
      </c>
      <c r="F504" s="1" t="s">
        <v>372</v>
      </c>
      <c r="G504" s="1">
        <v>24.2</v>
      </c>
      <c r="H504" s="1" t="s">
        <v>376</v>
      </c>
      <c r="I504" s="1">
        <v>7260</v>
      </c>
      <c r="J504" s="2" t="s">
        <v>630</v>
      </c>
    </row>
    <row r="505" spans="1:10" x14ac:dyDescent="0.2">
      <c r="A505" s="1">
        <v>9</v>
      </c>
      <c r="B505" s="1">
        <v>423</v>
      </c>
      <c r="C505" s="1" t="s">
        <v>479</v>
      </c>
      <c r="D505" s="1" t="s">
        <v>371</v>
      </c>
      <c r="E505" s="1">
        <v>50</v>
      </c>
      <c r="F505" s="1" t="s">
        <v>372</v>
      </c>
      <c r="G505" s="1">
        <v>29.9</v>
      </c>
      <c r="H505" s="1" t="s">
        <v>376</v>
      </c>
      <c r="I505" s="1">
        <v>1495</v>
      </c>
      <c r="J505" s="2" t="s">
        <v>630</v>
      </c>
    </row>
    <row r="506" spans="1:10" x14ac:dyDescent="0.2">
      <c r="A506" s="1">
        <v>9</v>
      </c>
      <c r="B506" s="1">
        <v>427</v>
      </c>
      <c r="C506" s="1" t="s">
        <v>480</v>
      </c>
      <c r="D506" s="1" t="s">
        <v>371</v>
      </c>
      <c r="E506" s="1">
        <v>10</v>
      </c>
      <c r="F506" s="1" t="s">
        <v>372</v>
      </c>
      <c r="G506" s="1">
        <v>318.39999999999998</v>
      </c>
      <c r="H506" s="1" t="s">
        <v>415</v>
      </c>
      <c r="I506" s="1">
        <v>3184</v>
      </c>
      <c r="J506" s="2" t="s">
        <v>630</v>
      </c>
    </row>
    <row r="507" spans="1:10" x14ac:dyDescent="0.2">
      <c r="A507" s="1">
        <v>9</v>
      </c>
      <c r="B507" s="1">
        <v>446</v>
      </c>
      <c r="C507" s="1" t="s">
        <v>443</v>
      </c>
      <c r="D507" s="1" t="s">
        <v>371</v>
      </c>
      <c r="E507" s="1">
        <v>100</v>
      </c>
      <c r="F507" s="1" t="s">
        <v>372</v>
      </c>
      <c r="G507" s="1">
        <v>2.7</v>
      </c>
      <c r="H507" s="1" t="s">
        <v>376</v>
      </c>
      <c r="I507" s="1">
        <v>270</v>
      </c>
      <c r="J507" s="2" t="s">
        <v>630</v>
      </c>
    </row>
    <row r="508" spans="1:10" x14ac:dyDescent="0.2">
      <c r="A508" s="1">
        <v>9</v>
      </c>
      <c r="B508" s="1">
        <v>462</v>
      </c>
      <c r="C508" s="1" t="s">
        <v>445</v>
      </c>
      <c r="D508" s="1" t="s">
        <v>371</v>
      </c>
      <c r="E508" s="1">
        <v>300</v>
      </c>
      <c r="F508" s="1" t="s">
        <v>372</v>
      </c>
      <c r="G508" s="1">
        <v>9.1999999999999993</v>
      </c>
      <c r="H508" s="1" t="s">
        <v>376</v>
      </c>
      <c r="I508" s="1">
        <v>2760</v>
      </c>
      <c r="J508" s="2" t="s">
        <v>630</v>
      </c>
    </row>
    <row r="509" spans="1:10" x14ac:dyDescent="0.2">
      <c r="A509" s="1">
        <v>9</v>
      </c>
      <c r="B509" s="1">
        <v>463</v>
      </c>
      <c r="C509" s="1" t="s">
        <v>536</v>
      </c>
      <c r="D509" s="1" t="s">
        <v>371</v>
      </c>
      <c r="E509" s="1">
        <v>150</v>
      </c>
      <c r="F509" s="1" t="s">
        <v>372</v>
      </c>
      <c r="G509" s="1">
        <v>220</v>
      </c>
      <c r="H509" s="1" t="s">
        <v>376</v>
      </c>
      <c r="I509" s="1">
        <v>33000</v>
      </c>
      <c r="J509" s="2" t="s">
        <v>630</v>
      </c>
    </row>
    <row r="510" spans="1:10" x14ac:dyDescent="0.2">
      <c r="A510" s="1">
        <v>9</v>
      </c>
      <c r="B510" s="1">
        <v>472</v>
      </c>
      <c r="C510" s="1" t="s">
        <v>446</v>
      </c>
      <c r="D510" s="1" t="s">
        <v>371</v>
      </c>
      <c r="E510" s="1">
        <v>50</v>
      </c>
      <c r="F510" s="1" t="s">
        <v>372</v>
      </c>
      <c r="G510" s="1">
        <v>4.9000000000000004</v>
      </c>
      <c r="H510" s="1" t="s">
        <v>376</v>
      </c>
      <c r="I510" s="1">
        <v>245</v>
      </c>
      <c r="J510" s="2" t="s">
        <v>630</v>
      </c>
    </row>
    <row r="511" spans="1:10" x14ac:dyDescent="0.2">
      <c r="A511" s="1">
        <v>9</v>
      </c>
      <c r="B511" s="1">
        <v>475</v>
      </c>
      <c r="C511" s="1" t="s">
        <v>447</v>
      </c>
      <c r="D511" s="1" t="s">
        <v>371</v>
      </c>
      <c r="E511" s="1">
        <v>30</v>
      </c>
      <c r="F511" s="1" t="s">
        <v>372</v>
      </c>
      <c r="G511" s="1">
        <v>3.7</v>
      </c>
      <c r="H511" s="1" t="s">
        <v>376</v>
      </c>
      <c r="I511" s="1">
        <v>111</v>
      </c>
      <c r="J511" s="2" t="s">
        <v>630</v>
      </c>
    </row>
    <row r="512" spans="1:10" ht="25.5" x14ac:dyDescent="0.2">
      <c r="A512" s="1">
        <v>9</v>
      </c>
      <c r="B512" s="1">
        <v>482</v>
      </c>
      <c r="C512" s="1" t="s">
        <v>635</v>
      </c>
      <c r="D512" s="1" t="s">
        <v>371</v>
      </c>
      <c r="E512" s="1">
        <v>30</v>
      </c>
      <c r="F512" s="1" t="s">
        <v>372</v>
      </c>
      <c r="G512" s="1">
        <v>16.100000000000001</v>
      </c>
      <c r="H512" s="1" t="s">
        <v>376</v>
      </c>
      <c r="I512" s="1">
        <v>483</v>
      </c>
      <c r="J512" s="2" t="s">
        <v>630</v>
      </c>
    </row>
    <row r="513" spans="1:10" x14ac:dyDescent="0.2">
      <c r="A513" s="1">
        <v>9</v>
      </c>
      <c r="B513" s="1">
        <v>491</v>
      </c>
      <c r="C513" s="1" t="s">
        <v>451</v>
      </c>
      <c r="D513" s="1" t="s">
        <v>371</v>
      </c>
      <c r="E513" s="1">
        <v>100</v>
      </c>
      <c r="F513" s="1" t="s">
        <v>372</v>
      </c>
      <c r="G513" s="1">
        <v>19.55</v>
      </c>
      <c r="H513" s="1" t="s">
        <v>376</v>
      </c>
      <c r="I513" s="1">
        <v>1955</v>
      </c>
      <c r="J513" s="2" t="s">
        <v>630</v>
      </c>
    </row>
    <row r="514" spans="1:10" x14ac:dyDescent="0.2">
      <c r="A514" s="1">
        <v>9</v>
      </c>
      <c r="B514" s="1">
        <v>496</v>
      </c>
      <c r="C514" s="1" t="s">
        <v>454</v>
      </c>
      <c r="D514" s="1" t="s">
        <v>371</v>
      </c>
      <c r="E514" s="1">
        <v>1500</v>
      </c>
      <c r="F514" s="1" t="s">
        <v>372</v>
      </c>
      <c r="G514" s="1">
        <v>1.85</v>
      </c>
      <c r="H514" s="1" t="s">
        <v>376</v>
      </c>
      <c r="I514" s="1">
        <v>2775</v>
      </c>
      <c r="J514" s="2" t="s">
        <v>630</v>
      </c>
    </row>
    <row r="515" spans="1:10" x14ac:dyDescent="0.2">
      <c r="A515" s="1">
        <v>9</v>
      </c>
      <c r="B515" s="1">
        <v>502</v>
      </c>
      <c r="C515" s="1" t="s">
        <v>636</v>
      </c>
      <c r="D515" s="1" t="s">
        <v>371</v>
      </c>
      <c r="E515" s="1">
        <v>20</v>
      </c>
      <c r="F515" s="1" t="s">
        <v>372</v>
      </c>
      <c r="G515" s="1">
        <v>13.7</v>
      </c>
      <c r="H515" s="1" t="s">
        <v>376</v>
      </c>
      <c r="I515" s="1">
        <v>274</v>
      </c>
      <c r="J515" s="2" t="s">
        <v>630</v>
      </c>
    </row>
    <row r="516" spans="1:10" x14ac:dyDescent="0.2">
      <c r="A516" s="1">
        <v>9</v>
      </c>
      <c r="B516" s="1">
        <v>535</v>
      </c>
      <c r="C516" s="1" t="s">
        <v>459</v>
      </c>
      <c r="D516" s="1" t="s">
        <v>371</v>
      </c>
      <c r="E516" s="1">
        <v>10</v>
      </c>
      <c r="F516" s="1" t="s">
        <v>372</v>
      </c>
      <c r="G516" s="1">
        <v>715</v>
      </c>
      <c r="H516" s="1" t="s">
        <v>376</v>
      </c>
      <c r="I516" s="1">
        <v>7150</v>
      </c>
      <c r="J516" s="2" t="s">
        <v>630</v>
      </c>
    </row>
    <row r="517" spans="1:10" x14ac:dyDescent="0.2">
      <c r="A517" s="1">
        <v>9</v>
      </c>
      <c r="B517" s="1">
        <v>536</v>
      </c>
      <c r="C517" s="1" t="s">
        <v>485</v>
      </c>
      <c r="D517" s="1" t="s">
        <v>371</v>
      </c>
      <c r="E517" s="1">
        <v>50</v>
      </c>
      <c r="F517" s="1" t="s">
        <v>372</v>
      </c>
      <c r="G517" s="1">
        <v>12.05</v>
      </c>
      <c r="H517" s="1" t="s">
        <v>376</v>
      </c>
      <c r="I517" s="1">
        <v>602.5</v>
      </c>
      <c r="J517" s="2" t="s">
        <v>630</v>
      </c>
    </row>
    <row r="518" spans="1:10" x14ac:dyDescent="0.2">
      <c r="A518" s="1">
        <v>9</v>
      </c>
      <c r="B518" s="1">
        <v>545</v>
      </c>
      <c r="C518" s="1" t="s">
        <v>637</v>
      </c>
      <c r="D518" s="1" t="s">
        <v>371</v>
      </c>
      <c r="E518" s="1">
        <v>5</v>
      </c>
      <c r="F518" s="1" t="s">
        <v>372</v>
      </c>
      <c r="G518" s="1">
        <v>37.1</v>
      </c>
      <c r="H518" s="1" t="s">
        <v>376</v>
      </c>
      <c r="I518" s="1">
        <v>185.5</v>
      </c>
      <c r="J518" s="2" t="s">
        <v>630</v>
      </c>
    </row>
    <row r="519" spans="1:10" x14ac:dyDescent="0.2">
      <c r="A519" s="1">
        <v>9</v>
      </c>
      <c r="B519" s="1">
        <v>553</v>
      </c>
      <c r="C519" s="1" t="s">
        <v>462</v>
      </c>
      <c r="D519" s="1" t="s">
        <v>371</v>
      </c>
      <c r="E519" s="1">
        <v>10</v>
      </c>
      <c r="F519" s="1" t="s">
        <v>372</v>
      </c>
      <c r="G519" s="1">
        <v>42.2</v>
      </c>
      <c r="H519" s="1" t="s">
        <v>376</v>
      </c>
      <c r="I519" s="1">
        <v>422</v>
      </c>
      <c r="J519" s="2" t="s">
        <v>630</v>
      </c>
    </row>
    <row r="520" spans="1:10" x14ac:dyDescent="0.2">
      <c r="A520" s="1">
        <v>9</v>
      </c>
      <c r="B520" s="1">
        <v>573</v>
      </c>
      <c r="C520" s="1" t="s">
        <v>488</v>
      </c>
      <c r="D520" s="1" t="s">
        <v>371</v>
      </c>
      <c r="E520" s="1">
        <v>300</v>
      </c>
      <c r="F520" s="1" t="s">
        <v>372</v>
      </c>
      <c r="G520" s="1">
        <v>6.95</v>
      </c>
      <c r="H520" s="1" t="s">
        <v>376</v>
      </c>
      <c r="I520" s="1">
        <v>2085</v>
      </c>
      <c r="J520" s="2" t="s">
        <v>630</v>
      </c>
    </row>
    <row r="521" spans="1:10" ht="25.5" x14ac:dyDescent="0.2">
      <c r="A521" s="1">
        <v>9</v>
      </c>
      <c r="B521" s="1">
        <v>580</v>
      </c>
      <c r="C521" s="1" t="s">
        <v>519</v>
      </c>
      <c r="D521" s="1" t="s">
        <v>371</v>
      </c>
      <c r="E521" s="1">
        <v>600</v>
      </c>
      <c r="F521" s="1" t="s">
        <v>372</v>
      </c>
      <c r="G521" s="1">
        <v>11.5</v>
      </c>
      <c r="H521" s="1" t="s">
        <v>376</v>
      </c>
      <c r="I521" s="1">
        <v>6900</v>
      </c>
      <c r="J521" s="2" t="s">
        <v>630</v>
      </c>
    </row>
    <row r="522" spans="1:10" x14ac:dyDescent="0.2">
      <c r="A522" s="1">
        <v>12</v>
      </c>
      <c r="B522" s="1">
        <v>5</v>
      </c>
      <c r="C522" s="1" t="s">
        <v>520</v>
      </c>
      <c r="D522" s="1" t="s">
        <v>521</v>
      </c>
      <c r="E522" s="1">
        <v>400</v>
      </c>
      <c r="F522" s="1" t="s">
        <v>372</v>
      </c>
      <c r="G522" s="1">
        <v>4.1900000000000004</v>
      </c>
      <c r="H522" s="1" t="s">
        <v>376</v>
      </c>
      <c r="I522" s="1">
        <v>1676</v>
      </c>
      <c r="J522" s="2" t="s">
        <v>630</v>
      </c>
    </row>
    <row r="523" spans="1:10" x14ac:dyDescent="0.2">
      <c r="A523" s="1">
        <v>12</v>
      </c>
      <c r="B523" s="1">
        <v>14</v>
      </c>
      <c r="C523" s="1" t="s">
        <v>571</v>
      </c>
      <c r="D523" s="1" t="s">
        <v>523</v>
      </c>
      <c r="E523" s="1">
        <v>1</v>
      </c>
      <c r="F523" s="1" t="s">
        <v>372</v>
      </c>
      <c r="G523" s="1">
        <v>1236.82</v>
      </c>
      <c r="H523" s="1" t="s">
        <v>376</v>
      </c>
      <c r="I523" s="1">
        <v>1236.82</v>
      </c>
      <c r="J523" s="2" t="s">
        <v>630</v>
      </c>
    </row>
    <row r="524" spans="1:10" x14ac:dyDescent="0.2">
      <c r="A524" s="1">
        <v>12</v>
      </c>
      <c r="B524" s="1">
        <v>15</v>
      </c>
      <c r="C524" s="1" t="s">
        <v>522</v>
      </c>
      <c r="D524" s="1" t="s">
        <v>523</v>
      </c>
      <c r="E524" s="1">
        <v>1</v>
      </c>
      <c r="F524" s="1" t="s">
        <v>372</v>
      </c>
      <c r="G524" s="1">
        <v>1357</v>
      </c>
      <c r="H524" s="1" t="s">
        <v>524</v>
      </c>
      <c r="I524" s="1">
        <v>1357</v>
      </c>
      <c r="J524" s="2" t="s">
        <v>630</v>
      </c>
    </row>
    <row r="525" spans="1:10" x14ac:dyDescent="0.2">
      <c r="A525" s="1">
        <v>12</v>
      </c>
      <c r="B525" s="1">
        <v>26</v>
      </c>
      <c r="C525" s="1" t="s">
        <v>525</v>
      </c>
      <c r="D525" s="1" t="s">
        <v>526</v>
      </c>
      <c r="E525" s="1">
        <v>50</v>
      </c>
      <c r="F525" s="1" t="s">
        <v>372</v>
      </c>
      <c r="G525" s="1">
        <v>0.88</v>
      </c>
      <c r="H525" s="1" t="s">
        <v>376</v>
      </c>
      <c r="I525" s="1">
        <v>44</v>
      </c>
      <c r="J525" s="2" t="s">
        <v>630</v>
      </c>
    </row>
    <row r="526" spans="1:10" x14ac:dyDescent="0.2">
      <c r="A526" s="1">
        <v>12</v>
      </c>
      <c r="B526" s="1">
        <v>27</v>
      </c>
      <c r="C526" s="1" t="s">
        <v>546</v>
      </c>
      <c r="D526" s="1" t="s">
        <v>371</v>
      </c>
      <c r="E526" s="1">
        <v>100</v>
      </c>
      <c r="F526" s="1" t="s">
        <v>372</v>
      </c>
      <c r="G526" s="1">
        <v>43.7</v>
      </c>
      <c r="H526" s="1" t="s">
        <v>545</v>
      </c>
      <c r="I526" s="1">
        <v>4370</v>
      </c>
      <c r="J526" s="2" t="s">
        <v>630</v>
      </c>
    </row>
    <row r="527" spans="1:10" ht="25.5" x14ac:dyDescent="0.2">
      <c r="A527" s="1">
        <v>12</v>
      </c>
      <c r="B527" s="1">
        <v>39</v>
      </c>
      <c r="C527" s="1" t="s">
        <v>561</v>
      </c>
      <c r="D527" s="1" t="s">
        <v>559</v>
      </c>
      <c r="E527" s="1">
        <v>20000</v>
      </c>
      <c r="F527" s="1" t="s">
        <v>372</v>
      </c>
      <c r="G527" s="1">
        <v>4.0599999999999996</v>
      </c>
      <c r="H527" s="1" t="s">
        <v>560</v>
      </c>
      <c r="I527" s="1">
        <v>81200</v>
      </c>
      <c r="J527" s="2" t="s">
        <v>630</v>
      </c>
    </row>
    <row r="528" spans="1:10" x14ac:dyDescent="0.2">
      <c r="A528" s="1">
        <v>12</v>
      </c>
      <c r="B528" s="1">
        <v>59</v>
      </c>
      <c r="C528" s="1" t="s">
        <v>638</v>
      </c>
      <c r="D528" s="1" t="s">
        <v>526</v>
      </c>
      <c r="E528" s="1">
        <v>800</v>
      </c>
      <c r="F528" s="1" t="s">
        <v>372</v>
      </c>
      <c r="G528" s="1">
        <v>12.65</v>
      </c>
      <c r="H528" s="1" t="s">
        <v>598</v>
      </c>
      <c r="I528" s="1">
        <v>10120</v>
      </c>
      <c r="J528" s="2" t="s">
        <v>630</v>
      </c>
    </row>
    <row r="529" spans="1:10" ht="25.5" x14ac:dyDescent="0.2">
      <c r="A529" s="1">
        <v>12</v>
      </c>
      <c r="B529" s="1">
        <v>66</v>
      </c>
      <c r="C529" s="1" t="s">
        <v>609</v>
      </c>
      <c r="D529" s="1" t="s">
        <v>526</v>
      </c>
      <c r="E529" s="1">
        <v>6000</v>
      </c>
      <c r="F529" s="1" t="s">
        <v>372</v>
      </c>
      <c r="G529" s="1">
        <v>16.100000000000001</v>
      </c>
      <c r="H529" s="1" t="s">
        <v>598</v>
      </c>
      <c r="I529" s="1">
        <v>96600</v>
      </c>
      <c r="J529" s="2" t="s">
        <v>630</v>
      </c>
    </row>
    <row r="530" spans="1:10" ht="25.5" x14ac:dyDescent="0.2">
      <c r="A530" s="1">
        <v>12</v>
      </c>
      <c r="B530" s="1">
        <v>67</v>
      </c>
      <c r="C530" s="1" t="s">
        <v>597</v>
      </c>
      <c r="D530" s="1" t="s">
        <v>526</v>
      </c>
      <c r="E530" s="1">
        <v>1000</v>
      </c>
      <c r="F530" s="1" t="s">
        <v>372</v>
      </c>
      <c r="G530" s="1">
        <v>24.15</v>
      </c>
      <c r="H530" s="1" t="s">
        <v>598</v>
      </c>
      <c r="I530" s="1">
        <v>24150</v>
      </c>
      <c r="J530" s="2" t="s">
        <v>630</v>
      </c>
    </row>
    <row r="531" spans="1:10" x14ac:dyDescent="0.2">
      <c r="A531" s="1">
        <v>12</v>
      </c>
      <c r="B531" s="1">
        <v>72</v>
      </c>
      <c r="C531" s="1" t="s">
        <v>547</v>
      </c>
      <c r="D531" s="1" t="s">
        <v>526</v>
      </c>
      <c r="E531" s="1">
        <v>5000</v>
      </c>
      <c r="F531" s="1" t="s">
        <v>372</v>
      </c>
      <c r="G531" s="1">
        <v>2.23</v>
      </c>
      <c r="H531" s="1" t="s">
        <v>376</v>
      </c>
      <c r="I531" s="1">
        <v>11150</v>
      </c>
      <c r="J531" s="2" t="s">
        <v>630</v>
      </c>
    </row>
    <row r="532" spans="1:10" x14ac:dyDescent="0.2">
      <c r="A532" s="1">
        <v>11</v>
      </c>
      <c r="B532" s="1">
        <v>17</v>
      </c>
      <c r="C532" s="1" t="s">
        <v>639</v>
      </c>
      <c r="D532" s="1" t="s">
        <v>371</v>
      </c>
      <c r="E532" s="1">
        <v>6</v>
      </c>
      <c r="F532" s="1" t="s">
        <v>640</v>
      </c>
      <c r="G532" s="1">
        <v>53.9</v>
      </c>
      <c r="H532" s="1" t="s">
        <v>641</v>
      </c>
      <c r="I532" s="1">
        <v>323.39999999999998</v>
      </c>
      <c r="J532" s="2" t="s">
        <v>466</v>
      </c>
    </row>
    <row r="533" spans="1:10" x14ac:dyDescent="0.2">
      <c r="A533" s="1">
        <v>11</v>
      </c>
      <c r="B533" s="1">
        <v>18</v>
      </c>
      <c r="C533" s="1" t="s">
        <v>642</v>
      </c>
      <c r="D533" s="1" t="s">
        <v>371</v>
      </c>
      <c r="E533" s="1">
        <v>6</v>
      </c>
      <c r="F533" s="1" t="s">
        <v>640</v>
      </c>
      <c r="G533" s="1">
        <v>135</v>
      </c>
      <c r="H533" s="1" t="s">
        <v>641</v>
      </c>
      <c r="I533" s="1">
        <v>810</v>
      </c>
      <c r="J533" s="2" t="s">
        <v>466</v>
      </c>
    </row>
    <row r="534" spans="1:10" x14ac:dyDescent="0.2">
      <c r="A534" s="1">
        <v>11</v>
      </c>
      <c r="B534" s="1">
        <v>19</v>
      </c>
      <c r="C534" s="1" t="s">
        <v>643</v>
      </c>
      <c r="D534" s="1" t="s">
        <v>371</v>
      </c>
      <c r="E534" s="1">
        <v>4</v>
      </c>
      <c r="F534" s="1" t="s">
        <v>640</v>
      </c>
      <c r="G534" s="1">
        <v>135</v>
      </c>
      <c r="H534" s="1" t="s">
        <v>641</v>
      </c>
      <c r="I534" s="1">
        <v>540</v>
      </c>
      <c r="J534" s="2" t="s">
        <v>466</v>
      </c>
    </row>
    <row r="535" spans="1:10" ht="38.25" x14ac:dyDescent="0.2">
      <c r="A535" s="1">
        <v>12</v>
      </c>
      <c r="B535" s="1">
        <v>24</v>
      </c>
      <c r="C535" s="1" t="s">
        <v>644</v>
      </c>
      <c r="D535" s="1" t="s">
        <v>645</v>
      </c>
      <c r="E535" s="1">
        <v>100</v>
      </c>
      <c r="F535" s="1" t="s">
        <v>640</v>
      </c>
      <c r="G535" s="1">
        <v>6.69</v>
      </c>
      <c r="H535" s="1" t="s">
        <v>646</v>
      </c>
      <c r="I535" s="1">
        <v>669</v>
      </c>
      <c r="J535" s="2" t="s">
        <v>491</v>
      </c>
    </row>
    <row r="536" spans="1:10" ht="38.25" x14ac:dyDescent="0.2">
      <c r="A536" s="1">
        <v>12</v>
      </c>
      <c r="B536" s="1">
        <v>25</v>
      </c>
      <c r="C536" s="1" t="s">
        <v>647</v>
      </c>
      <c r="D536" s="1" t="s">
        <v>645</v>
      </c>
      <c r="E536" s="1">
        <v>30</v>
      </c>
      <c r="F536" s="1" t="s">
        <v>640</v>
      </c>
      <c r="G536" s="1">
        <v>9.6300000000000008</v>
      </c>
      <c r="H536" s="1" t="s">
        <v>646</v>
      </c>
      <c r="I536" s="1">
        <v>288.89999999999998</v>
      </c>
      <c r="J536" s="2" t="s">
        <v>491</v>
      </c>
    </row>
    <row r="537" spans="1:10" ht="38.25" x14ac:dyDescent="0.2">
      <c r="A537" s="1">
        <v>12</v>
      </c>
      <c r="B537" s="1">
        <v>63</v>
      </c>
      <c r="C537" s="1" t="s">
        <v>648</v>
      </c>
      <c r="D537" s="1" t="s">
        <v>649</v>
      </c>
      <c r="E537" s="1">
        <v>1000</v>
      </c>
      <c r="F537" s="1" t="s">
        <v>640</v>
      </c>
      <c r="G537" s="1">
        <v>4.12</v>
      </c>
      <c r="H537" s="1" t="s">
        <v>646</v>
      </c>
      <c r="I537" s="1">
        <v>4120</v>
      </c>
      <c r="J537" s="2" t="s">
        <v>491</v>
      </c>
    </row>
    <row r="538" spans="1:10" ht="25.5" x14ac:dyDescent="0.2">
      <c r="A538" s="1">
        <v>11</v>
      </c>
      <c r="B538" s="1">
        <v>3</v>
      </c>
      <c r="C538" s="1" t="s">
        <v>650</v>
      </c>
      <c r="D538" s="1" t="s">
        <v>371</v>
      </c>
      <c r="E538" s="1">
        <v>5</v>
      </c>
      <c r="F538" s="1" t="s">
        <v>640</v>
      </c>
      <c r="G538" s="1">
        <v>289.45</v>
      </c>
      <c r="H538" s="1" t="s">
        <v>651</v>
      </c>
      <c r="I538" s="1">
        <v>1447.25</v>
      </c>
      <c r="J538" s="2" t="s">
        <v>528</v>
      </c>
    </row>
    <row r="539" spans="1:10" ht="25.5" x14ac:dyDescent="0.2">
      <c r="A539" s="1">
        <v>11</v>
      </c>
      <c r="B539" s="1">
        <v>5</v>
      </c>
      <c r="C539" s="1" t="s">
        <v>652</v>
      </c>
      <c r="D539" s="1" t="s">
        <v>371</v>
      </c>
      <c r="E539" s="1">
        <v>5</v>
      </c>
      <c r="F539" s="1" t="s">
        <v>640</v>
      </c>
      <c r="G539" s="1">
        <v>534.54999999999995</v>
      </c>
      <c r="H539" s="1" t="s">
        <v>651</v>
      </c>
      <c r="I539" s="1">
        <v>2672.75</v>
      </c>
      <c r="J539" s="2" t="s">
        <v>528</v>
      </c>
    </row>
    <row r="540" spans="1:10" ht="25.5" x14ac:dyDescent="0.2">
      <c r="A540" s="1">
        <v>11</v>
      </c>
      <c r="B540" s="1">
        <v>7</v>
      </c>
      <c r="C540" s="1" t="s">
        <v>653</v>
      </c>
      <c r="D540" s="1" t="s">
        <v>371</v>
      </c>
      <c r="E540" s="1">
        <v>5</v>
      </c>
      <c r="F540" s="1" t="s">
        <v>640</v>
      </c>
      <c r="G540" s="1">
        <v>890.77</v>
      </c>
      <c r="H540" s="1" t="s">
        <v>651</v>
      </c>
      <c r="I540" s="1">
        <v>4453.8500000000004</v>
      </c>
      <c r="J540" s="2" t="s">
        <v>528</v>
      </c>
    </row>
    <row r="541" spans="1:10" ht="25.5" x14ac:dyDescent="0.2">
      <c r="A541" s="1">
        <v>11</v>
      </c>
      <c r="B541" s="1">
        <v>9</v>
      </c>
      <c r="C541" s="1" t="s">
        <v>654</v>
      </c>
      <c r="D541" s="1" t="s">
        <v>371</v>
      </c>
      <c r="E541" s="1">
        <v>5</v>
      </c>
      <c r="F541" s="1" t="s">
        <v>640</v>
      </c>
      <c r="G541" s="1">
        <v>1484.61</v>
      </c>
      <c r="H541" s="1" t="s">
        <v>651</v>
      </c>
      <c r="I541" s="1">
        <v>7423.05</v>
      </c>
      <c r="J541" s="2" t="s">
        <v>528</v>
      </c>
    </row>
    <row r="542" spans="1:10" ht="25.5" x14ac:dyDescent="0.2">
      <c r="A542" s="1">
        <v>11</v>
      </c>
      <c r="B542" s="1">
        <v>11</v>
      </c>
      <c r="C542" s="1" t="s">
        <v>655</v>
      </c>
      <c r="D542" s="1" t="s">
        <v>371</v>
      </c>
      <c r="E542" s="1">
        <v>5</v>
      </c>
      <c r="F542" s="1" t="s">
        <v>640</v>
      </c>
      <c r="G542" s="1">
        <v>1516.36</v>
      </c>
      <c r="H542" s="1" t="s">
        <v>651</v>
      </c>
      <c r="I542" s="1">
        <v>7581.8</v>
      </c>
      <c r="J542" s="2" t="s">
        <v>528</v>
      </c>
    </row>
    <row r="543" spans="1:10" ht="25.5" x14ac:dyDescent="0.2">
      <c r="A543" s="1">
        <v>11</v>
      </c>
      <c r="B543" s="1">
        <v>15</v>
      </c>
      <c r="C543" s="1" t="s">
        <v>656</v>
      </c>
      <c r="D543" s="1" t="s">
        <v>371</v>
      </c>
      <c r="E543" s="1">
        <v>10</v>
      </c>
      <c r="F543" s="1" t="s">
        <v>640</v>
      </c>
      <c r="G543" s="1">
        <v>527.48</v>
      </c>
      <c r="H543" s="1" t="s">
        <v>651</v>
      </c>
      <c r="I543" s="1">
        <v>5274.8</v>
      </c>
      <c r="J543" s="2" t="s">
        <v>528</v>
      </c>
    </row>
    <row r="544" spans="1:10" x14ac:dyDescent="0.2">
      <c r="A544" s="1">
        <v>11</v>
      </c>
      <c r="B544" s="1">
        <v>17</v>
      </c>
      <c r="C544" s="1" t="s">
        <v>639</v>
      </c>
      <c r="D544" s="1" t="s">
        <v>371</v>
      </c>
      <c r="E544" s="1">
        <v>9</v>
      </c>
      <c r="F544" s="1" t="s">
        <v>640</v>
      </c>
      <c r="G544" s="1">
        <v>53.9</v>
      </c>
      <c r="H544" s="1" t="s">
        <v>641</v>
      </c>
      <c r="I544" s="1">
        <v>485.1</v>
      </c>
      <c r="J544" s="2" t="s">
        <v>528</v>
      </c>
    </row>
    <row r="545" spans="1:10" x14ac:dyDescent="0.2">
      <c r="A545" s="1">
        <v>11</v>
      </c>
      <c r="B545" s="1">
        <v>18</v>
      </c>
      <c r="C545" s="1" t="s">
        <v>642</v>
      </c>
      <c r="D545" s="1" t="s">
        <v>371</v>
      </c>
      <c r="E545" s="1">
        <v>3</v>
      </c>
      <c r="F545" s="1" t="s">
        <v>640</v>
      </c>
      <c r="G545" s="1">
        <v>135</v>
      </c>
      <c r="H545" s="1" t="s">
        <v>641</v>
      </c>
      <c r="I545" s="1">
        <v>405</v>
      </c>
      <c r="J545" s="2" t="s">
        <v>528</v>
      </c>
    </row>
    <row r="546" spans="1:10" x14ac:dyDescent="0.2">
      <c r="A546" s="1">
        <v>11</v>
      </c>
      <c r="B546" s="1">
        <v>19</v>
      </c>
      <c r="C546" s="1" t="s">
        <v>643</v>
      </c>
      <c r="D546" s="1" t="s">
        <v>371</v>
      </c>
      <c r="E546" s="1">
        <v>3</v>
      </c>
      <c r="F546" s="1" t="s">
        <v>640</v>
      </c>
      <c r="G546" s="1">
        <v>135</v>
      </c>
      <c r="H546" s="1" t="s">
        <v>641</v>
      </c>
      <c r="I546" s="1">
        <v>405</v>
      </c>
      <c r="J546" s="2" t="s">
        <v>528</v>
      </c>
    </row>
    <row r="547" spans="1:10" ht="102" x14ac:dyDescent="0.2">
      <c r="A547" s="1">
        <v>12</v>
      </c>
      <c r="B547" s="1">
        <v>53</v>
      </c>
      <c r="C547" s="1" t="s">
        <v>657</v>
      </c>
      <c r="D547" s="1" t="s">
        <v>526</v>
      </c>
      <c r="E547" s="1">
        <v>2000</v>
      </c>
      <c r="F547" s="1" t="s">
        <v>640</v>
      </c>
      <c r="G547" s="1">
        <v>2.48</v>
      </c>
      <c r="H547" s="1" t="s">
        <v>658</v>
      </c>
      <c r="I547" s="1">
        <v>4960</v>
      </c>
      <c r="J547" s="2" t="s">
        <v>528</v>
      </c>
    </row>
    <row r="548" spans="1:10" ht="102" x14ac:dyDescent="0.2">
      <c r="A548" s="1">
        <v>12</v>
      </c>
      <c r="B548" s="1">
        <v>54</v>
      </c>
      <c r="C548" s="1" t="s">
        <v>659</v>
      </c>
      <c r="D548" s="1" t="s">
        <v>526</v>
      </c>
      <c r="E548" s="1">
        <v>2000</v>
      </c>
      <c r="F548" s="1" t="s">
        <v>640</v>
      </c>
      <c r="G548" s="1">
        <v>2.48</v>
      </c>
      <c r="H548" s="1" t="s">
        <v>660</v>
      </c>
      <c r="I548" s="1">
        <v>4960</v>
      </c>
      <c r="J548" s="2" t="s">
        <v>528</v>
      </c>
    </row>
    <row r="549" spans="1:10" x14ac:dyDescent="0.2">
      <c r="A549" s="1">
        <v>11</v>
      </c>
      <c r="B549" s="1">
        <v>2</v>
      </c>
      <c r="C549" s="1" t="s">
        <v>661</v>
      </c>
      <c r="D549" s="1" t="s">
        <v>371</v>
      </c>
      <c r="E549" s="1">
        <v>20</v>
      </c>
      <c r="F549" s="1" t="s">
        <v>640</v>
      </c>
      <c r="G549" s="1">
        <v>300.76</v>
      </c>
      <c r="H549" s="1" t="s">
        <v>662</v>
      </c>
      <c r="I549" s="1">
        <v>6015.2</v>
      </c>
      <c r="J549" s="2" t="s">
        <v>548</v>
      </c>
    </row>
    <row r="550" spans="1:10" ht="25.5" x14ac:dyDescent="0.2">
      <c r="A550" s="1">
        <v>11</v>
      </c>
      <c r="B550" s="1">
        <v>7</v>
      </c>
      <c r="C550" s="1" t="s">
        <v>653</v>
      </c>
      <c r="D550" s="1" t="s">
        <v>371</v>
      </c>
      <c r="E550" s="1">
        <v>10</v>
      </c>
      <c r="F550" s="1" t="s">
        <v>640</v>
      </c>
      <c r="G550" s="1">
        <v>890.77</v>
      </c>
      <c r="H550" s="1" t="s">
        <v>651</v>
      </c>
      <c r="I550" s="1">
        <v>8907.7000000000007</v>
      </c>
      <c r="J550" s="2" t="s">
        <v>548</v>
      </c>
    </row>
    <row r="551" spans="1:10" x14ac:dyDescent="0.2">
      <c r="A551" s="1">
        <v>11</v>
      </c>
      <c r="B551" s="1">
        <v>17</v>
      </c>
      <c r="C551" s="1" t="s">
        <v>639</v>
      </c>
      <c r="D551" s="1" t="s">
        <v>371</v>
      </c>
      <c r="E551" s="1">
        <v>4</v>
      </c>
      <c r="F551" s="1" t="s">
        <v>640</v>
      </c>
      <c r="G551" s="1">
        <v>53.9</v>
      </c>
      <c r="H551" s="1" t="s">
        <v>641</v>
      </c>
      <c r="I551" s="1">
        <v>215.6</v>
      </c>
      <c r="J551" s="2" t="s">
        <v>548</v>
      </c>
    </row>
    <row r="552" spans="1:10" x14ac:dyDescent="0.2">
      <c r="A552" s="1">
        <v>11</v>
      </c>
      <c r="B552" s="1">
        <v>18</v>
      </c>
      <c r="C552" s="1" t="s">
        <v>642</v>
      </c>
      <c r="D552" s="1" t="s">
        <v>371</v>
      </c>
      <c r="E552" s="1">
        <v>8</v>
      </c>
      <c r="F552" s="1" t="s">
        <v>640</v>
      </c>
      <c r="G552" s="1">
        <v>135</v>
      </c>
      <c r="H552" s="1" t="s">
        <v>641</v>
      </c>
      <c r="I552" s="1">
        <v>1080</v>
      </c>
      <c r="J552" s="2" t="s">
        <v>548</v>
      </c>
    </row>
    <row r="553" spans="1:10" x14ac:dyDescent="0.2">
      <c r="A553" s="1">
        <v>11</v>
      </c>
      <c r="B553" s="1">
        <v>19</v>
      </c>
      <c r="C553" s="1" t="s">
        <v>643</v>
      </c>
      <c r="D553" s="1" t="s">
        <v>371</v>
      </c>
      <c r="E553" s="1">
        <v>8</v>
      </c>
      <c r="F553" s="1" t="s">
        <v>640</v>
      </c>
      <c r="G553" s="1">
        <v>135</v>
      </c>
      <c r="H553" s="1" t="s">
        <v>641</v>
      </c>
      <c r="I553" s="1">
        <v>1080</v>
      </c>
      <c r="J553" s="2" t="s">
        <v>548</v>
      </c>
    </row>
    <row r="554" spans="1:10" ht="38.25" x14ac:dyDescent="0.2">
      <c r="A554" s="1">
        <v>12</v>
      </c>
      <c r="B554" s="1">
        <v>23</v>
      </c>
      <c r="C554" s="1" t="s">
        <v>663</v>
      </c>
      <c r="D554" s="1" t="s">
        <v>645</v>
      </c>
      <c r="E554" s="1">
        <v>100</v>
      </c>
      <c r="F554" s="1" t="s">
        <v>640</v>
      </c>
      <c r="G554" s="1">
        <v>3.78</v>
      </c>
      <c r="H554" s="1" t="s">
        <v>646</v>
      </c>
      <c r="I554" s="1">
        <v>378</v>
      </c>
      <c r="J554" s="2" t="s">
        <v>548</v>
      </c>
    </row>
    <row r="555" spans="1:10" ht="38.25" x14ac:dyDescent="0.2">
      <c r="A555" s="1">
        <v>12</v>
      </c>
      <c r="B555" s="1">
        <v>24</v>
      </c>
      <c r="C555" s="1" t="s">
        <v>644</v>
      </c>
      <c r="D555" s="1" t="s">
        <v>645</v>
      </c>
      <c r="E555" s="1">
        <v>100</v>
      </c>
      <c r="F555" s="1" t="s">
        <v>640</v>
      </c>
      <c r="G555" s="1">
        <v>6.69</v>
      </c>
      <c r="H555" s="1" t="s">
        <v>646</v>
      </c>
      <c r="I555" s="1">
        <v>669</v>
      </c>
      <c r="J555" s="2" t="s">
        <v>548</v>
      </c>
    </row>
    <row r="556" spans="1:10" ht="38.25" x14ac:dyDescent="0.2">
      <c r="A556" s="1">
        <v>12</v>
      </c>
      <c r="B556" s="1">
        <v>36</v>
      </c>
      <c r="C556" s="1" t="s">
        <v>664</v>
      </c>
      <c r="D556" s="1" t="s">
        <v>559</v>
      </c>
      <c r="E556" s="1">
        <v>7000</v>
      </c>
      <c r="F556" s="1" t="s">
        <v>640</v>
      </c>
      <c r="G556" s="1">
        <v>1.65</v>
      </c>
      <c r="H556" s="1" t="s">
        <v>646</v>
      </c>
      <c r="I556" s="1">
        <v>11550</v>
      </c>
      <c r="J556" s="2" t="s">
        <v>548</v>
      </c>
    </row>
    <row r="557" spans="1:10" ht="38.25" x14ac:dyDescent="0.2">
      <c r="A557" s="1">
        <v>12</v>
      </c>
      <c r="B557" s="1">
        <v>37</v>
      </c>
      <c r="C557" s="1" t="s">
        <v>665</v>
      </c>
      <c r="D557" s="1" t="s">
        <v>559</v>
      </c>
      <c r="E557" s="1">
        <v>5000</v>
      </c>
      <c r="F557" s="1" t="s">
        <v>640</v>
      </c>
      <c r="G557" s="1">
        <v>1.65</v>
      </c>
      <c r="H557" s="1" t="s">
        <v>646</v>
      </c>
      <c r="I557" s="1">
        <v>8250</v>
      </c>
      <c r="J557" s="2" t="s">
        <v>548</v>
      </c>
    </row>
    <row r="558" spans="1:10" ht="102" x14ac:dyDescent="0.2">
      <c r="A558" s="1">
        <v>12</v>
      </c>
      <c r="B558" s="1">
        <v>54</v>
      </c>
      <c r="C558" s="1" t="s">
        <v>659</v>
      </c>
      <c r="D558" s="1" t="s">
        <v>526</v>
      </c>
      <c r="E558" s="1">
        <v>1000</v>
      </c>
      <c r="F558" s="1" t="s">
        <v>640</v>
      </c>
      <c r="G558" s="1">
        <v>2.48</v>
      </c>
      <c r="H558" s="1" t="s">
        <v>660</v>
      </c>
      <c r="I558" s="1">
        <v>2480</v>
      </c>
      <c r="J558" s="2" t="s">
        <v>548</v>
      </c>
    </row>
    <row r="559" spans="1:10" ht="38.25" x14ac:dyDescent="0.2">
      <c r="A559" s="1">
        <v>12</v>
      </c>
      <c r="B559" s="1">
        <v>63</v>
      </c>
      <c r="C559" s="1" t="s">
        <v>648</v>
      </c>
      <c r="D559" s="1" t="s">
        <v>649</v>
      </c>
      <c r="E559" s="1">
        <v>2000</v>
      </c>
      <c r="F559" s="1" t="s">
        <v>640</v>
      </c>
      <c r="G559" s="1">
        <v>4.12</v>
      </c>
      <c r="H559" s="1" t="s">
        <v>646</v>
      </c>
      <c r="I559" s="1">
        <v>8240</v>
      </c>
      <c r="J559" s="2" t="s">
        <v>548</v>
      </c>
    </row>
    <row r="560" spans="1:10" ht="38.25" x14ac:dyDescent="0.2">
      <c r="A560" s="1">
        <v>12</v>
      </c>
      <c r="B560" s="1">
        <v>74</v>
      </c>
      <c r="C560" s="1" t="s">
        <v>666</v>
      </c>
      <c r="D560" s="1" t="s">
        <v>526</v>
      </c>
      <c r="E560" s="1">
        <v>4000</v>
      </c>
      <c r="F560" s="1" t="s">
        <v>640</v>
      </c>
      <c r="G560" s="1">
        <v>1.33</v>
      </c>
      <c r="H560" s="1" t="s">
        <v>646</v>
      </c>
      <c r="I560" s="1">
        <v>5320</v>
      </c>
      <c r="J560" s="2" t="s">
        <v>548</v>
      </c>
    </row>
    <row r="561" spans="1:10" ht="25.5" x14ac:dyDescent="0.2">
      <c r="A561" s="1">
        <v>11</v>
      </c>
      <c r="B561" s="1">
        <v>3</v>
      </c>
      <c r="C561" s="1" t="s">
        <v>650</v>
      </c>
      <c r="D561" s="1" t="s">
        <v>371</v>
      </c>
      <c r="E561" s="1">
        <v>6</v>
      </c>
      <c r="F561" s="1" t="s">
        <v>640</v>
      </c>
      <c r="G561" s="1">
        <v>289.45</v>
      </c>
      <c r="H561" s="1" t="s">
        <v>651</v>
      </c>
      <c r="I561" s="1">
        <v>1736.7</v>
      </c>
      <c r="J561" s="2" t="s">
        <v>563</v>
      </c>
    </row>
    <row r="562" spans="1:10" ht="25.5" x14ac:dyDescent="0.2">
      <c r="A562" s="1">
        <v>11</v>
      </c>
      <c r="B562" s="1">
        <v>5</v>
      </c>
      <c r="C562" s="1" t="s">
        <v>652</v>
      </c>
      <c r="D562" s="1" t="s">
        <v>371</v>
      </c>
      <c r="E562" s="1">
        <v>6</v>
      </c>
      <c r="F562" s="1" t="s">
        <v>640</v>
      </c>
      <c r="G562" s="1">
        <v>534.54999999999995</v>
      </c>
      <c r="H562" s="1" t="s">
        <v>651</v>
      </c>
      <c r="I562" s="1">
        <v>3207.3</v>
      </c>
      <c r="J562" s="2" t="s">
        <v>563</v>
      </c>
    </row>
    <row r="563" spans="1:10" ht="25.5" x14ac:dyDescent="0.2">
      <c r="A563" s="1">
        <v>11</v>
      </c>
      <c r="B563" s="1">
        <v>7</v>
      </c>
      <c r="C563" s="1" t="s">
        <v>653</v>
      </c>
      <c r="D563" s="1" t="s">
        <v>371</v>
      </c>
      <c r="E563" s="1">
        <v>6</v>
      </c>
      <c r="F563" s="1" t="s">
        <v>640</v>
      </c>
      <c r="G563" s="1">
        <v>890.77</v>
      </c>
      <c r="H563" s="1" t="s">
        <v>651</v>
      </c>
      <c r="I563" s="1">
        <v>5344.62</v>
      </c>
      <c r="J563" s="2" t="s">
        <v>563</v>
      </c>
    </row>
    <row r="564" spans="1:10" ht="25.5" x14ac:dyDescent="0.2">
      <c r="A564" s="1">
        <v>11</v>
      </c>
      <c r="B564" s="1">
        <v>9</v>
      </c>
      <c r="C564" s="1" t="s">
        <v>654</v>
      </c>
      <c r="D564" s="1" t="s">
        <v>371</v>
      </c>
      <c r="E564" s="1">
        <v>3</v>
      </c>
      <c r="F564" s="1" t="s">
        <v>640</v>
      </c>
      <c r="G564" s="1">
        <v>1484.61</v>
      </c>
      <c r="H564" s="1" t="s">
        <v>651</v>
      </c>
      <c r="I564" s="1">
        <v>4453.83</v>
      </c>
      <c r="J564" s="2" t="s">
        <v>563</v>
      </c>
    </row>
    <row r="565" spans="1:10" ht="25.5" x14ac:dyDescent="0.2">
      <c r="A565" s="1">
        <v>11</v>
      </c>
      <c r="B565" s="1">
        <v>11</v>
      </c>
      <c r="C565" s="1" t="s">
        <v>655</v>
      </c>
      <c r="D565" s="1" t="s">
        <v>371</v>
      </c>
      <c r="E565" s="1">
        <v>3</v>
      </c>
      <c r="F565" s="1" t="s">
        <v>640</v>
      </c>
      <c r="G565" s="1">
        <v>1516.36</v>
      </c>
      <c r="H565" s="1" t="s">
        <v>651</v>
      </c>
      <c r="I565" s="1">
        <v>4549.08</v>
      </c>
      <c r="J565" s="2" t="s">
        <v>563</v>
      </c>
    </row>
    <row r="566" spans="1:10" ht="25.5" x14ac:dyDescent="0.2">
      <c r="A566" s="1">
        <v>11</v>
      </c>
      <c r="B566" s="1">
        <v>13</v>
      </c>
      <c r="C566" s="1" t="s">
        <v>667</v>
      </c>
      <c r="D566" s="1" t="s">
        <v>371</v>
      </c>
      <c r="E566" s="1">
        <v>6</v>
      </c>
      <c r="F566" s="1" t="s">
        <v>640</v>
      </c>
      <c r="G566" s="1">
        <v>742.31</v>
      </c>
      <c r="H566" s="1" t="s">
        <v>651</v>
      </c>
      <c r="I566" s="1">
        <v>4453.8599999999997</v>
      </c>
      <c r="J566" s="2" t="s">
        <v>563</v>
      </c>
    </row>
    <row r="567" spans="1:10" x14ac:dyDescent="0.2">
      <c r="A567" s="1">
        <v>11</v>
      </c>
      <c r="B567" s="1">
        <v>17</v>
      </c>
      <c r="C567" s="1" t="s">
        <v>639</v>
      </c>
      <c r="D567" s="1" t="s">
        <v>371</v>
      </c>
      <c r="E567" s="1">
        <v>5</v>
      </c>
      <c r="F567" s="1" t="s">
        <v>640</v>
      </c>
      <c r="G567" s="1">
        <v>53.9</v>
      </c>
      <c r="H567" s="1" t="s">
        <v>641</v>
      </c>
      <c r="I567" s="1">
        <v>269.5</v>
      </c>
      <c r="J567" s="2" t="s">
        <v>563</v>
      </c>
    </row>
    <row r="568" spans="1:10" x14ac:dyDescent="0.2">
      <c r="A568" s="1">
        <v>11</v>
      </c>
      <c r="B568" s="1">
        <v>18</v>
      </c>
      <c r="C568" s="1" t="s">
        <v>642</v>
      </c>
      <c r="D568" s="1" t="s">
        <v>371</v>
      </c>
      <c r="E568" s="1">
        <v>4</v>
      </c>
      <c r="F568" s="1" t="s">
        <v>640</v>
      </c>
      <c r="G568" s="1">
        <v>135</v>
      </c>
      <c r="H568" s="1" t="s">
        <v>641</v>
      </c>
      <c r="I568" s="1">
        <v>540</v>
      </c>
      <c r="J568" s="2" t="s">
        <v>563</v>
      </c>
    </row>
    <row r="569" spans="1:10" x14ac:dyDescent="0.2">
      <c r="A569" s="1">
        <v>11</v>
      </c>
      <c r="B569" s="1">
        <v>19</v>
      </c>
      <c r="C569" s="1" t="s">
        <v>643</v>
      </c>
      <c r="D569" s="1" t="s">
        <v>371</v>
      </c>
      <c r="E569" s="1">
        <v>6</v>
      </c>
      <c r="F569" s="1" t="s">
        <v>640</v>
      </c>
      <c r="G569" s="1">
        <v>135</v>
      </c>
      <c r="H569" s="1" t="s">
        <v>641</v>
      </c>
      <c r="I569" s="1">
        <v>810</v>
      </c>
      <c r="J569" s="2" t="s">
        <v>563</v>
      </c>
    </row>
    <row r="570" spans="1:10" ht="38.25" x14ac:dyDescent="0.2">
      <c r="A570" s="1">
        <v>12</v>
      </c>
      <c r="B570" s="1">
        <v>34</v>
      </c>
      <c r="C570" s="1" t="s">
        <v>668</v>
      </c>
      <c r="D570" s="1" t="s">
        <v>669</v>
      </c>
      <c r="E570" s="1">
        <v>200</v>
      </c>
      <c r="F570" s="1" t="s">
        <v>640</v>
      </c>
      <c r="G570" s="1">
        <v>7.66</v>
      </c>
      <c r="H570" s="1" t="s">
        <v>646</v>
      </c>
      <c r="I570" s="1">
        <v>1532</v>
      </c>
      <c r="J570" s="2" t="s">
        <v>563</v>
      </c>
    </row>
    <row r="571" spans="1:10" ht="38.25" x14ac:dyDescent="0.2">
      <c r="A571" s="1">
        <v>12</v>
      </c>
      <c r="B571" s="1">
        <v>36</v>
      </c>
      <c r="C571" s="1" t="s">
        <v>664</v>
      </c>
      <c r="D571" s="1" t="s">
        <v>559</v>
      </c>
      <c r="E571" s="1">
        <v>2000</v>
      </c>
      <c r="F571" s="1" t="s">
        <v>640</v>
      </c>
      <c r="G571" s="1">
        <v>1.65</v>
      </c>
      <c r="H571" s="1" t="s">
        <v>646</v>
      </c>
      <c r="I571" s="1">
        <v>3300</v>
      </c>
      <c r="J571" s="2" t="s">
        <v>563</v>
      </c>
    </row>
    <row r="572" spans="1:10" ht="38.25" x14ac:dyDescent="0.2">
      <c r="A572" s="1">
        <v>12</v>
      </c>
      <c r="B572" s="1">
        <v>37</v>
      </c>
      <c r="C572" s="1" t="s">
        <v>665</v>
      </c>
      <c r="D572" s="1" t="s">
        <v>559</v>
      </c>
      <c r="E572" s="1">
        <v>2000</v>
      </c>
      <c r="F572" s="1" t="s">
        <v>640</v>
      </c>
      <c r="G572" s="1">
        <v>1.65</v>
      </c>
      <c r="H572" s="1" t="s">
        <v>646</v>
      </c>
      <c r="I572" s="1">
        <v>3300</v>
      </c>
      <c r="J572" s="2" t="s">
        <v>563</v>
      </c>
    </row>
    <row r="573" spans="1:10" ht="38.25" x14ac:dyDescent="0.2">
      <c r="A573" s="1">
        <v>12</v>
      </c>
      <c r="B573" s="1">
        <v>41</v>
      </c>
      <c r="C573" s="1" t="s">
        <v>670</v>
      </c>
      <c r="D573" s="1" t="s">
        <v>559</v>
      </c>
      <c r="E573" s="1">
        <v>1000</v>
      </c>
      <c r="F573" s="1" t="s">
        <v>640</v>
      </c>
      <c r="G573" s="1">
        <v>2.27</v>
      </c>
      <c r="H573" s="1" t="s">
        <v>646</v>
      </c>
      <c r="I573" s="1">
        <v>2270</v>
      </c>
      <c r="J573" s="2" t="s">
        <v>563</v>
      </c>
    </row>
    <row r="574" spans="1:10" ht="38.25" x14ac:dyDescent="0.2">
      <c r="A574" s="1">
        <v>12</v>
      </c>
      <c r="B574" s="1">
        <v>42</v>
      </c>
      <c r="C574" s="1" t="s">
        <v>671</v>
      </c>
      <c r="D574" s="1" t="s">
        <v>559</v>
      </c>
      <c r="E574" s="1">
        <v>2000</v>
      </c>
      <c r="F574" s="1" t="s">
        <v>640</v>
      </c>
      <c r="G574" s="1">
        <v>2.27</v>
      </c>
      <c r="H574" s="1" t="s">
        <v>646</v>
      </c>
      <c r="I574" s="1">
        <v>4540</v>
      </c>
      <c r="J574" s="2" t="s">
        <v>563</v>
      </c>
    </row>
    <row r="575" spans="1:10" ht="102" x14ac:dyDescent="0.2">
      <c r="A575" s="1">
        <v>12</v>
      </c>
      <c r="B575" s="1">
        <v>53</v>
      </c>
      <c r="C575" s="1" t="s">
        <v>657</v>
      </c>
      <c r="D575" s="1" t="s">
        <v>526</v>
      </c>
      <c r="E575" s="1">
        <v>1500</v>
      </c>
      <c r="F575" s="1" t="s">
        <v>640</v>
      </c>
      <c r="G575" s="1">
        <v>2.48</v>
      </c>
      <c r="H575" s="1" t="s">
        <v>658</v>
      </c>
      <c r="I575" s="1">
        <v>3720</v>
      </c>
      <c r="J575" s="2" t="s">
        <v>563</v>
      </c>
    </row>
    <row r="576" spans="1:10" ht="102" x14ac:dyDescent="0.2">
      <c r="A576" s="1">
        <v>12</v>
      </c>
      <c r="B576" s="1">
        <v>54</v>
      </c>
      <c r="C576" s="1" t="s">
        <v>659</v>
      </c>
      <c r="D576" s="1" t="s">
        <v>526</v>
      </c>
      <c r="E576" s="1">
        <v>2500</v>
      </c>
      <c r="F576" s="1" t="s">
        <v>640</v>
      </c>
      <c r="G576" s="1">
        <v>2.48</v>
      </c>
      <c r="H576" s="1" t="s">
        <v>660</v>
      </c>
      <c r="I576" s="1">
        <v>6200</v>
      </c>
      <c r="J576" s="2" t="s">
        <v>563</v>
      </c>
    </row>
    <row r="577" spans="1:10" ht="38.25" x14ac:dyDescent="0.2">
      <c r="A577" s="1">
        <v>12</v>
      </c>
      <c r="B577" s="1">
        <v>63</v>
      </c>
      <c r="C577" s="1" t="s">
        <v>648</v>
      </c>
      <c r="D577" s="1" t="s">
        <v>649</v>
      </c>
      <c r="E577" s="1">
        <v>5000</v>
      </c>
      <c r="F577" s="1" t="s">
        <v>640</v>
      </c>
      <c r="G577" s="1">
        <v>4.12</v>
      </c>
      <c r="H577" s="1" t="s">
        <v>646</v>
      </c>
      <c r="I577" s="1">
        <v>20600</v>
      </c>
      <c r="J577" s="2" t="s">
        <v>563</v>
      </c>
    </row>
    <row r="578" spans="1:10" x14ac:dyDescent="0.2">
      <c r="A578" s="1">
        <v>11</v>
      </c>
      <c r="B578" s="1">
        <v>2</v>
      </c>
      <c r="C578" s="1" t="s">
        <v>661</v>
      </c>
      <c r="D578" s="1" t="s">
        <v>371</v>
      </c>
      <c r="E578" s="1">
        <v>50</v>
      </c>
      <c r="F578" s="1" t="s">
        <v>640</v>
      </c>
      <c r="G578" s="1">
        <v>300.76</v>
      </c>
      <c r="H578" s="1" t="s">
        <v>662</v>
      </c>
      <c r="I578" s="1">
        <v>15038</v>
      </c>
      <c r="J578" s="2" t="s">
        <v>578</v>
      </c>
    </row>
    <row r="579" spans="1:10" x14ac:dyDescent="0.2">
      <c r="A579" s="1">
        <v>11</v>
      </c>
      <c r="B579" s="1">
        <v>1111</v>
      </c>
      <c r="C579" s="1" t="s">
        <v>672</v>
      </c>
      <c r="D579" s="1" t="s">
        <v>371</v>
      </c>
      <c r="E579" s="1">
        <v>9</v>
      </c>
      <c r="F579" s="1" t="s">
        <v>640</v>
      </c>
      <c r="G579" s="1">
        <v>847.32</v>
      </c>
      <c r="H579" s="1" t="s">
        <v>662</v>
      </c>
      <c r="I579" s="1">
        <v>7625.88</v>
      </c>
      <c r="J579" s="2" t="s">
        <v>578</v>
      </c>
    </row>
    <row r="580" spans="1:10" x14ac:dyDescent="0.2">
      <c r="A580" s="1">
        <v>11</v>
      </c>
      <c r="B580" s="1">
        <v>1111</v>
      </c>
      <c r="C580" s="1" t="s">
        <v>673</v>
      </c>
      <c r="D580" s="1" t="s">
        <v>371</v>
      </c>
      <c r="E580" s="1">
        <v>20</v>
      </c>
      <c r="F580" s="1" t="s">
        <v>640</v>
      </c>
      <c r="G580" s="1">
        <v>327.36</v>
      </c>
      <c r="H580" s="1" t="s">
        <v>662</v>
      </c>
      <c r="I580" s="1">
        <v>6547.2</v>
      </c>
      <c r="J580" s="2" t="s">
        <v>578</v>
      </c>
    </row>
    <row r="581" spans="1:10" x14ac:dyDescent="0.2">
      <c r="A581" s="1">
        <v>11</v>
      </c>
      <c r="B581" s="1">
        <v>1111</v>
      </c>
      <c r="C581" s="1" t="s">
        <v>674</v>
      </c>
      <c r="D581" s="1" t="s">
        <v>371</v>
      </c>
      <c r="E581" s="1">
        <v>20</v>
      </c>
      <c r="F581" s="1" t="s">
        <v>640</v>
      </c>
      <c r="G581" s="1">
        <v>327.36</v>
      </c>
      <c r="H581" s="1" t="s">
        <v>662</v>
      </c>
      <c r="I581" s="1">
        <v>6547.2</v>
      </c>
      <c r="J581" s="2" t="s">
        <v>578</v>
      </c>
    </row>
    <row r="582" spans="1:10" ht="102" x14ac:dyDescent="0.2">
      <c r="A582" s="1">
        <v>12</v>
      </c>
      <c r="B582" s="1">
        <v>1111</v>
      </c>
      <c r="C582" s="1" t="s">
        <v>675</v>
      </c>
      <c r="D582" s="1" t="s">
        <v>669</v>
      </c>
      <c r="E582" s="1">
        <v>1000</v>
      </c>
      <c r="F582" s="1" t="s">
        <v>640</v>
      </c>
      <c r="G582" s="1">
        <v>7.66</v>
      </c>
      <c r="H582" s="1" t="s">
        <v>676</v>
      </c>
      <c r="I582" s="1">
        <v>7660</v>
      </c>
      <c r="J582" s="2" t="s">
        <v>578</v>
      </c>
    </row>
    <row r="583" spans="1:10" x14ac:dyDescent="0.2">
      <c r="A583" s="1">
        <v>11</v>
      </c>
      <c r="B583" s="1">
        <v>10</v>
      </c>
      <c r="C583" s="1" t="s">
        <v>677</v>
      </c>
      <c r="D583" s="1" t="s">
        <v>371</v>
      </c>
      <c r="E583" s="1">
        <v>1</v>
      </c>
      <c r="F583" s="1" t="s">
        <v>640</v>
      </c>
      <c r="G583" s="1">
        <v>1559</v>
      </c>
      <c r="H583" s="1" t="s">
        <v>678</v>
      </c>
      <c r="I583" s="1">
        <v>1559</v>
      </c>
      <c r="J583" s="2" t="s">
        <v>586</v>
      </c>
    </row>
    <row r="584" spans="1:10" ht="38.25" x14ac:dyDescent="0.2">
      <c r="A584" s="1">
        <v>12</v>
      </c>
      <c r="B584" s="1">
        <v>42</v>
      </c>
      <c r="C584" s="1" t="s">
        <v>671</v>
      </c>
      <c r="D584" s="1" t="s">
        <v>559</v>
      </c>
      <c r="E584" s="1">
        <v>2000</v>
      </c>
      <c r="F584" s="1" t="s">
        <v>640</v>
      </c>
      <c r="G584" s="1">
        <v>2.27</v>
      </c>
      <c r="H584" s="1" t="s">
        <v>646</v>
      </c>
      <c r="I584" s="1">
        <v>4540</v>
      </c>
      <c r="J584" s="2" t="s">
        <v>586</v>
      </c>
    </row>
    <row r="585" spans="1:10" ht="38.25" x14ac:dyDescent="0.2">
      <c r="A585" s="1">
        <v>12</v>
      </c>
      <c r="B585" s="1">
        <v>43</v>
      </c>
      <c r="C585" s="1" t="s">
        <v>679</v>
      </c>
      <c r="D585" s="1" t="s">
        <v>559</v>
      </c>
      <c r="E585" s="1">
        <v>4000</v>
      </c>
      <c r="F585" s="1" t="s">
        <v>640</v>
      </c>
      <c r="G585" s="1">
        <v>2.27</v>
      </c>
      <c r="H585" s="1" t="s">
        <v>646</v>
      </c>
      <c r="I585" s="1">
        <v>9080</v>
      </c>
      <c r="J585" s="2" t="s">
        <v>586</v>
      </c>
    </row>
    <row r="586" spans="1:10" ht="102" x14ac:dyDescent="0.2">
      <c r="A586" s="1">
        <v>12</v>
      </c>
      <c r="B586" s="1">
        <v>54</v>
      </c>
      <c r="C586" s="1" t="s">
        <v>659</v>
      </c>
      <c r="D586" s="1" t="s">
        <v>526</v>
      </c>
      <c r="E586" s="1">
        <v>500</v>
      </c>
      <c r="F586" s="1" t="s">
        <v>640</v>
      </c>
      <c r="G586" s="1">
        <v>2.48</v>
      </c>
      <c r="H586" s="1" t="s">
        <v>660</v>
      </c>
      <c r="I586" s="1">
        <v>1240</v>
      </c>
      <c r="J586" s="2" t="s">
        <v>586</v>
      </c>
    </row>
    <row r="587" spans="1:10" ht="25.5" x14ac:dyDescent="0.2">
      <c r="A587" s="1">
        <v>11</v>
      </c>
      <c r="B587" s="1">
        <v>3</v>
      </c>
      <c r="C587" s="1" t="s">
        <v>650</v>
      </c>
      <c r="D587" s="1" t="s">
        <v>371</v>
      </c>
      <c r="E587" s="1">
        <v>3</v>
      </c>
      <c r="F587" s="1" t="s">
        <v>640</v>
      </c>
      <c r="G587" s="1">
        <v>289.45</v>
      </c>
      <c r="H587" s="1" t="s">
        <v>651</v>
      </c>
      <c r="I587" s="1">
        <v>868.35</v>
      </c>
      <c r="J587" s="2" t="s">
        <v>600</v>
      </c>
    </row>
    <row r="588" spans="1:10" ht="25.5" x14ac:dyDescent="0.2">
      <c r="A588" s="1">
        <v>11</v>
      </c>
      <c r="B588" s="1">
        <v>5</v>
      </c>
      <c r="C588" s="1" t="s">
        <v>652</v>
      </c>
      <c r="D588" s="1" t="s">
        <v>371</v>
      </c>
      <c r="E588" s="1">
        <v>3</v>
      </c>
      <c r="F588" s="1" t="s">
        <v>640</v>
      </c>
      <c r="G588" s="1">
        <v>534.54999999999995</v>
      </c>
      <c r="H588" s="1" t="s">
        <v>651</v>
      </c>
      <c r="I588" s="1">
        <v>1603.65</v>
      </c>
      <c r="J588" s="2" t="s">
        <v>600</v>
      </c>
    </row>
    <row r="589" spans="1:10" ht="25.5" x14ac:dyDescent="0.2">
      <c r="A589" s="1">
        <v>11</v>
      </c>
      <c r="B589" s="1">
        <v>7</v>
      </c>
      <c r="C589" s="1" t="s">
        <v>653</v>
      </c>
      <c r="D589" s="1" t="s">
        <v>371</v>
      </c>
      <c r="E589" s="1">
        <v>3</v>
      </c>
      <c r="F589" s="1" t="s">
        <v>640</v>
      </c>
      <c r="G589" s="1">
        <v>890.77</v>
      </c>
      <c r="H589" s="1" t="s">
        <v>651</v>
      </c>
      <c r="I589" s="1">
        <v>2672.31</v>
      </c>
      <c r="J589" s="2" t="s">
        <v>600</v>
      </c>
    </row>
    <row r="590" spans="1:10" ht="25.5" x14ac:dyDescent="0.2">
      <c r="A590" s="1">
        <v>11</v>
      </c>
      <c r="B590" s="1">
        <v>9</v>
      </c>
      <c r="C590" s="1" t="s">
        <v>654</v>
      </c>
      <c r="D590" s="1" t="s">
        <v>371</v>
      </c>
      <c r="E590" s="1">
        <v>3</v>
      </c>
      <c r="F590" s="1" t="s">
        <v>640</v>
      </c>
      <c r="G590" s="1">
        <v>1484.61</v>
      </c>
      <c r="H590" s="1" t="s">
        <v>651</v>
      </c>
      <c r="I590" s="1">
        <v>4453.83</v>
      </c>
      <c r="J590" s="2" t="s">
        <v>600</v>
      </c>
    </row>
    <row r="591" spans="1:10" ht="25.5" x14ac:dyDescent="0.2">
      <c r="A591" s="1">
        <v>11</v>
      </c>
      <c r="B591" s="1">
        <v>13</v>
      </c>
      <c r="C591" s="1" t="s">
        <v>667</v>
      </c>
      <c r="D591" s="1" t="s">
        <v>371</v>
      </c>
      <c r="E591" s="1">
        <v>3</v>
      </c>
      <c r="F591" s="1" t="s">
        <v>640</v>
      </c>
      <c r="G591" s="1">
        <v>742.31</v>
      </c>
      <c r="H591" s="1" t="s">
        <v>651</v>
      </c>
      <c r="I591" s="1">
        <v>2226.9299999999998</v>
      </c>
      <c r="J591" s="2" t="s">
        <v>600</v>
      </c>
    </row>
    <row r="592" spans="1:10" x14ac:dyDescent="0.2">
      <c r="A592" s="1">
        <v>11</v>
      </c>
      <c r="B592" s="1">
        <v>17</v>
      </c>
      <c r="C592" s="1" t="s">
        <v>639</v>
      </c>
      <c r="D592" s="1" t="s">
        <v>371</v>
      </c>
      <c r="E592" s="1">
        <v>3</v>
      </c>
      <c r="F592" s="1" t="s">
        <v>640</v>
      </c>
      <c r="G592" s="1">
        <v>53.9</v>
      </c>
      <c r="H592" s="1" t="s">
        <v>641</v>
      </c>
      <c r="I592" s="1">
        <v>161.69999999999999</v>
      </c>
      <c r="J592" s="2" t="s">
        <v>600</v>
      </c>
    </row>
    <row r="593" spans="1:10" x14ac:dyDescent="0.2">
      <c r="A593" s="1">
        <v>11</v>
      </c>
      <c r="B593" s="1">
        <v>18</v>
      </c>
      <c r="C593" s="1" t="s">
        <v>642</v>
      </c>
      <c r="D593" s="1" t="s">
        <v>371</v>
      </c>
      <c r="E593" s="1">
        <v>3</v>
      </c>
      <c r="F593" s="1" t="s">
        <v>640</v>
      </c>
      <c r="G593" s="1">
        <v>135</v>
      </c>
      <c r="H593" s="1" t="s">
        <v>641</v>
      </c>
      <c r="I593" s="1">
        <v>405</v>
      </c>
      <c r="J593" s="2" t="s">
        <v>600</v>
      </c>
    </row>
    <row r="594" spans="1:10" x14ac:dyDescent="0.2">
      <c r="A594" s="1">
        <v>11</v>
      </c>
      <c r="B594" s="1">
        <v>19</v>
      </c>
      <c r="C594" s="1" t="s">
        <v>643</v>
      </c>
      <c r="D594" s="1" t="s">
        <v>371</v>
      </c>
      <c r="E594" s="1">
        <v>3</v>
      </c>
      <c r="F594" s="1" t="s">
        <v>640</v>
      </c>
      <c r="G594" s="1">
        <v>135</v>
      </c>
      <c r="H594" s="1" t="s">
        <v>641</v>
      </c>
      <c r="I594" s="1">
        <v>405</v>
      </c>
      <c r="J594" s="2" t="s">
        <v>600</v>
      </c>
    </row>
    <row r="595" spans="1:10" ht="38.25" x14ac:dyDescent="0.2">
      <c r="A595" s="1">
        <v>12</v>
      </c>
      <c r="B595" s="1">
        <v>42</v>
      </c>
      <c r="C595" s="1" t="s">
        <v>671</v>
      </c>
      <c r="D595" s="1" t="s">
        <v>559</v>
      </c>
      <c r="E595" s="1">
        <v>1000</v>
      </c>
      <c r="F595" s="1" t="s">
        <v>640</v>
      </c>
      <c r="G595" s="1">
        <v>2.27</v>
      </c>
      <c r="H595" s="1" t="s">
        <v>646</v>
      </c>
      <c r="I595" s="1">
        <v>2270</v>
      </c>
      <c r="J595" s="2" t="s">
        <v>600</v>
      </c>
    </row>
    <row r="596" spans="1:10" ht="38.25" x14ac:dyDescent="0.2">
      <c r="A596" s="1">
        <v>12</v>
      </c>
      <c r="B596" s="1">
        <v>43</v>
      </c>
      <c r="C596" s="1" t="s">
        <v>679</v>
      </c>
      <c r="D596" s="1" t="s">
        <v>559</v>
      </c>
      <c r="E596" s="1">
        <v>1000</v>
      </c>
      <c r="F596" s="1" t="s">
        <v>640</v>
      </c>
      <c r="G596" s="1">
        <v>2.27</v>
      </c>
      <c r="H596" s="1" t="s">
        <v>646</v>
      </c>
      <c r="I596" s="1">
        <v>2270</v>
      </c>
      <c r="J596" s="2" t="s">
        <v>600</v>
      </c>
    </row>
    <row r="597" spans="1:10" ht="102" x14ac:dyDescent="0.2">
      <c r="A597" s="1">
        <v>12</v>
      </c>
      <c r="B597" s="1">
        <v>53</v>
      </c>
      <c r="C597" s="1" t="s">
        <v>657</v>
      </c>
      <c r="D597" s="1" t="s">
        <v>526</v>
      </c>
      <c r="E597" s="1">
        <v>500</v>
      </c>
      <c r="F597" s="1" t="s">
        <v>640</v>
      </c>
      <c r="G597" s="1">
        <v>2.48</v>
      </c>
      <c r="H597" s="1" t="s">
        <v>658</v>
      </c>
      <c r="I597" s="1">
        <v>1240</v>
      </c>
      <c r="J597" s="2" t="s">
        <v>600</v>
      </c>
    </row>
    <row r="598" spans="1:10" ht="102" x14ac:dyDescent="0.2">
      <c r="A598" s="1">
        <v>12</v>
      </c>
      <c r="B598" s="1">
        <v>54</v>
      </c>
      <c r="C598" s="1" t="s">
        <v>659</v>
      </c>
      <c r="D598" s="1" t="s">
        <v>526</v>
      </c>
      <c r="E598" s="1">
        <v>500</v>
      </c>
      <c r="F598" s="1" t="s">
        <v>640</v>
      </c>
      <c r="G598" s="1">
        <v>2.48</v>
      </c>
      <c r="H598" s="1" t="s">
        <v>660</v>
      </c>
      <c r="I598" s="1">
        <v>1240</v>
      </c>
      <c r="J598" s="2" t="s">
        <v>600</v>
      </c>
    </row>
    <row r="599" spans="1:10" ht="25.5" x14ac:dyDescent="0.2">
      <c r="A599" s="1">
        <v>11</v>
      </c>
      <c r="B599" s="1">
        <v>3</v>
      </c>
      <c r="C599" s="1" t="s">
        <v>650</v>
      </c>
      <c r="D599" s="1" t="s">
        <v>371</v>
      </c>
      <c r="E599" s="1">
        <v>6</v>
      </c>
      <c r="F599" s="1" t="s">
        <v>640</v>
      </c>
      <c r="G599" s="1">
        <v>289.45</v>
      </c>
      <c r="H599" s="1" t="s">
        <v>651</v>
      </c>
      <c r="I599" s="1">
        <v>1736.7</v>
      </c>
      <c r="J599" s="2" t="s">
        <v>606</v>
      </c>
    </row>
    <row r="600" spans="1:10" ht="25.5" x14ac:dyDescent="0.2">
      <c r="A600" s="1">
        <v>11</v>
      </c>
      <c r="B600" s="1">
        <v>5</v>
      </c>
      <c r="C600" s="1" t="s">
        <v>652</v>
      </c>
      <c r="D600" s="1" t="s">
        <v>371</v>
      </c>
      <c r="E600" s="1">
        <v>6</v>
      </c>
      <c r="F600" s="1" t="s">
        <v>640</v>
      </c>
      <c r="G600" s="1">
        <v>534.54999999999995</v>
      </c>
      <c r="H600" s="1" t="s">
        <v>651</v>
      </c>
      <c r="I600" s="1">
        <v>3207.3</v>
      </c>
      <c r="J600" s="2" t="s">
        <v>606</v>
      </c>
    </row>
    <row r="601" spans="1:10" ht="25.5" x14ac:dyDescent="0.2">
      <c r="A601" s="1">
        <v>11</v>
      </c>
      <c r="B601" s="1">
        <v>7</v>
      </c>
      <c r="C601" s="1" t="s">
        <v>653</v>
      </c>
      <c r="D601" s="1" t="s">
        <v>371</v>
      </c>
      <c r="E601" s="1">
        <v>4</v>
      </c>
      <c r="F601" s="1" t="s">
        <v>640</v>
      </c>
      <c r="G601" s="1">
        <v>890.77</v>
      </c>
      <c r="H601" s="1" t="s">
        <v>651</v>
      </c>
      <c r="I601" s="1">
        <v>3563.08</v>
      </c>
      <c r="J601" s="2" t="s">
        <v>606</v>
      </c>
    </row>
    <row r="602" spans="1:10" ht="25.5" x14ac:dyDescent="0.2">
      <c r="A602" s="1">
        <v>11</v>
      </c>
      <c r="B602" s="1">
        <v>11</v>
      </c>
      <c r="C602" s="1" t="s">
        <v>655</v>
      </c>
      <c r="D602" s="1" t="s">
        <v>371</v>
      </c>
      <c r="E602" s="1">
        <v>2</v>
      </c>
      <c r="F602" s="1" t="s">
        <v>640</v>
      </c>
      <c r="G602" s="1">
        <v>1516.36</v>
      </c>
      <c r="H602" s="1" t="s">
        <v>651</v>
      </c>
      <c r="I602" s="1">
        <v>3032.72</v>
      </c>
      <c r="J602" s="2" t="s">
        <v>606</v>
      </c>
    </row>
    <row r="603" spans="1:10" ht="25.5" x14ac:dyDescent="0.2">
      <c r="A603" s="1">
        <v>11</v>
      </c>
      <c r="B603" s="1">
        <v>13</v>
      </c>
      <c r="C603" s="1" t="s">
        <v>667</v>
      </c>
      <c r="D603" s="1" t="s">
        <v>371</v>
      </c>
      <c r="E603" s="1">
        <v>4</v>
      </c>
      <c r="F603" s="1" t="s">
        <v>640</v>
      </c>
      <c r="G603" s="1">
        <v>742.31</v>
      </c>
      <c r="H603" s="1" t="s">
        <v>651</v>
      </c>
      <c r="I603" s="1">
        <v>2969.24</v>
      </c>
      <c r="J603" s="2" t="s">
        <v>606</v>
      </c>
    </row>
    <row r="604" spans="1:10" ht="38.25" x14ac:dyDescent="0.2">
      <c r="A604" s="1">
        <v>12</v>
      </c>
      <c r="B604" s="1">
        <v>34</v>
      </c>
      <c r="C604" s="1" t="s">
        <v>668</v>
      </c>
      <c r="D604" s="1" t="s">
        <v>669</v>
      </c>
      <c r="E604" s="1">
        <v>200</v>
      </c>
      <c r="F604" s="1" t="s">
        <v>640</v>
      </c>
      <c r="G604" s="1">
        <v>7.66</v>
      </c>
      <c r="H604" s="1" t="s">
        <v>646</v>
      </c>
      <c r="I604" s="1">
        <v>1532</v>
      </c>
      <c r="J604" s="2" t="s">
        <v>606</v>
      </c>
    </row>
    <row r="605" spans="1:10" x14ac:dyDescent="0.2">
      <c r="A605" s="1">
        <v>11</v>
      </c>
      <c r="B605" s="1">
        <v>2</v>
      </c>
      <c r="C605" s="1" t="s">
        <v>661</v>
      </c>
      <c r="D605" s="1" t="s">
        <v>371</v>
      </c>
      <c r="E605" s="1">
        <v>30</v>
      </c>
      <c r="F605" s="1" t="s">
        <v>640</v>
      </c>
      <c r="G605" s="1">
        <v>300.76</v>
      </c>
      <c r="H605" s="1" t="s">
        <v>662</v>
      </c>
      <c r="I605" s="1">
        <v>9022.7999999999993</v>
      </c>
      <c r="J605" s="2" t="s">
        <v>610</v>
      </c>
    </row>
    <row r="606" spans="1:10" x14ac:dyDescent="0.2">
      <c r="A606" s="1">
        <v>11</v>
      </c>
      <c r="B606" s="1">
        <v>6</v>
      </c>
      <c r="C606" s="1" t="s">
        <v>680</v>
      </c>
      <c r="D606" s="1" t="s">
        <v>371</v>
      </c>
      <c r="E606" s="1">
        <v>5</v>
      </c>
      <c r="F606" s="1" t="s">
        <v>640</v>
      </c>
      <c r="G606" s="1">
        <v>535</v>
      </c>
      <c r="H606" s="1" t="s">
        <v>678</v>
      </c>
      <c r="I606" s="1">
        <v>2675</v>
      </c>
      <c r="J606" s="2" t="s">
        <v>610</v>
      </c>
    </row>
    <row r="607" spans="1:10" ht="38.25" x14ac:dyDescent="0.2">
      <c r="A607" s="1">
        <v>12</v>
      </c>
      <c r="B607" s="1">
        <v>37</v>
      </c>
      <c r="C607" s="1" t="s">
        <v>665</v>
      </c>
      <c r="D607" s="1" t="s">
        <v>559</v>
      </c>
      <c r="E607" s="1">
        <v>200</v>
      </c>
      <c r="F607" s="1" t="s">
        <v>640</v>
      </c>
      <c r="G607" s="1">
        <v>1.65</v>
      </c>
      <c r="H607" s="1" t="s">
        <v>646</v>
      </c>
      <c r="I607" s="1">
        <v>330</v>
      </c>
      <c r="J607" s="2" t="s">
        <v>610</v>
      </c>
    </row>
    <row r="608" spans="1:10" ht="102" x14ac:dyDescent="0.2">
      <c r="A608" s="1">
        <v>12</v>
      </c>
      <c r="B608" s="1">
        <v>53</v>
      </c>
      <c r="C608" s="1" t="s">
        <v>657</v>
      </c>
      <c r="D608" s="1" t="s">
        <v>526</v>
      </c>
      <c r="E608" s="1">
        <v>100</v>
      </c>
      <c r="F608" s="1" t="s">
        <v>640</v>
      </c>
      <c r="G608" s="1">
        <v>2.48</v>
      </c>
      <c r="H608" s="1" t="s">
        <v>658</v>
      </c>
      <c r="I608" s="1">
        <v>248</v>
      </c>
      <c r="J608" s="2" t="s">
        <v>610</v>
      </c>
    </row>
    <row r="609" spans="1:10" ht="102" x14ac:dyDescent="0.2">
      <c r="A609" s="1">
        <v>12</v>
      </c>
      <c r="B609" s="1">
        <v>54</v>
      </c>
      <c r="C609" s="1" t="s">
        <v>659</v>
      </c>
      <c r="D609" s="1" t="s">
        <v>526</v>
      </c>
      <c r="E609" s="1">
        <v>100</v>
      </c>
      <c r="F609" s="1" t="s">
        <v>640</v>
      </c>
      <c r="G609" s="1">
        <v>2.48</v>
      </c>
      <c r="H609" s="1" t="s">
        <v>660</v>
      </c>
      <c r="I609" s="1">
        <v>248</v>
      </c>
      <c r="J609" s="2" t="s">
        <v>610</v>
      </c>
    </row>
    <row r="610" spans="1:10" ht="38.25" x14ac:dyDescent="0.2">
      <c r="A610" s="1">
        <v>12</v>
      </c>
      <c r="B610" s="1">
        <v>23</v>
      </c>
      <c r="C610" s="1" t="s">
        <v>663</v>
      </c>
      <c r="D610" s="1" t="s">
        <v>645</v>
      </c>
      <c r="E610" s="1">
        <v>40</v>
      </c>
      <c r="F610" s="1" t="s">
        <v>640</v>
      </c>
      <c r="G610" s="1">
        <v>3.78</v>
      </c>
      <c r="H610" s="1" t="s">
        <v>646</v>
      </c>
      <c r="I610" s="1">
        <v>151.19999999999999</v>
      </c>
      <c r="J610" s="2" t="s">
        <v>612</v>
      </c>
    </row>
    <row r="611" spans="1:10" ht="38.25" x14ac:dyDescent="0.2">
      <c r="A611" s="1">
        <v>12</v>
      </c>
      <c r="B611" s="1">
        <v>25</v>
      </c>
      <c r="C611" s="1" t="s">
        <v>647</v>
      </c>
      <c r="D611" s="1" t="s">
        <v>645</v>
      </c>
      <c r="E611" s="1">
        <v>20</v>
      </c>
      <c r="F611" s="1" t="s">
        <v>640</v>
      </c>
      <c r="G611" s="1">
        <v>9.6300000000000008</v>
      </c>
      <c r="H611" s="1" t="s">
        <v>646</v>
      </c>
      <c r="I611" s="1">
        <v>192.6</v>
      </c>
      <c r="J611" s="2" t="s">
        <v>612</v>
      </c>
    </row>
    <row r="612" spans="1:10" ht="38.25" x14ac:dyDescent="0.2">
      <c r="A612" s="1">
        <v>12</v>
      </c>
      <c r="B612" s="1">
        <v>34</v>
      </c>
      <c r="C612" s="1" t="s">
        <v>668</v>
      </c>
      <c r="D612" s="1" t="s">
        <v>669</v>
      </c>
      <c r="E612" s="1">
        <v>200</v>
      </c>
      <c r="F612" s="1" t="s">
        <v>640</v>
      </c>
      <c r="G612" s="1">
        <v>7.66</v>
      </c>
      <c r="H612" s="1" t="s">
        <v>646</v>
      </c>
      <c r="I612" s="1">
        <v>1532</v>
      </c>
      <c r="J612" s="2" t="s">
        <v>612</v>
      </c>
    </row>
    <row r="613" spans="1:10" ht="38.25" x14ac:dyDescent="0.2">
      <c r="A613" s="1">
        <v>12</v>
      </c>
      <c r="B613" s="1">
        <v>36</v>
      </c>
      <c r="C613" s="1" t="s">
        <v>664</v>
      </c>
      <c r="D613" s="1" t="s">
        <v>559</v>
      </c>
      <c r="E613" s="1">
        <v>600</v>
      </c>
      <c r="F613" s="1" t="s">
        <v>640</v>
      </c>
      <c r="G613" s="1">
        <v>1.65</v>
      </c>
      <c r="H613" s="1" t="s">
        <v>646</v>
      </c>
      <c r="I613" s="1">
        <v>990</v>
      </c>
      <c r="J613" s="2" t="s">
        <v>612</v>
      </c>
    </row>
    <row r="614" spans="1:10" ht="25.5" x14ac:dyDescent="0.2">
      <c r="A614" s="1">
        <v>11</v>
      </c>
      <c r="B614" s="1">
        <v>5</v>
      </c>
      <c r="C614" s="1" t="s">
        <v>652</v>
      </c>
      <c r="D614" s="1" t="s">
        <v>371</v>
      </c>
      <c r="E614" s="1">
        <v>1</v>
      </c>
      <c r="F614" s="1" t="s">
        <v>640</v>
      </c>
      <c r="G614" s="1">
        <v>534.54999999999995</v>
      </c>
      <c r="H614" s="1" t="s">
        <v>651</v>
      </c>
      <c r="I614" s="1">
        <v>534.54999999999995</v>
      </c>
      <c r="J614" s="2" t="s">
        <v>630</v>
      </c>
    </row>
    <row r="615" spans="1:10" x14ac:dyDescent="0.2">
      <c r="A615" s="1">
        <v>11</v>
      </c>
      <c r="B615" s="1">
        <v>17</v>
      </c>
      <c r="C615" s="1" t="s">
        <v>639</v>
      </c>
      <c r="D615" s="1" t="s">
        <v>371</v>
      </c>
      <c r="E615" s="1">
        <v>4</v>
      </c>
      <c r="F615" s="1" t="s">
        <v>640</v>
      </c>
      <c r="G615" s="1">
        <v>53.9</v>
      </c>
      <c r="H615" s="1" t="s">
        <v>641</v>
      </c>
      <c r="I615" s="1">
        <v>215.6</v>
      </c>
      <c r="J615" s="2" t="s">
        <v>630</v>
      </c>
    </row>
    <row r="616" spans="1:10" x14ac:dyDescent="0.2">
      <c r="A616" s="1">
        <v>11</v>
      </c>
      <c r="B616" s="1">
        <v>18</v>
      </c>
      <c r="C616" s="1" t="s">
        <v>642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630</v>
      </c>
    </row>
    <row r="617" spans="1:10" x14ac:dyDescent="0.2">
      <c r="A617" s="1">
        <v>11</v>
      </c>
      <c r="B617" s="1">
        <v>19</v>
      </c>
      <c r="C617" s="1" t="s">
        <v>643</v>
      </c>
      <c r="D617" s="1" t="s">
        <v>371</v>
      </c>
      <c r="E617" s="1">
        <v>4</v>
      </c>
      <c r="F617" s="1" t="s">
        <v>640</v>
      </c>
      <c r="G617" s="1">
        <v>135</v>
      </c>
      <c r="H617" s="1" t="s">
        <v>641</v>
      </c>
      <c r="I617" s="1">
        <v>540</v>
      </c>
      <c r="J617" s="2" t="s">
        <v>630</v>
      </c>
    </row>
    <row r="618" spans="1:10" ht="38.25" x14ac:dyDescent="0.2">
      <c r="A618" s="1">
        <v>12</v>
      </c>
      <c r="B618" s="1">
        <v>23</v>
      </c>
      <c r="C618" s="1" t="s">
        <v>663</v>
      </c>
      <c r="D618" s="1" t="s">
        <v>645</v>
      </c>
      <c r="E618" s="1">
        <v>200</v>
      </c>
      <c r="F618" s="1" t="s">
        <v>640</v>
      </c>
      <c r="G618" s="1">
        <v>3.78</v>
      </c>
      <c r="H618" s="1" t="s">
        <v>646</v>
      </c>
      <c r="I618" s="1">
        <v>756</v>
      </c>
      <c r="J618" s="2" t="s">
        <v>630</v>
      </c>
    </row>
    <row r="619" spans="1:10" ht="38.25" x14ac:dyDescent="0.2">
      <c r="A619" s="1">
        <v>12</v>
      </c>
      <c r="B619" s="1">
        <v>42</v>
      </c>
      <c r="C619" s="1" t="s">
        <v>671</v>
      </c>
      <c r="D619" s="1" t="s">
        <v>559</v>
      </c>
      <c r="E619" s="1">
        <v>10000</v>
      </c>
      <c r="F619" s="1" t="s">
        <v>640</v>
      </c>
      <c r="G619" s="1">
        <v>2.27</v>
      </c>
      <c r="H619" s="1" t="s">
        <v>646</v>
      </c>
      <c r="I619" s="1">
        <v>22700</v>
      </c>
      <c r="J619" s="2" t="s">
        <v>630</v>
      </c>
    </row>
    <row r="620" spans="1:10" ht="38.25" x14ac:dyDescent="0.2">
      <c r="A620" s="1">
        <v>12</v>
      </c>
      <c r="B620" s="1">
        <v>63</v>
      </c>
      <c r="C620" s="1" t="s">
        <v>648</v>
      </c>
      <c r="D620" s="1" t="s">
        <v>649</v>
      </c>
      <c r="E620" s="1">
        <v>2000</v>
      </c>
      <c r="F620" s="1" t="s">
        <v>640</v>
      </c>
      <c r="G620" s="1">
        <v>4.12</v>
      </c>
      <c r="H620" s="1" t="s">
        <v>646</v>
      </c>
      <c r="I620" s="1">
        <v>8240</v>
      </c>
      <c r="J620" s="2" t="s">
        <v>630</v>
      </c>
    </row>
    <row r="621" spans="1:10" ht="38.25" x14ac:dyDescent="0.2">
      <c r="A621" s="1">
        <v>12</v>
      </c>
      <c r="B621" s="1">
        <v>68</v>
      </c>
      <c r="C621" s="1" t="s">
        <v>681</v>
      </c>
      <c r="D621" s="1" t="s">
        <v>526</v>
      </c>
      <c r="E621" s="1">
        <v>1000</v>
      </c>
      <c r="F621" s="1" t="s">
        <v>640</v>
      </c>
      <c r="G621" s="1">
        <v>1.33</v>
      </c>
      <c r="H621" s="1" t="s">
        <v>646</v>
      </c>
      <c r="I621" s="1">
        <v>1330</v>
      </c>
      <c r="J621" s="2" t="s">
        <v>630</v>
      </c>
    </row>
    <row r="622" spans="1:10" ht="38.25" x14ac:dyDescent="0.2">
      <c r="A622" s="1">
        <v>12</v>
      </c>
      <c r="B622" s="1">
        <v>74</v>
      </c>
      <c r="C622" s="1" t="s">
        <v>666</v>
      </c>
      <c r="D622" s="1" t="s">
        <v>526</v>
      </c>
      <c r="E622" s="1">
        <v>100</v>
      </c>
      <c r="F622" s="1" t="s">
        <v>640</v>
      </c>
      <c r="G622" s="1">
        <v>1.33</v>
      </c>
      <c r="H622" s="1" t="s">
        <v>646</v>
      </c>
      <c r="I622" s="1">
        <v>133</v>
      </c>
      <c r="J622" s="2" t="s">
        <v>630</v>
      </c>
    </row>
    <row r="623" spans="1:10" x14ac:dyDescent="0.2">
      <c r="A623" s="1">
        <v>12</v>
      </c>
      <c r="B623" s="1">
        <v>28</v>
      </c>
      <c r="C623" s="1" t="s">
        <v>682</v>
      </c>
      <c r="D623" s="1" t="s">
        <v>683</v>
      </c>
      <c r="E623" s="1">
        <v>2000</v>
      </c>
      <c r="F623" s="1" t="s">
        <v>684</v>
      </c>
      <c r="G623" s="1">
        <v>4</v>
      </c>
      <c r="H623" s="1" t="s">
        <v>685</v>
      </c>
      <c r="I623" s="1">
        <v>8000</v>
      </c>
      <c r="J623" s="2" t="s">
        <v>491</v>
      </c>
    </row>
    <row r="624" spans="1:10" x14ac:dyDescent="0.2">
      <c r="A624" s="1">
        <v>12</v>
      </c>
      <c r="B624" s="1">
        <v>70</v>
      </c>
      <c r="C624" s="1" t="s">
        <v>686</v>
      </c>
      <c r="D624" s="1" t="s">
        <v>526</v>
      </c>
      <c r="E624" s="1">
        <v>10000</v>
      </c>
      <c r="F624" s="1" t="s">
        <v>684</v>
      </c>
      <c r="G624" s="1">
        <v>0.9</v>
      </c>
      <c r="H624" s="1" t="s">
        <v>687</v>
      </c>
      <c r="I624" s="1">
        <v>9000</v>
      </c>
      <c r="J624" s="2" t="s">
        <v>491</v>
      </c>
    </row>
    <row r="625" spans="1:10" x14ac:dyDescent="0.2">
      <c r="A625" s="1">
        <v>12</v>
      </c>
      <c r="B625" s="1">
        <v>71</v>
      </c>
      <c r="C625" s="1" t="s">
        <v>688</v>
      </c>
      <c r="D625" s="1" t="s">
        <v>526</v>
      </c>
      <c r="E625" s="1">
        <v>10000</v>
      </c>
      <c r="F625" s="1" t="s">
        <v>684</v>
      </c>
      <c r="G625" s="1">
        <v>1.46</v>
      </c>
      <c r="H625" s="1" t="s">
        <v>687</v>
      </c>
      <c r="I625" s="1">
        <v>14600</v>
      </c>
      <c r="J625" s="2" t="s">
        <v>491</v>
      </c>
    </row>
    <row r="626" spans="1:10" x14ac:dyDescent="0.2">
      <c r="A626" s="1">
        <v>14</v>
      </c>
      <c r="B626" s="1" t="s">
        <v>689</v>
      </c>
      <c r="C626" s="1" t="s">
        <v>690</v>
      </c>
      <c r="D626" s="1" t="s">
        <v>691</v>
      </c>
      <c r="E626" s="1">
        <v>20</v>
      </c>
      <c r="F626" s="1" t="s">
        <v>684</v>
      </c>
      <c r="G626" s="1">
        <v>64</v>
      </c>
      <c r="H626" s="1" t="s">
        <v>692</v>
      </c>
      <c r="I626" s="1">
        <v>1280</v>
      </c>
      <c r="J626" s="2" t="s">
        <v>491</v>
      </c>
    </row>
    <row r="627" spans="1:10" x14ac:dyDescent="0.2">
      <c r="A627" s="1">
        <v>14</v>
      </c>
      <c r="B627" s="1" t="s">
        <v>693</v>
      </c>
      <c r="C627" s="1" t="s">
        <v>694</v>
      </c>
      <c r="D627" s="1" t="s">
        <v>691</v>
      </c>
      <c r="E627" s="1">
        <v>20</v>
      </c>
      <c r="F627" s="1" t="s">
        <v>684</v>
      </c>
      <c r="G627" s="1">
        <v>68</v>
      </c>
      <c r="H627" s="1" t="s">
        <v>692</v>
      </c>
      <c r="I627" s="1">
        <v>1360</v>
      </c>
      <c r="J627" s="2" t="s">
        <v>491</v>
      </c>
    </row>
    <row r="628" spans="1:10" x14ac:dyDescent="0.2">
      <c r="A628" s="1">
        <v>14</v>
      </c>
      <c r="B628" s="1" t="s">
        <v>695</v>
      </c>
      <c r="C628" s="1" t="s">
        <v>696</v>
      </c>
      <c r="D628" s="1" t="s">
        <v>691</v>
      </c>
      <c r="E628" s="1">
        <v>30</v>
      </c>
      <c r="F628" s="1" t="s">
        <v>684</v>
      </c>
      <c r="G628" s="1">
        <v>107</v>
      </c>
      <c r="H628" s="1" t="s">
        <v>692</v>
      </c>
      <c r="I628" s="1">
        <v>3210</v>
      </c>
      <c r="J628" s="2" t="s">
        <v>491</v>
      </c>
    </row>
    <row r="629" spans="1:10" x14ac:dyDescent="0.2">
      <c r="A629" s="1">
        <v>14</v>
      </c>
      <c r="B629" s="1" t="s">
        <v>697</v>
      </c>
      <c r="C629" s="1" t="s">
        <v>698</v>
      </c>
      <c r="D629" s="1" t="s">
        <v>699</v>
      </c>
      <c r="E629" s="1">
        <v>5</v>
      </c>
      <c r="F629" s="1" t="s">
        <v>684</v>
      </c>
      <c r="G629" s="1">
        <v>119.8</v>
      </c>
      <c r="H629" s="1" t="s">
        <v>700</v>
      </c>
      <c r="I629" s="1">
        <v>599</v>
      </c>
      <c r="J629" s="2" t="s">
        <v>491</v>
      </c>
    </row>
    <row r="630" spans="1:10" ht="25.5" x14ac:dyDescent="0.2">
      <c r="A630" s="1">
        <v>14</v>
      </c>
      <c r="B630" s="1" t="s">
        <v>701</v>
      </c>
      <c r="C630" s="1" t="s">
        <v>702</v>
      </c>
      <c r="D630" s="1" t="s">
        <v>691</v>
      </c>
      <c r="E630" s="1">
        <v>70</v>
      </c>
      <c r="F630" s="1" t="s">
        <v>684</v>
      </c>
      <c r="G630" s="1">
        <v>600.4</v>
      </c>
      <c r="H630" s="1" t="s">
        <v>703</v>
      </c>
      <c r="I630" s="1">
        <v>42028</v>
      </c>
      <c r="J630" s="2" t="s">
        <v>491</v>
      </c>
    </row>
    <row r="631" spans="1:10" ht="25.5" x14ac:dyDescent="0.2">
      <c r="A631" s="1">
        <v>14</v>
      </c>
      <c r="B631" s="1" t="s">
        <v>704</v>
      </c>
      <c r="C631" s="1" t="s">
        <v>705</v>
      </c>
      <c r="D631" s="1" t="s">
        <v>706</v>
      </c>
      <c r="E631" s="1">
        <v>10</v>
      </c>
      <c r="F631" s="1" t="s">
        <v>684</v>
      </c>
      <c r="G631" s="1">
        <v>66.099999999999994</v>
      </c>
      <c r="H631" s="1" t="s">
        <v>703</v>
      </c>
      <c r="I631" s="1">
        <v>661</v>
      </c>
      <c r="J631" s="2" t="s">
        <v>491</v>
      </c>
    </row>
    <row r="632" spans="1:10" x14ac:dyDescent="0.2">
      <c r="A632" s="1">
        <v>9</v>
      </c>
      <c r="B632" s="1">
        <v>448</v>
      </c>
      <c r="C632" s="1" t="s">
        <v>707</v>
      </c>
      <c r="D632" s="1" t="s">
        <v>371</v>
      </c>
      <c r="E632" s="1">
        <v>5</v>
      </c>
      <c r="F632" s="1" t="s">
        <v>684</v>
      </c>
      <c r="G632" s="1">
        <v>290</v>
      </c>
      <c r="H632" s="1" t="s">
        <v>708</v>
      </c>
      <c r="I632" s="1">
        <v>1450</v>
      </c>
      <c r="J632" s="2" t="s">
        <v>528</v>
      </c>
    </row>
    <row r="633" spans="1:10" x14ac:dyDescent="0.2">
      <c r="A633" s="1">
        <v>12</v>
      </c>
      <c r="B633" s="1">
        <v>60</v>
      </c>
      <c r="C633" s="1" t="s">
        <v>709</v>
      </c>
      <c r="D633" s="1" t="s">
        <v>526</v>
      </c>
      <c r="E633" s="1">
        <v>50</v>
      </c>
      <c r="F633" s="1" t="s">
        <v>684</v>
      </c>
      <c r="G633" s="1">
        <v>16.8</v>
      </c>
      <c r="H633" s="1" t="s">
        <v>710</v>
      </c>
      <c r="I633" s="1">
        <v>840</v>
      </c>
      <c r="J633" s="2" t="s">
        <v>528</v>
      </c>
    </row>
    <row r="634" spans="1:10" x14ac:dyDescent="0.2">
      <c r="A634" s="1">
        <v>12</v>
      </c>
      <c r="B634" s="1">
        <v>69</v>
      </c>
      <c r="C634" s="1" t="s">
        <v>711</v>
      </c>
      <c r="D634" s="1" t="s">
        <v>526</v>
      </c>
      <c r="E634" s="1">
        <v>15000</v>
      </c>
      <c r="F634" s="1" t="s">
        <v>684</v>
      </c>
      <c r="G634" s="1">
        <v>0.8</v>
      </c>
      <c r="H634" s="1" t="s">
        <v>687</v>
      </c>
      <c r="I634" s="1">
        <v>12000</v>
      </c>
      <c r="J634" s="2" t="s">
        <v>528</v>
      </c>
    </row>
    <row r="635" spans="1:10" x14ac:dyDescent="0.2">
      <c r="A635" s="1">
        <v>12</v>
      </c>
      <c r="B635" s="1">
        <v>70</v>
      </c>
      <c r="C635" s="1" t="s">
        <v>686</v>
      </c>
      <c r="D635" s="1" t="s">
        <v>526</v>
      </c>
      <c r="E635" s="1">
        <v>6000</v>
      </c>
      <c r="F635" s="1" t="s">
        <v>684</v>
      </c>
      <c r="G635" s="1">
        <v>0.9</v>
      </c>
      <c r="H635" s="1" t="s">
        <v>687</v>
      </c>
      <c r="I635" s="1">
        <v>5400</v>
      </c>
      <c r="J635" s="2" t="s">
        <v>528</v>
      </c>
    </row>
    <row r="636" spans="1:10" x14ac:dyDescent="0.2">
      <c r="A636" s="1">
        <v>12</v>
      </c>
      <c r="B636" s="1">
        <v>71</v>
      </c>
      <c r="C636" s="1" t="s">
        <v>688</v>
      </c>
      <c r="D636" s="1" t="s">
        <v>526</v>
      </c>
      <c r="E636" s="1">
        <v>3000</v>
      </c>
      <c r="F636" s="1" t="s">
        <v>684</v>
      </c>
      <c r="G636" s="1">
        <v>1.46</v>
      </c>
      <c r="H636" s="1" t="s">
        <v>687</v>
      </c>
      <c r="I636" s="1">
        <v>4380</v>
      </c>
      <c r="J636" s="2" t="s">
        <v>528</v>
      </c>
    </row>
    <row r="637" spans="1:10" ht="25.5" x14ac:dyDescent="0.2">
      <c r="A637" s="1">
        <v>14</v>
      </c>
      <c r="B637" s="1" t="s">
        <v>712</v>
      </c>
      <c r="C637" s="1" t="s">
        <v>713</v>
      </c>
      <c r="D637" s="1" t="s">
        <v>526</v>
      </c>
      <c r="E637" s="1">
        <v>2</v>
      </c>
      <c r="F637" s="1" t="s">
        <v>684</v>
      </c>
      <c r="G637" s="1">
        <v>2.7</v>
      </c>
      <c r="H637" s="1" t="s">
        <v>703</v>
      </c>
      <c r="I637" s="1">
        <v>5.4</v>
      </c>
      <c r="J637" s="2" t="s">
        <v>528</v>
      </c>
    </row>
    <row r="638" spans="1:10" ht="25.5" x14ac:dyDescent="0.2">
      <c r="A638" s="1">
        <v>14</v>
      </c>
      <c r="B638" s="1" t="s">
        <v>701</v>
      </c>
      <c r="C638" s="1" t="s">
        <v>702</v>
      </c>
      <c r="D638" s="1" t="s">
        <v>691</v>
      </c>
      <c r="E638" s="1">
        <v>50</v>
      </c>
      <c r="F638" s="1" t="s">
        <v>684</v>
      </c>
      <c r="G638" s="1">
        <v>600.4</v>
      </c>
      <c r="H638" s="1" t="s">
        <v>703</v>
      </c>
      <c r="I638" s="1">
        <v>30020</v>
      </c>
      <c r="J638" s="2" t="s">
        <v>528</v>
      </c>
    </row>
    <row r="639" spans="1:10" ht="25.5" x14ac:dyDescent="0.2">
      <c r="A639" s="1">
        <v>14</v>
      </c>
      <c r="B639" s="1" t="s">
        <v>714</v>
      </c>
      <c r="C639" s="1" t="s">
        <v>715</v>
      </c>
      <c r="D639" s="2" t="s">
        <v>371</v>
      </c>
      <c r="E639" s="1">
        <v>100</v>
      </c>
      <c r="F639" s="1" t="s">
        <v>684</v>
      </c>
      <c r="G639" s="1">
        <v>292.38</v>
      </c>
      <c r="H639" s="1" t="s">
        <v>703</v>
      </c>
      <c r="I639" s="1">
        <v>29238</v>
      </c>
      <c r="J639" s="2" t="s">
        <v>528</v>
      </c>
    </row>
    <row r="640" spans="1:10" ht="25.5" x14ac:dyDescent="0.2">
      <c r="A640" s="1">
        <v>14</v>
      </c>
      <c r="B640" s="1" t="s">
        <v>704</v>
      </c>
      <c r="C640" s="1" t="s">
        <v>705</v>
      </c>
      <c r="D640" s="1" t="s">
        <v>706</v>
      </c>
      <c r="E640" s="1">
        <v>30</v>
      </c>
      <c r="F640" s="1" t="s">
        <v>684</v>
      </c>
      <c r="G640" s="1">
        <v>66.099999999999994</v>
      </c>
      <c r="H640" s="1" t="s">
        <v>703</v>
      </c>
      <c r="I640" s="1">
        <v>1983</v>
      </c>
      <c r="J640" s="2" t="s">
        <v>528</v>
      </c>
    </row>
    <row r="641" spans="1:10" x14ac:dyDescent="0.2">
      <c r="A641" s="1">
        <v>9</v>
      </c>
      <c r="B641" s="1">
        <v>447</v>
      </c>
      <c r="C641" s="1" t="s">
        <v>716</v>
      </c>
      <c r="D641" s="1" t="s">
        <v>371</v>
      </c>
      <c r="E641" s="1">
        <v>5</v>
      </c>
      <c r="F641" s="1" t="s">
        <v>684</v>
      </c>
      <c r="G641" s="1">
        <v>1410</v>
      </c>
      <c r="H641" s="1" t="s">
        <v>708</v>
      </c>
      <c r="I641" s="1">
        <v>7050</v>
      </c>
      <c r="J641" s="2" t="s">
        <v>548</v>
      </c>
    </row>
    <row r="642" spans="1:10" x14ac:dyDescent="0.2">
      <c r="A642" s="1">
        <v>9</v>
      </c>
      <c r="B642" s="1">
        <v>515</v>
      </c>
      <c r="C642" s="1" t="s">
        <v>717</v>
      </c>
      <c r="D642" s="1" t="s">
        <v>371</v>
      </c>
      <c r="E642" s="1">
        <v>20</v>
      </c>
      <c r="F642" s="1" t="s">
        <v>684</v>
      </c>
      <c r="G642" s="1">
        <v>314</v>
      </c>
      <c r="H642" s="1" t="s">
        <v>718</v>
      </c>
      <c r="I642" s="1">
        <v>6280</v>
      </c>
      <c r="J642" s="2" t="s">
        <v>548</v>
      </c>
    </row>
    <row r="643" spans="1:10" x14ac:dyDescent="0.2">
      <c r="A643" s="1">
        <v>12</v>
      </c>
      <c r="B643" s="1">
        <v>69</v>
      </c>
      <c r="C643" s="1" t="s">
        <v>711</v>
      </c>
      <c r="D643" s="1" t="s">
        <v>526</v>
      </c>
      <c r="E643" s="1">
        <v>7000</v>
      </c>
      <c r="F643" s="1" t="s">
        <v>684</v>
      </c>
      <c r="G643" s="1">
        <v>0.8</v>
      </c>
      <c r="H643" s="1" t="s">
        <v>687</v>
      </c>
      <c r="I643" s="1">
        <v>5600</v>
      </c>
      <c r="J643" s="2" t="s">
        <v>548</v>
      </c>
    </row>
    <row r="644" spans="1:10" x14ac:dyDescent="0.2">
      <c r="A644" s="1">
        <v>12</v>
      </c>
      <c r="B644" s="1">
        <v>70</v>
      </c>
      <c r="C644" s="1" t="s">
        <v>686</v>
      </c>
      <c r="D644" s="1" t="s">
        <v>526</v>
      </c>
      <c r="E644" s="1">
        <v>2000</v>
      </c>
      <c r="F644" s="1" t="s">
        <v>684</v>
      </c>
      <c r="G644" s="1">
        <v>0.9</v>
      </c>
      <c r="H644" s="1" t="s">
        <v>687</v>
      </c>
      <c r="I644" s="1">
        <v>1800</v>
      </c>
      <c r="J644" s="2" t="s">
        <v>548</v>
      </c>
    </row>
    <row r="645" spans="1:10" x14ac:dyDescent="0.2">
      <c r="A645" s="1">
        <v>12</v>
      </c>
      <c r="B645" s="1">
        <v>71</v>
      </c>
      <c r="C645" s="1" t="s">
        <v>688</v>
      </c>
      <c r="D645" s="1" t="s">
        <v>526</v>
      </c>
      <c r="E645" s="1">
        <v>3000</v>
      </c>
      <c r="F645" s="1" t="s">
        <v>684</v>
      </c>
      <c r="G645" s="1">
        <v>1.46</v>
      </c>
      <c r="H645" s="1" t="s">
        <v>687</v>
      </c>
      <c r="I645" s="1">
        <v>4380</v>
      </c>
      <c r="J645" s="2" t="s">
        <v>548</v>
      </c>
    </row>
    <row r="646" spans="1:10" ht="25.5" x14ac:dyDescent="0.2">
      <c r="A646" s="1">
        <v>12</v>
      </c>
      <c r="B646" s="1">
        <v>75</v>
      </c>
      <c r="C646" s="1" t="s">
        <v>719</v>
      </c>
      <c r="D646" s="1" t="s">
        <v>526</v>
      </c>
      <c r="E646" s="1">
        <v>3000</v>
      </c>
      <c r="F646" s="1" t="s">
        <v>684</v>
      </c>
      <c r="G646" s="1">
        <v>1.34</v>
      </c>
      <c r="H646" s="1" t="s">
        <v>720</v>
      </c>
      <c r="I646" s="1">
        <v>4020</v>
      </c>
      <c r="J646" s="2" t="s">
        <v>548</v>
      </c>
    </row>
    <row r="647" spans="1:10" ht="25.5" x14ac:dyDescent="0.2">
      <c r="A647" s="1">
        <v>14</v>
      </c>
      <c r="B647" s="1" t="s">
        <v>721</v>
      </c>
      <c r="C647" s="1" t="s">
        <v>722</v>
      </c>
      <c r="D647" s="1" t="s">
        <v>723</v>
      </c>
      <c r="E647" s="1">
        <v>20</v>
      </c>
      <c r="F647" s="1" t="s">
        <v>684</v>
      </c>
      <c r="G647" s="1">
        <v>562.79999999999995</v>
      </c>
      <c r="H647" s="1" t="s">
        <v>703</v>
      </c>
      <c r="I647" s="1">
        <v>11256</v>
      </c>
      <c r="J647" s="2" t="s">
        <v>548</v>
      </c>
    </row>
    <row r="648" spans="1:10" ht="25.5" x14ac:dyDescent="0.2">
      <c r="A648" s="1">
        <v>14</v>
      </c>
      <c r="B648" s="1" t="s">
        <v>724</v>
      </c>
      <c r="C648" s="1" t="s">
        <v>725</v>
      </c>
      <c r="D648" s="1" t="s">
        <v>723</v>
      </c>
      <c r="E648" s="1">
        <v>5</v>
      </c>
      <c r="F648" s="1" t="s">
        <v>684</v>
      </c>
      <c r="G648" s="1">
        <v>1278.4000000000001</v>
      </c>
      <c r="H648" s="1" t="s">
        <v>703</v>
      </c>
      <c r="I648" s="1">
        <v>6392</v>
      </c>
      <c r="J648" s="2" t="s">
        <v>548</v>
      </c>
    </row>
    <row r="649" spans="1:10" ht="25.5" x14ac:dyDescent="0.2">
      <c r="A649" s="1">
        <v>14</v>
      </c>
      <c r="B649" s="1" t="s">
        <v>726</v>
      </c>
      <c r="C649" s="1" t="s">
        <v>727</v>
      </c>
      <c r="D649" s="1" t="s">
        <v>723</v>
      </c>
      <c r="E649" s="1">
        <v>5</v>
      </c>
      <c r="F649" s="1" t="s">
        <v>684</v>
      </c>
      <c r="G649" s="1">
        <v>1348.6</v>
      </c>
      <c r="H649" s="1" t="s">
        <v>703</v>
      </c>
      <c r="I649" s="1">
        <v>6743</v>
      </c>
      <c r="J649" s="2" t="s">
        <v>548</v>
      </c>
    </row>
    <row r="650" spans="1:10" ht="25.5" x14ac:dyDescent="0.2">
      <c r="A650" s="1">
        <v>14</v>
      </c>
      <c r="B650" s="1" t="s">
        <v>728</v>
      </c>
      <c r="C650" s="1" t="s">
        <v>729</v>
      </c>
      <c r="D650" s="1" t="s">
        <v>723</v>
      </c>
      <c r="E650" s="1">
        <v>2</v>
      </c>
      <c r="F650" s="1" t="s">
        <v>684</v>
      </c>
      <c r="G650" s="1">
        <v>390.9</v>
      </c>
      <c r="H650" s="1" t="s">
        <v>703</v>
      </c>
      <c r="I650" s="1">
        <v>781.8</v>
      </c>
      <c r="J650" s="2" t="s">
        <v>548</v>
      </c>
    </row>
    <row r="651" spans="1:10" ht="25.5" x14ac:dyDescent="0.2">
      <c r="A651" s="1">
        <v>14</v>
      </c>
      <c r="B651" s="1" t="s">
        <v>730</v>
      </c>
      <c r="C651" s="1" t="s">
        <v>731</v>
      </c>
      <c r="D651" s="1" t="s">
        <v>526</v>
      </c>
      <c r="E651" s="1">
        <v>1</v>
      </c>
      <c r="F651" s="1" t="s">
        <v>684</v>
      </c>
      <c r="G651" s="1">
        <v>4623.75</v>
      </c>
      <c r="H651" s="1" t="s">
        <v>703</v>
      </c>
      <c r="I651" s="1">
        <v>4623.75</v>
      </c>
      <c r="J651" s="2" t="s">
        <v>548</v>
      </c>
    </row>
    <row r="652" spans="1:10" ht="25.5" x14ac:dyDescent="0.2">
      <c r="A652" s="1">
        <v>14</v>
      </c>
      <c r="B652" s="1" t="s">
        <v>732</v>
      </c>
      <c r="C652" s="1" t="s">
        <v>733</v>
      </c>
      <c r="D652" s="1" t="s">
        <v>526</v>
      </c>
      <c r="E652" s="1">
        <v>1</v>
      </c>
      <c r="F652" s="1" t="s">
        <v>684</v>
      </c>
      <c r="G652" s="1">
        <v>5603.25</v>
      </c>
      <c r="H652" s="1" t="s">
        <v>703</v>
      </c>
      <c r="I652" s="1">
        <v>5603.25</v>
      </c>
      <c r="J652" s="2" t="s">
        <v>548</v>
      </c>
    </row>
    <row r="653" spans="1:10" ht="25.5" x14ac:dyDescent="0.2">
      <c r="A653" s="1">
        <v>14</v>
      </c>
      <c r="B653" s="1" t="s">
        <v>734</v>
      </c>
      <c r="C653" s="1" t="s">
        <v>735</v>
      </c>
      <c r="D653" s="1" t="s">
        <v>526</v>
      </c>
      <c r="E653" s="1">
        <v>1</v>
      </c>
      <c r="F653" s="1" t="s">
        <v>684</v>
      </c>
      <c r="G653" s="1">
        <v>4117.5</v>
      </c>
      <c r="H653" s="1" t="s">
        <v>703</v>
      </c>
      <c r="I653" s="1">
        <v>4117.5</v>
      </c>
      <c r="J653" s="2" t="s">
        <v>548</v>
      </c>
    </row>
    <row r="654" spans="1:10" ht="25.5" x14ac:dyDescent="0.2">
      <c r="A654" s="1">
        <v>14</v>
      </c>
      <c r="B654" s="1" t="s">
        <v>736</v>
      </c>
      <c r="C654" s="1" t="s">
        <v>737</v>
      </c>
      <c r="D654" s="1" t="s">
        <v>691</v>
      </c>
      <c r="E654" s="1">
        <v>10</v>
      </c>
      <c r="F654" s="1" t="s">
        <v>684</v>
      </c>
      <c r="G654" s="1">
        <v>600.4</v>
      </c>
      <c r="H654" s="1" t="s">
        <v>703</v>
      </c>
      <c r="I654" s="1">
        <v>6004</v>
      </c>
      <c r="J654" s="2" t="s">
        <v>548</v>
      </c>
    </row>
    <row r="655" spans="1:10" ht="25.5" x14ac:dyDescent="0.2">
      <c r="A655" s="1">
        <v>14</v>
      </c>
      <c r="B655" s="1" t="s">
        <v>701</v>
      </c>
      <c r="C655" s="1" t="s">
        <v>702</v>
      </c>
      <c r="D655" s="1" t="s">
        <v>691</v>
      </c>
      <c r="E655" s="1">
        <v>80</v>
      </c>
      <c r="F655" s="1" t="s">
        <v>684</v>
      </c>
      <c r="G655" s="1">
        <v>600.4</v>
      </c>
      <c r="H655" s="1" t="s">
        <v>703</v>
      </c>
      <c r="I655" s="1">
        <v>48032</v>
      </c>
      <c r="J655" s="2" t="s">
        <v>548</v>
      </c>
    </row>
    <row r="656" spans="1:10" x14ac:dyDescent="0.2">
      <c r="A656" s="1">
        <v>12</v>
      </c>
      <c r="B656" s="1">
        <v>28</v>
      </c>
      <c r="C656" s="1" t="s">
        <v>682</v>
      </c>
      <c r="D656" s="1" t="s">
        <v>683</v>
      </c>
      <c r="E656" s="1">
        <v>2000</v>
      </c>
      <c r="F656" s="1" t="s">
        <v>684</v>
      </c>
      <c r="G656" s="1">
        <v>4</v>
      </c>
      <c r="H656" s="1" t="s">
        <v>685</v>
      </c>
      <c r="I656" s="1">
        <v>8000</v>
      </c>
      <c r="J656" s="2" t="s">
        <v>563</v>
      </c>
    </row>
    <row r="657" spans="1:10" x14ac:dyDescent="0.2">
      <c r="A657" s="1">
        <v>12</v>
      </c>
      <c r="B657" s="1">
        <v>60</v>
      </c>
      <c r="C657" s="1" t="s">
        <v>709</v>
      </c>
      <c r="D657" s="1" t="s">
        <v>526</v>
      </c>
      <c r="E657" s="1">
        <v>300</v>
      </c>
      <c r="F657" s="1" t="s">
        <v>684</v>
      </c>
      <c r="G657" s="1">
        <v>16.8</v>
      </c>
      <c r="H657" s="1" t="s">
        <v>710</v>
      </c>
      <c r="I657" s="1">
        <v>5040</v>
      </c>
      <c r="J657" s="2" t="s">
        <v>563</v>
      </c>
    </row>
    <row r="658" spans="1:10" x14ac:dyDescent="0.2">
      <c r="A658" s="1">
        <v>12</v>
      </c>
      <c r="B658" s="1">
        <v>69</v>
      </c>
      <c r="C658" s="1" t="s">
        <v>711</v>
      </c>
      <c r="D658" s="1" t="s">
        <v>526</v>
      </c>
      <c r="E658" s="1">
        <v>5000</v>
      </c>
      <c r="F658" s="1" t="s">
        <v>684</v>
      </c>
      <c r="G658" s="1">
        <v>0.8</v>
      </c>
      <c r="H658" s="1" t="s">
        <v>687</v>
      </c>
      <c r="I658" s="1">
        <v>4000</v>
      </c>
      <c r="J658" s="2" t="s">
        <v>563</v>
      </c>
    </row>
    <row r="659" spans="1:10" x14ac:dyDescent="0.2">
      <c r="A659" s="1">
        <v>12</v>
      </c>
      <c r="B659" s="1">
        <v>70</v>
      </c>
      <c r="C659" s="1" t="s">
        <v>686</v>
      </c>
      <c r="D659" s="1" t="s">
        <v>526</v>
      </c>
      <c r="E659" s="1">
        <v>6000</v>
      </c>
      <c r="F659" s="1" t="s">
        <v>684</v>
      </c>
      <c r="G659" s="1">
        <v>0.9</v>
      </c>
      <c r="H659" s="1" t="s">
        <v>687</v>
      </c>
      <c r="I659" s="1">
        <v>5400</v>
      </c>
      <c r="J659" s="2" t="s">
        <v>563</v>
      </c>
    </row>
    <row r="660" spans="1:10" x14ac:dyDescent="0.2">
      <c r="A660" s="1">
        <v>12</v>
      </c>
      <c r="B660" s="1">
        <v>71</v>
      </c>
      <c r="C660" s="1" t="s">
        <v>688</v>
      </c>
      <c r="D660" s="1" t="s">
        <v>526</v>
      </c>
      <c r="E660" s="1">
        <v>4000</v>
      </c>
      <c r="F660" s="1" t="s">
        <v>684</v>
      </c>
      <c r="G660" s="1">
        <v>1.46</v>
      </c>
      <c r="H660" s="1" t="s">
        <v>687</v>
      </c>
      <c r="I660" s="1">
        <v>5840</v>
      </c>
      <c r="J660" s="2" t="s">
        <v>563</v>
      </c>
    </row>
    <row r="661" spans="1:10" x14ac:dyDescent="0.2">
      <c r="A661" s="1">
        <v>12</v>
      </c>
      <c r="B661" s="1">
        <v>1111</v>
      </c>
      <c r="C661" s="1" t="s">
        <v>738</v>
      </c>
      <c r="D661" s="1" t="s">
        <v>683</v>
      </c>
      <c r="E661" s="1">
        <v>100</v>
      </c>
      <c r="F661" s="1" t="s">
        <v>684</v>
      </c>
      <c r="G661" s="1">
        <v>17.96</v>
      </c>
      <c r="H661" s="1" t="s">
        <v>739</v>
      </c>
      <c r="I661" s="1">
        <v>1796</v>
      </c>
      <c r="J661" s="2" t="s">
        <v>563</v>
      </c>
    </row>
    <row r="662" spans="1:10" x14ac:dyDescent="0.2">
      <c r="A662" s="1">
        <v>12</v>
      </c>
      <c r="B662" s="1">
        <v>1111</v>
      </c>
      <c r="C662" s="1" t="s">
        <v>740</v>
      </c>
      <c r="D662" s="1" t="s">
        <v>526</v>
      </c>
      <c r="E662" s="1">
        <v>20</v>
      </c>
      <c r="F662" s="1" t="s">
        <v>684</v>
      </c>
      <c r="G662" s="1">
        <v>25</v>
      </c>
      <c r="H662" s="1" t="s">
        <v>741</v>
      </c>
      <c r="I662" s="1">
        <v>500</v>
      </c>
      <c r="J662" s="2" t="s">
        <v>563</v>
      </c>
    </row>
    <row r="663" spans="1:10" x14ac:dyDescent="0.2">
      <c r="A663" s="1">
        <v>12</v>
      </c>
      <c r="B663" s="1">
        <v>1111</v>
      </c>
      <c r="C663" s="1" t="s">
        <v>742</v>
      </c>
      <c r="D663" s="1" t="s">
        <v>526</v>
      </c>
      <c r="E663" s="1">
        <v>20</v>
      </c>
      <c r="F663" s="1" t="s">
        <v>684</v>
      </c>
      <c r="G663" s="1">
        <v>36.9</v>
      </c>
      <c r="H663" s="1" t="s">
        <v>741</v>
      </c>
      <c r="I663" s="1">
        <v>738</v>
      </c>
      <c r="J663" s="2" t="s">
        <v>563</v>
      </c>
    </row>
    <row r="664" spans="1:10" x14ac:dyDescent="0.2">
      <c r="A664" s="1">
        <v>12</v>
      </c>
      <c r="B664" s="1">
        <v>1111</v>
      </c>
      <c r="C664" s="1" t="s">
        <v>743</v>
      </c>
      <c r="D664" s="1" t="s">
        <v>526</v>
      </c>
      <c r="E664" s="1">
        <v>20</v>
      </c>
      <c r="F664" s="1" t="s">
        <v>684</v>
      </c>
      <c r="G664" s="1">
        <v>48.8</v>
      </c>
      <c r="H664" s="1" t="s">
        <v>741</v>
      </c>
      <c r="I664" s="1">
        <v>976</v>
      </c>
      <c r="J664" s="2" t="s">
        <v>563</v>
      </c>
    </row>
    <row r="665" spans="1:10" x14ac:dyDescent="0.2">
      <c r="A665" s="1">
        <v>12</v>
      </c>
      <c r="B665" s="1">
        <v>1111</v>
      </c>
      <c r="C665" s="1" t="s">
        <v>744</v>
      </c>
      <c r="D665" s="1" t="s">
        <v>526</v>
      </c>
      <c r="E665" s="1">
        <v>20</v>
      </c>
      <c r="F665" s="1" t="s">
        <v>684</v>
      </c>
      <c r="G665" s="1">
        <v>63.3</v>
      </c>
      <c r="H665" s="1" t="s">
        <v>741</v>
      </c>
      <c r="I665" s="1">
        <v>1266</v>
      </c>
      <c r="J665" s="2" t="s">
        <v>563</v>
      </c>
    </row>
    <row r="666" spans="1:10" ht="25.5" x14ac:dyDescent="0.2">
      <c r="A666" s="1">
        <v>14</v>
      </c>
      <c r="B666" s="1" t="s">
        <v>721</v>
      </c>
      <c r="C666" s="1" t="s">
        <v>722</v>
      </c>
      <c r="D666" s="1" t="s">
        <v>723</v>
      </c>
      <c r="E666" s="1">
        <v>24</v>
      </c>
      <c r="F666" s="1" t="s">
        <v>684</v>
      </c>
      <c r="G666" s="1">
        <v>562.79999999999995</v>
      </c>
      <c r="H666" s="1" t="s">
        <v>703</v>
      </c>
      <c r="I666" s="1">
        <v>13507.2</v>
      </c>
      <c r="J666" s="2" t="s">
        <v>563</v>
      </c>
    </row>
    <row r="667" spans="1:10" ht="25.5" x14ac:dyDescent="0.2">
      <c r="A667" s="1">
        <v>14</v>
      </c>
      <c r="B667" s="1" t="s">
        <v>724</v>
      </c>
      <c r="C667" s="1" t="s">
        <v>725</v>
      </c>
      <c r="D667" s="1" t="s">
        <v>723</v>
      </c>
      <c r="E667" s="1">
        <v>5</v>
      </c>
      <c r="F667" s="1" t="s">
        <v>684</v>
      </c>
      <c r="G667" s="1">
        <v>1278.4000000000001</v>
      </c>
      <c r="H667" s="1" t="s">
        <v>703</v>
      </c>
      <c r="I667" s="1">
        <v>6392</v>
      </c>
      <c r="J667" s="2" t="s">
        <v>563</v>
      </c>
    </row>
    <row r="668" spans="1:10" ht="25.5" x14ac:dyDescent="0.2">
      <c r="A668" s="1">
        <v>14</v>
      </c>
      <c r="B668" s="1" t="s">
        <v>726</v>
      </c>
      <c r="C668" s="1" t="s">
        <v>727</v>
      </c>
      <c r="D668" s="1" t="s">
        <v>723</v>
      </c>
      <c r="E668" s="1">
        <v>7</v>
      </c>
      <c r="F668" s="1" t="s">
        <v>684</v>
      </c>
      <c r="G668" s="1">
        <v>1348.6</v>
      </c>
      <c r="H668" s="1" t="s">
        <v>703</v>
      </c>
      <c r="I668" s="1">
        <v>9440.2000000000007</v>
      </c>
      <c r="J668" s="2" t="s">
        <v>563</v>
      </c>
    </row>
    <row r="669" spans="1:10" x14ac:dyDescent="0.2">
      <c r="A669" s="1">
        <v>14</v>
      </c>
      <c r="B669" s="1" t="s">
        <v>697</v>
      </c>
      <c r="C669" s="1" t="s">
        <v>698</v>
      </c>
      <c r="D669" s="1" t="s">
        <v>699</v>
      </c>
      <c r="E669" s="1">
        <v>6</v>
      </c>
      <c r="F669" s="1" t="s">
        <v>684</v>
      </c>
      <c r="G669" s="1">
        <v>119.8</v>
      </c>
      <c r="H669" s="1" t="s">
        <v>700</v>
      </c>
      <c r="I669" s="1">
        <v>718.8</v>
      </c>
      <c r="J669" s="2" t="s">
        <v>563</v>
      </c>
    </row>
    <row r="670" spans="1:10" ht="25.5" x14ac:dyDescent="0.2">
      <c r="A670" s="1">
        <v>14</v>
      </c>
      <c r="B670" s="1" t="s">
        <v>701</v>
      </c>
      <c r="C670" s="1" t="s">
        <v>702</v>
      </c>
      <c r="D670" s="1" t="s">
        <v>691</v>
      </c>
      <c r="E670" s="1">
        <v>90</v>
      </c>
      <c r="F670" s="1" t="s">
        <v>684</v>
      </c>
      <c r="G670" s="1">
        <v>600.4</v>
      </c>
      <c r="H670" s="1" t="s">
        <v>703</v>
      </c>
      <c r="I670" s="1">
        <v>54036</v>
      </c>
      <c r="J670" s="2" t="s">
        <v>563</v>
      </c>
    </row>
    <row r="671" spans="1:10" ht="25.5" x14ac:dyDescent="0.2">
      <c r="A671" s="1">
        <v>14</v>
      </c>
      <c r="B671" s="1" t="s">
        <v>745</v>
      </c>
      <c r="C671" s="1" t="s">
        <v>746</v>
      </c>
      <c r="D671" s="1" t="s">
        <v>526</v>
      </c>
      <c r="E671" s="1">
        <v>90</v>
      </c>
      <c r="F671" s="1" t="s">
        <v>684</v>
      </c>
      <c r="G671" s="1">
        <v>2</v>
      </c>
      <c r="H671" s="1" t="s">
        <v>703</v>
      </c>
      <c r="I671" s="1">
        <v>180</v>
      </c>
      <c r="J671" s="2" t="s">
        <v>563</v>
      </c>
    </row>
    <row r="672" spans="1:10" ht="25.5" x14ac:dyDescent="0.2">
      <c r="A672" s="1">
        <v>14</v>
      </c>
      <c r="B672" s="1" t="s">
        <v>714</v>
      </c>
      <c r="C672" s="1" t="s">
        <v>715</v>
      </c>
      <c r="D672" s="2" t="s">
        <v>371</v>
      </c>
      <c r="E672" s="1">
        <v>10</v>
      </c>
      <c r="F672" s="1" t="s">
        <v>684</v>
      </c>
      <c r="G672" s="1">
        <v>292.38</v>
      </c>
      <c r="H672" s="1" t="s">
        <v>703</v>
      </c>
      <c r="I672" s="1">
        <v>2923.8</v>
      </c>
      <c r="J672" s="2" t="s">
        <v>563</v>
      </c>
    </row>
    <row r="673" spans="1:10" x14ac:dyDescent="0.2">
      <c r="A673" s="1">
        <v>9</v>
      </c>
      <c r="B673" s="1">
        <v>447</v>
      </c>
      <c r="C673" s="1" t="s">
        <v>716</v>
      </c>
      <c r="D673" s="1" t="s">
        <v>371</v>
      </c>
      <c r="E673" s="1">
        <v>5</v>
      </c>
      <c r="F673" s="1" t="s">
        <v>684</v>
      </c>
      <c r="G673" s="1">
        <v>1410</v>
      </c>
      <c r="H673" s="1" t="s">
        <v>708</v>
      </c>
      <c r="I673" s="1">
        <v>7050</v>
      </c>
      <c r="J673" s="2" t="s">
        <v>578</v>
      </c>
    </row>
    <row r="674" spans="1:10" x14ac:dyDescent="0.2">
      <c r="A674" s="1">
        <v>12</v>
      </c>
      <c r="B674" s="1">
        <v>60</v>
      </c>
      <c r="C674" s="1" t="s">
        <v>709</v>
      </c>
      <c r="D674" s="1" t="s">
        <v>526</v>
      </c>
      <c r="E674" s="1">
        <v>200</v>
      </c>
      <c r="F674" s="1" t="s">
        <v>684</v>
      </c>
      <c r="G674" s="1">
        <v>16.8</v>
      </c>
      <c r="H674" s="1" t="s">
        <v>710</v>
      </c>
      <c r="I674" s="1">
        <v>3360</v>
      </c>
      <c r="J674" s="2" t="s">
        <v>578</v>
      </c>
    </row>
    <row r="675" spans="1:10" x14ac:dyDescent="0.2">
      <c r="A675" s="1">
        <v>12</v>
      </c>
      <c r="B675" s="1">
        <v>69</v>
      </c>
      <c r="C675" s="1" t="s">
        <v>711</v>
      </c>
      <c r="D675" s="1" t="s">
        <v>526</v>
      </c>
      <c r="E675" s="1">
        <v>3000</v>
      </c>
      <c r="F675" s="1" t="s">
        <v>684</v>
      </c>
      <c r="G675" s="1">
        <v>0.8</v>
      </c>
      <c r="H675" s="1" t="s">
        <v>687</v>
      </c>
      <c r="I675" s="1">
        <v>2400</v>
      </c>
      <c r="J675" s="2" t="s">
        <v>578</v>
      </c>
    </row>
    <row r="676" spans="1:10" x14ac:dyDescent="0.2">
      <c r="A676" s="1">
        <v>12</v>
      </c>
      <c r="B676" s="1">
        <v>70</v>
      </c>
      <c r="C676" s="1" t="s">
        <v>686</v>
      </c>
      <c r="D676" s="1" t="s">
        <v>526</v>
      </c>
      <c r="E676" s="1">
        <v>1000</v>
      </c>
      <c r="F676" s="1" t="s">
        <v>684</v>
      </c>
      <c r="G676" s="1">
        <v>0.9</v>
      </c>
      <c r="H676" s="1" t="s">
        <v>687</v>
      </c>
      <c r="I676" s="1">
        <v>900</v>
      </c>
      <c r="J676" s="2" t="s">
        <v>578</v>
      </c>
    </row>
    <row r="677" spans="1:10" x14ac:dyDescent="0.2">
      <c r="A677" s="1">
        <v>12</v>
      </c>
      <c r="B677" s="1">
        <v>71</v>
      </c>
      <c r="C677" s="1" t="s">
        <v>688</v>
      </c>
      <c r="D677" s="1" t="s">
        <v>526</v>
      </c>
      <c r="E677" s="1">
        <v>500</v>
      </c>
      <c r="F677" s="1" t="s">
        <v>684</v>
      </c>
      <c r="G677" s="1">
        <v>1.46</v>
      </c>
      <c r="H677" s="1" t="s">
        <v>687</v>
      </c>
      <c r="I677" s="1">
        <v>730</v>
      </c>
      <c r="J677" s="2" t="s">
        <v>578</v>
      </c>
    </row>
    <row r="678" spans="1:10" x14ac:dyDescent="0.2">
      <c r="A678" s="1">
        <v>12</v>
      </c>
      <c r="B678" s="1">
        <v>69</v>
      </c>
      <c r="C678" s="1" t="s">
        <v>711</v>
      </c>
      <c r="D678" s="1" t="s">
        <v>526</v>
      </c>
      <c r="E678" s="1">
        <v>2000</v>
      </c>
      <c r="F678" s="1" t="s">
        <v>684</v>
      </c>
      <c r="G678" s="1">
        <v>0.8</v>
      </c>
      <c r="H678" s="1" t="s">
        <v>687</v>
      </c>
      <c r="I678" s="1">
        <v>1600</v>
      </c>
      <c r="J678" s="2" t="s">
        <v>586</v>
      </c>
    </row>
    <row r="679" spans="1:10" x14ac:dyDescent="0.2">
      <c r="A679" s="1">
        <v>9</v>
      </c>
      <c r="B679" s="1">
        <v>515</v>
      </c>
      <c r="C679" s="1" t="s">
        <v>717</v>
      </c>
      <c r="D679" s="1" t="s">
        <v>371</v>
      </c>
      <c r="E679" s="1">
        <v>20</v>
      </c>
      <c r="F679" s="1" t="s">
        <v>684</v>
      </c>
      <c r="G679" s="1">
        <v>314</v>
      </c>
      <c r="H679" s="1" t="s">
        <v>718</v>
      </c>
      <c r="I679" s="1">
        <v>6280</v>
      </c>
      <c r="J679" s="2" t="s">
        <v>600</v>
      </c>
    </row>
    <row r="680" spans="1:10" x14ac:dyDescent="0.2">
      <c r="A680" s="1">
        <v>12</v>
      </c>
      <c r="B680" s="1">
        <v>69</v>
      </c>
      <c r="C680" s="1" t="s">
        <v>711</v>
      </c>
      <c r="D680" s="1" t="s">
        <v>526</v>
      </c>
      <c r="E680" s="1">
        <v>4000</v>
      </c>
      <c r="F680" s="1" t="s">
        <v>684</v>
      </c>
      <c r="G680" s="1">
        <v>0.8</v>
      </c>
      <c r="H680" s="1" t="s">
        <v>687</v>
      </c>
      <c r="I680" s="1">
        <v>3200</v>
      </c>
      <c r="J680" s="2" t="s">
        <v>600</v>
      </c>
    </row>
    <row r="681" spans="1:10" ht="25.5" x14ac:dyDescent="0.2">
      <c r="A681" s="1">
        <v>14</v>
      </c>
      <c r="B681" s="1" t="s">
        <v>714</v>
      </c>
      <c r="C681" s="1" t="s">
        <v>715</v>
      </c>
      <c r="D681" s="2" t="s">
        <v>371</v>
      </c>
      <c r="E681" s="1">
        <v>20</v>
      </c>
      <c r="F681" s="1" t="s">
        <v>684</v>
      </c>
      <c r="G681" s="1">
        <v>292.38</v>
      </c>
      <c r="H681" s="1" t="s">
        <v>703</v>
      </c>
      <c r="I681" s="1">
        <v>5847.6</v>
      </c>
      <c r="J681" s="2" t="s">
        <v>600</v>
      </c>
    </row>
    <row r="682" spans="1:10" ht="25.5" x14ac:dyDescent="0.2">
      <c r="A682" s="1">
        <v>14</v>
      </c>
      <c r="B682" s="1" t="s">
        <v>704</v>
      </c>
      <c r="C682" s="1" t="s">
        <v>705</v>
      </c>
      <c r="D682" s="1" t="s">
        <v>706</v>
      </c>
      <c r="E682" s="1">
        <v>10</v>
      </c>
      <c r="F682" s="1" t="s">
        <v>684</v>
      </c>
      <c r="G682" s="1">
        <v>66.099999999999994</v>
      </c>
      <c r="H682" s="1" t="s">
        <v>703</v>
      </c>
      <c r="I682" s="1">
        <v>661</v>
      </c>
      <c r="J682" s="2" t="s">
        <v>600</v>
      </c>
    </row>
    <row r="683" spans="1:10" ht="25.5" x14ac:dyDescent="0.2">
      <c r="A683" s="1">
        <v>14</v>
      </c>
      <c r="B683" s="1" t="s">
        <v>704</v>
      </c>
      <c r="C683" s="1" t="s">
        <v>705</v>
      </c>
      <c r="D683" s="1" t="s">
        <v>706</v>
      </c>
      <c r="E683" s="1">
        <v>20</v>
      </c>
      <c r="F683" s="1" t="s">
        <v>684</v>
      </c>
      <c r="G683" s="1">
        <v>66.099999999999994</v>
      </c>
      <c r="H683" s="1" t="s">
        <v>703</v>
      </c>
      <c r="I683" s="1">
        <v>1322</v>
      </c>
      <c r="J683" s="2" t="s">
        <v>606</v>
      </c>
    </row>
    <row r="684" spans="1:10" x14ac:dyDescent="0.2">
      <c r="A684" s="1">
        <v>12</v>
      </c>
      <c r="B684" s="1">
        <v>70</v>
      </c>
      <c r="C684" s="1" t="s">
        <v>686</v>
      </c>
      <c r="D684" s="1" t="s">
        <v>526</v>
      </c>
      <c r="E684" s="1">
        <v>500</v>
      </c>
      <c r="F684" s="1" t="s">
        <v>684</v>
      </c>
      <c r="G684" s="1">
        <v>0.9</v>
      </c>
      <c r="H684" s="1" t="s">
        <v>687</v>
      </c>
      <c r="I684" s="1">
        <v>450</v>
      </c>
      <c r="J684" s="2" t="s">
        <v>612</v>
      </c>
    </row>
    <row r="685" spans="1:10" x14ac:dyDescent="0.2">
      <c r="A685" s="1">
        <v>12</v>
      </c>
      <c r="B685" s="1">
        <v>71</v>
      </c>
      <c r="C685" s="1" t="s">
        <v>688</v>
      </c>
      <c r="D685" s="1" t="s">
        <v>526</v>
      </c>
      <c r="E685" s="1">
        <v>200</v>
      </c>
      <c r="F685" s="1" t="s">
        <v>684</v>
      </c>
      <c r="G685" s="1">
        <v>1.46</v>
      </c>
      <c r="H685" s="1" t="s">
        <v>687</v>
      </c>
      <c r="I685" s="1">
        <v>292</v>
      </c>
      <c r="J685" s="2" t="s">
        <v>612</v>
      </c>
    </row>
    <row r="686" spans="1:10" ht="25.5" x14ac:dyDescent="0.2">
      <c r="A686" s="1">
        <v>9</v>
      </c>
      <c r="B686" s="1">
        <v>554</v>
      </c>
      <c r="C686" s="1" t="s">
        <v>747</v>
      </c>
      <c r="D686" s="1" t="s">
        <v>371</v>
      </c>
      <c r="E686" s="1">
        <v>6</v>
      </c>
      <c r="F686" s="1" t="s">
        <v>684</v>
      </c>
      <c r="G686" s="1">
        <v>471</v>
      </c>
      <c r="H686" s="1" t="s">
        <v>748</v>
      </c>
      <c r="I686" s="1">
        <v>2826</v>
      </c>
      <c r="J686" s="2" t="s">
        <v>630</v>
      </c>
    </row>
    <row r="687" spans="1:10" x14ac:dyDescent="0.2">
      <c r="A687" s="1">
        <v>12</v>
      </c>
      <c r="B687" s="1">
        <v>28</v>
      </c>
      <c r="C687" s="1" t="s">
        <v>682</v>
      </c>
      <c r="D687" s="1" t="s">
        <v>683</v>
      </c>
      <c r="E687" s="1">
        <v>6000</v>
      </c>
      <c r="F687" s="1" t="s">
        <v>684</v>
      </c>
      <c r="G687" s="1">
        <v>4</v>
      </c>
      <c r="H687" s="1" t="s">
        <v>685</v>
      </c>
      <c r="I687" s="1">
        <v>24000</v>
      </c>
      <c r="J687" s="2" t="s">
        <v>630</v>
      </c>
    </row>
    <row r="688" spans="1:10" x14ac:dyDescent="0.2">
      <c r="A688" s="1">
        <v>12</v>
      </c>
      <c r="B688" s="1">
        <v>69</v>
      </c>
      <c r="C688" s="1" t="s">
        <v>711</v>
      </c>
      <c r="D688" s="1" t="s">
        <v>526</v>
      </c>
      <c r="E688" s="1">
        <v>5000</v>
      </c>
      <c r="F688" s="1" t="s">
        <v>684</v>
      </c>
      <c r="G688" s="1">
        <v>0.8</v>
      </c>
      <c r="H688" s="1" t="s">
        <v>687</v>
      </c>
      <c r="I688" s="1">
        <v>4000</v>
      </c>
      <c r="J688" s="2" t="s">
        <v>630</v>
      </c>
    </row>
    <row r="689" spans="1:10" x14ac:dyDescent="0.2">
      <c r="A689" s="1">
        <v>12</v>
      </c>
      <c r="B689" s="1">
        <v>70</v>
      </c>
      <c r="C689" s="1" t="s">
        <v>686</v>
      </c>
      <c r="D689" s="1" t="s">
        <v>526</v>
      </c>
      <c r="E689" s="1">
        <v>20000</v>
      </c>
      <c r="F689" s="1" t="s">
        <v>684</v>
      </c>
      <c r="G689" s="1">
        <v>0.9</v>
      </c>
      <c r="H689" s="1" t="s">
        <v>687</v>
      </c>
      <c r="I689" s="1">
        <v>18000</v>
      </c>
      <c r="J689" s="2" t="s">
        <v>630</v>
      </c>
    </row>
    <row r="690" spans="1:10" x14ac:dyDescent="0.2">
      <c r="A690" s="1">
        <v>12</v>
      </c>
      <c r="B690" s="1">
        <v>71</v>
      </c>
      <c r="C690" s="1" t="s">
        <v>688</v>
      </c>
      <c r="D690" s="1" t="s">
        <v>526</v>
      </c>
      <c r="E690" s="1">
        <v>10000</v>
      </c>
      <c r="F690" s="1" t="s">
        <v>684</v>
      </c>
      <c r="G690" s="1">
        <v>1.46</v>
      </c>
      <c r="H690" s="1" t="s">
        <v>687</v>
      </c>
      <c r="I690" s="1">
        <v>14600</v>
      </c>
      <c r="J690" s="2" t="s">
        <v>630</v>
      </c>
    </row>
    <row r="691" spans="1:10" ht="25.5" x14ac:dyDescent="0.2">
      <c r="A691" s="1">
        <v>12</v>
      </c>
      <c r="B691" s="1">
        <v>75</v>
      </c>
      <c r="C691" s="1" t="s">
        <v>719</v>
      </c>
      <c r="D691" s="1" t="s">
        <v>526</v>
      </c>
      <c r="E691" s="1">
        <v>1000</v>
      </c>
      <c r="F691" s="1" t="s">
        <v>684</v>
      </c>
      <c r="G691" s="1">
        <v>1.34</v>
      </c>
      <c r="H691" s="1" t="s">
        <v>720</v>
      </c>
      <c r="I691" s="1">
        <v>1340</v>
      </c>
      <c r="J691" s="2" t="s">
        <v>630</v>
      </c>
    </row>
    <row r="692" spans="1:10" x14ac:dyDescent="0.2">
      <c r="A692" s="1">
        <v>14</v>
      </c>
      <c r="B692" s="1">
        <v>19.46</v>
      </c>
      <c r="C692" s="1" t="s">
        <v>749</v>
      </c>
      <c r="D692" s="1" t="s">
        <v>691</v>
      </c>
      <c r="E692" s="1">
        <v>100</v>
      </c>
      <c r="F692" s="1" t="s">
        <v>684</v>
      </c>
      <c r="G692" s="1">
        <v>116</v>
      </c>
      <c r="H692" s="1" t="s">
        <v>750</v>
      </c>
      <c r="I692" s="1">
        <v>11600</v>
      </c>
      <c r="J692" s="2" t="s">
        <v>630</v>
      </c>
    </row>
    <row r="693" spans="1:10" ht="25.5" x14ac:dyDescent="0.2">
      <c r="A693" s="1">
        <v>12</v>
      </c>
      <c r="B693" s="1">
        <v>44</v>
      </c>
      <c r="C693" s="1" t="s">
        <v>751</v>
      </c>
      <c r="D693" s="1" t="s">
        <v>559</v>
      </c>
      <c r="E693" s="1">
        <v>500</v>
      </c>
      <c r="F693" s="1" t="s">
        <v>752</v>
      </c>
      <c r="G693" s="1">
        <v>5.98</v>
      </c>
      <c r="H693" s="1" t="s">
        <v>753</v>
      </c>
      <c r="I693" s="1">
        <v>2990</v>
      </c>
      <c r="J693" s="2" t="s">
        <v>491</v>
      </c>
    </row>
    <row r="694" spans="1:10" ht="25.5" x14ac:dyDescent="0.2">
      <c r="A694" s="1">
        <v>12</v>
      </c>
      <c r="B694" s="1">
        <v>45</v>
      </c>
      <c r="C694" s="1" t="s">
        <v>754</v>
      </c>
      <c r="D694" s="1" t="s">
        <v>559</v>
      </c>
      <c r="E694" s="1">
        <v>2000</v>
      </c>
      <c r="F694" s="1" t="s">
        <v>752</v>
      </c>
      <c r="G694" s="1">
        <v>5.98</v>
      </c>
      <c r="H694" s="1" t="s">
        <v>753</v>
      </c>
      <c r="I694" s="1">
        <v>11960</v>
      </c>
      <c r="J694" s="2" t="s">
        <v>491</v>
      </c>
    </row>
    <row r="695" spans="1:10" ht="25.5" x14ac:dyDescent="0.2">
      <c r="A695" s="1">
        <v>12</v>
      </c>
      <c r="B695" s="1">
        <v>57</v>
      </c>
      <c r="C695" s="1" t="s">
        <v>755</v>
      </c>
      <c r="D695" s="1" t="s">
        <v>526</v>
      </c>
      <c r="E695" s="1">
        <v>300</v>
      </c>
      <c r="F695" s="1" t="s">
        <v>752</v>
      </c>
      <c r="G695" s="1">
        <v>18.22</v>
      </c>
      <c r="H695" s="1" t="s">
        <v>756</v>
      </c>
      <c r="I695" s="1">
        <v>5466</v>
      </c>
      <c r="J695" s="2" t="s">
        <v>491</v>
      </c>
    </row>
    <row r="696" spans="1:10" x14ac:dyDescent="0.2">
      <c r="A696" s="1">
        <v>13</v>
      </c>
      <c r="B696" s="1">
        <v>1</v>
      </c>
      <c r="C696" s="1" t="s">
        <v>757</v>
      </c>
      <c r="D696" s="1" t="s">
        <v>371</v>
      </c>
      <c r="E696" s="1">
        <v>15</v>
      </c>
      <c r="F696" s="1" t="s">
        <v>752</v>
      </c>
      <c r="G696" s="1">
        <v>47.02</v>
      </c>
      <c r="H696" s="1" t="s">
        <v>758</v>
      </c>
      <c r="I696" s="1">
        <v>705.3</v>
      </c>
      <c r="J696" s="2" t="s">
        <v>491</v>
      </c>
    </row>
    <row r="697" spans="1:10" ht="25.5" x14ac:dyDescent="0.2">
      <c r="A697" s="1">
        <v>13</v>
      </c>
      <c r="B697" s="1">
        <v>2</v>
      </c>
      <c r="C697" s="1" t="s">
        <v>759</v>
      </c>
      <c r="D697" s="1" t="s">
        <v>523</v>
      </c>
      <c r="E697" s="1">
        <v>20</v>
      </c>
      <c r="F697" s="1" t="s">
        <v>752</v>
      </c>
      <c r="G697" s="1">
        <v>20.86</v>
      </c>
      <c r="H697" s="1" t="s">
        <v>760</v>
      </c>
      <c r="I697" s="1">
        <v>417.2</v>
      </c>
      <c r="J697" s="2" t="s">
        <v>491</v>
      </c>
    </row>
    <row r="698" spans="1:10" ht="25.5" x14ac:dyDescent="0.2">
      <c r="A698" s="1">
        <v>13</v>
      </c>
      <c r="B698" s="1">
        <v>5</v>
      </c>
      <c r="C698" s="1" t="s">
        <v>761</v>
      </c>
      <c r="D698" s="1" t="s">
        <v>523</v>
      </c>
      <c r="E698" s="1">
        <v>20</v>
      </c>
      <c r="F698" s="1" t="s">
        <v>752</v>
      </c>
      <c r="G698" s="1">
        <v>19.13</v>
      </c>
      <c r="H698" s="1" t="s">
        <v>760</v>
      </c>
      <c r="I698" s="1">
        <v>382.6</v>
      </c>
      <c r="J698" s="2" t="s">
        <v>491</v>
      </c>
    </row>
    <row r="699" spans="1:10" ht="25.5" x14ac:dyDescent="0.2">
      <c r="A699" s="1">
        <v>13</v>
      </c>
      <c r="B699" s="1">
        <v>15</v>
      </c>
      <c r="C699" s="1" t="s">
        <v>762</v>
      </c>
      <c r="D699" s="1" t="s">
        <v>523</v>
      </c>
      <c r="E699" s="1">
        <v>40</v>
      </c>
      <c r="F699" s="1" t="s">
        <v>752</v>
      </c>
      <c r="G699" s="1">
        <v>69.36</v>
      </c>
      <c r="H699" s="1" t="s">
        <v>760</v>
      </c>
      <c r="I699" s="1">
        <v>2774.4</v>
      </c>
      <c r="J699" s="2" t="s">
        <v>491</v>
      </c>
    </row>
    <row r="700" spans="1:10" ht="25.5" x14ac:dyDescent="0.2">
      <c r="A700" s="1">
        <v>13</v>
      </c>
      <c r="B700" s="1">
        <v>34</v>
      </c>
      <c r="C700" s="1" t="s">
        <v>763</v>
      </c>
      <c r="D700" s="1" t="s">
        <v>526</v>
      </c>
      <c r="E700" s="1">
        <v>200</v>
      </c>
      <c r="F700" s="1" t="s">
        <v>752</v>
      </c>
      <c r="G700" s="1">
        <v>10.4</v>
      </c>
      <c r="H700" s="1" t="s">
        <v>764</v>
      </c>
      <c r="I700" s="1">
        <v>2080</v>
      </c>
      <c r="J700" s="2" t="s">
        <v>491</v>
      </c>
    </row>
    <row r="701" spans="1:10" ht="51" x14ac:dyDescent="0.2">
      <c r="A701" s="1">
        <v>13</v>
      </c>
      <c r="B701" s="1">
        <v>42</v>
      </c>
      <c r="C701" s="1" t="s">
        <v>765</v>
      </c>
      <c r="D701" s="1" t="s">
        <v>526</v>
      </c>
      <c r="E701" s="1">
        <v>1000</v>
      </c>
      <c r="F701" s="1" t="s">
        <v>752</v>
      </c>
      <c r="G701" s="1">
        <v>0.93</v>
      </c>
      <c r="H701" s="1" t="s">
        <v>766</v>
      </c>
      <c r="I701" s="1">
        <v>930</v>
      </c>
      <c r="J701" s="2" t="s">
        <v>491</v>
      </c>
    </row>
    <row r="702" spans="1:10" ht="25.5" x14ac:dyDescent="0.2">
      <c r="A702" s="1">
        <v>13</v>
      </c>
      <c r="B702" s="1">
        <v>47</v>
      </c>
      <c r="C702" s="1" t="s">
        <v>767</v>
      </c>
      <c r="D702" s="1" t="s">
        <v>371</v>
      </c>
      <c r="E702" s="1">
        <v>1</v>
      </c>
      <c r="F702" s="1" t="s">
        <v>752</v>
      </c>
      <c r="G702" s="1">
        <v>381.42</v>
      </c>
      <c r="H702" s="1" t="s">
        <v>768</v>
      </c>
      <c r="I702" s="1">
        <v>381.42</v>
      </c>
      <c r="J702" s="2" t="s">
        <v>491</v>
      </c>
    </row>
    <row r="703" spans="1:10" ht="25.5" x14ac:dyDescent="0.2">
      <c r="A703" s="1">
        <v>13</v>
      </c>
      <c r="B703" s="1">
        <v>48</v>
      </c>
      <c r="C703" s="1" t="s">
        <v>769</v>
      </c>
      <c r="D703" s="1" t="s">
        <v>371</v>
      </c>
      <c r="E703" s="1">
        <v>1</v>
      </c>
      <c r="F703" s="1" t="s">
        <v>752</v>
      </c>
      <c r="G703" s="1">
        <v>381.42</v>
      </c>
      <c r="H703" s="1" t="s">
        <v>768</v>
      </c>
      <c r="I703" s="1">
        <v>381.42</v>
      </c>
      <c r="J703" s="2" t="s">
        <v>491</v>
      </c>
    </row>
    <row r="704" spans="1:10" x14ac:dyDescent="0.2">
      <c r="A704" s="1">
        <v>13</v>
      </c>
      <c r="B704" s="1">
        <v>50</v>
      </c>
      <c r="C704" s="1" t="s">
        <v>770</v>
      </c>
      <c r="D704" s="1" t="s">
        <v>526</v>
      </c>
      <c r="E704" s="1">
        <v>500</v>
      </c>
      <c r="F704" s="1" t="s">
        <v>752</v>
      </c>
      <c r="G704" s="1">
        <v>6.24</v>
      </c>
      <c r="H704" s="1" t="s">
        <v>771</v>
      </c>
      <c r="I704" s="1">
        <v>3120</v>
      </c>
      <c r="J704" s="2" t="s">
        <v>491</v>
      </c>
    </row>
    <row r="705" spans="1:10" ht="25.5" x14ac:dyDescent="0.2">
      <c r="A705" s="1">
        <v>13</v>
      </c>
      <c r="B705" s="1">
        <v>91</v>
      </c>
      <c r="C705" s="1" t="s">
        <v>772</v>
      </c>
      <c r="D705" s="1" t="s">
        <v>526</v>
      </c>
      <c r="E705" s="1">
        <v>30</v>
      </c>
      <c r="F705" s="1" t="s">
        <v>752</v>
      </c>
      <c r="G705" s="1">
        <v>7.99</v>
      </c>
      <c r="H705" s="1" t="s">
        <v>773</v>
      </c>
      <c r="I705" s="1">
        <v>239.7</v>
      </c>
      <c r="J705" s="2" t="s">
        <v>491</v>
      </c>
    </row>
    <row r="706" spans="1:10" ht="25.5" x14ac:dyDescent="0.2">
      <c r="A706" s="1">
        <v>13</v>
      </c>
      <c r="B706" s="1">
        <v>92</v>
      </c>
      <c r="C706" s="1" t="s">
        <v>774</v>
      </c>
      <c r="D706" s="1" t="s">
        <v>526</v>
      </c>
      <c r="E706" s="1">
        <v>100</v>
      </c>
      <c r="F706" s="1" t="s">
        <v>752</v>
      </c>
      <c r="G706" s="1">
        <v>7.99</v>
      </c>
      <c r="H706" s="1" t="s">
        <v>773</v>
      </c>
      <c r="I706" s="1">
        <v>799</v>
      </c>
      <c r="J706" s="2" t="s">
        <v>491</v>
      </c>
    </row>
    <row r="707" spans="1:10" x14ac:dyDescent="0.2">
      <c r="A707" s="1">
        <v>13</v>
      </c>
      <c r="B707" s="1">
        <v>153</v>
      </c>
      <c r="C707" s="1" t="s">
        <v>775</v>
      </c>
      <c r="D707" s="1" t="s">
        <v>526</v>
      </c>
      <c r="E707" s="1">
        <v>100</v>
      </c>
      <c r="F707" s="1" t="s">
        <v>752</v>
      </c>
      <c r="G707" s="1">
        <v>8.8000000000000007</v>
      </c>
      <c r="H707" s="1" t="s">
        <v>776</v>
      </c>
      <c r="I707" s="1">
        <v>880</v>
      </c>
      <c r="J707" s="2" t="s">
        <v>491</v>
      </c>
    </row>
    <row r="708" spans="1:10" x14ac:dyDescent="0.2">
      <c r="A708" s="1">
        <v>12</v>
      </c>
      <c r="B708" s="1">
        <v>13</v>
      </c>
      <c r="C708" s="1" t="s">
        <v>777</v>
      </c>
      <c r="D708" s="1" t="s">
        <v>371</v>
      </c>
      <c r="E708" s="1">
        <v>10</v>
      </c>
      <c r="F708" s="1" t="s">
        <v>752</v>
      </c>
      <c r="G708" s="1">
        <v>103.95</v>
      </c>
      <c r="H708" s="1" t="s">
        <v>778</v>
      </c>
      <c r="I708" s="1">
        <v>1039.5</v>
      </c>
      <c r="J708" s="2" t="s">
        <v>528</v>
      </c>
    </row>
    <row r="709" spans="1:10" x14ac:dyDescent="0.2">
      <c r="A709" s="1">
        <v>13</v>
      </c>
      <c r="B709" s="1">
        <v>1</v>
      </c>
      <c r="C709" s="1" t="s">
        <v>757</v>
      </c>
      <c r="D709" s="1" t="s">
        <v>371</v>
      </c>
      <c r="E709" s="1">
        <v>10</v>
      </c>
      <c r="F709" s="1" t="s">
        <v>752</v>
      </c>
      <c r="G709" s="1">
        <v>47.02</v>
      </c>
      <c r="H709" s="1" t="s">
        <v>758</v>
      </c>
      <c r="I709" s="1">
        <v>470.2</v>
      </c>
      <c r="J709" s="2" t="s">
        <v>528</v>
      </c>
    </row>
    <row r="710" spans="1:10" x14ac:dyDescent="0.2">
      <c r="A710" s="1">
        <v>13</v>
      </c>
      <c r="B710" s="1">
        <v>93</v>
      </c>
      <c r="C710" s="1" t="s">
        <v>779</v>
      </c>
      <c r="D710" s="1" t="s">
        <v>526</v>
      </c>
      <c r="E710" s="1">
        <v>2000</v>
      </c>
      <c r="F710" s="1" t="s">
        <v>752</v>
      </c>
      <c r="G710" s="1">
        <v>1.83</v>
      </c>
      <c r="H710" s="1" t="s">
        <v>780</v>
      </c>
      <c r="I710" s="1">
        <v>3660</v>
      </c>
      <c r="J710" s="2" t="s">
        <v>528</v>
      </c>
    </row>
    <row r="711" spans="1:10" x14ac:dyDescent="0.2">
      <c r="A711" s="1">
        <v>13</v>
      </c>
      <c r="B711" s="1">
        <v>94</v>
      </c>
      <c r="C711" s="1" t="s">
        <v>781</v>
      </c>
      <c r="D711" s="1" t="s">
        <v>526</v>
      </c>
      <c r="E711" s="1">
        <v>2000</v>
      </c>
      <c r="F711" s="1" t="s">
        <v>752</v>
      </c>
      <c r="G711" s="1">
        <v>1.7</v>
      </c>
      <c r="H711" s="1" t="s">
        <v>780</v>
      </c>
      <c r="I711" s="1">
        <v>3400</v>
      </c>
      <c r="J711" s="2" t="s">
        <v>528</v>
      </c>
    </row>
    <row r="712" spans="1:10" x14ac:dyDescent="0.2">
      <c r="A712" s="1">
        <v>13</v>
      </c>
      <c r="B712" s="1">
        <v>95</v>
      </c>
      <c r="C712" s="1" t="s">
        <v>782</v>
      </c>
      <c r="D712" s="1" t="s">
        <v>526</v>
      </c>
      <c r="E712" s="1">
        <v>2000</v>
      </c>
      <c r="F712" s="1" t="s">
        <v>752</v>
      </c>
      <c r="G712" s="1">
        <v>2.4700000000000002</v>
      </c>
      <c r="H712" s="1" t="s">
        <v>780</v>
      </c>
      <c r="I712" s="1">
        <v>4940</v>
      </c>
      <c r="J712" s="2" t="s">
        <v>528</v>
      </c>
    </row>
    <row r="713" spans="1:10" x14ac:dyDescent="0.2">
      <c r="A713" s="1">
        <v>13</v>
      </c>
      <c r="B713" s="1">
        <v>99</v>
      </c>
      <c r="C713" s="1" t="s">
        <v>783</v>
      </c>
      <c r="D713" s="1" t="s">
        <v>526</v>
      </c>
      <c r="E713" s="1">
        <v>60</v>
      </c>
      <c r="F713" s="1" t="s">
        <v>752</v>
      </c>
      <c r="G713" s="1">
        <v>32.15</v>
      </c>
      <c r="H713" s="1" t="s">
        <v>773</v>
      </c>
      <c r="I713" s="1">
        <v>1929</v>
      </c>
      <c r="J713" s="2" t="s">
        <v>528</v>
      </c>
    </row>
    <row r="714" spans="1:10" ht="25.5" x14ac:dyDescent="0.2">
      <c r="A714" s="1">
        <v>13</v>
      </c>
      <c r="B714" s="1">
        <v>101</v>
      </c>
      <c r="C714" s="1" t="s">
        <v>784</v>
      </c>
      <c r="D714" s="1" t="s">
        <v>526</v>
      </c>
      <c r="E714" s="1">
        <v>200</v>
      </c>
      <c r="F714" s="1" t="s">
        <v>752</v>
      </c>
      <c r="G714" s="1">
        <v>1.62</v>
      </c>
      <c r="H714" s="1" t="s">
        <v>785</v>
      </c>
      <c r="I714" s="1">
        <v>324</v>
      </c>
      <c r="J714" s="2" t="s">
        <v>528</v>
      </c>
    </row>
    <row r="715" spans="1:10" x14ac:dyDescent="0.2">
      <c r="A715" s="1">
        <v>13</v>
      </c>
      <c r="B715" s="1">
        <v>105</v>
      </c>
      <c r="C715" s="1" t="s">
        <v>786</v>
      </c>
      <c r="D715" s="1" t="s">
        <v>526</v>
      </c>
      <c r="E715" s="1">
        <v>10</v>
      </c>
      <c r="F715" s="1" t="s">
        <v>752</v>
      </c>
      <c r="G715" s="1">
        <v>8.36</v>
      </c>
      <c r="H715" s="1" t="s">
        <v>773</v>
      </c>
      <c r="I715" s="1">
        <v>83.6</v>
      </c>
      <c r="J715" s="2" t="s">
        <v>528</v>
      </c>
    </row>
    <row r="716" spans="1:10" x14ac:dyDescent="0.2">
      <c r="A716" s="1">
        <v>13</v>
      </c>
      <c r="B716" s="1">
        <v>114</v>
      </c>
      <c r="C716" s="1" t="s">
        <v>787</v>
      </c>
      <c r="D716" s="1" t="s">
        <v>526</v>
      </c>
      <c r="E716" s="1">
        <v>1000</v>
      </c>
      <c r="F716" s="1" t="s">
        <v>752</v>
      </c>
      <c r="G716" s="1">
        <v>0.56000000000000005</v>
      </c>
      <c r="H716" s="1" t="s">
        <v>788</v>
      </c>
      <c r="I716" s="1">
        <v>560</v>
      </c>
      <c r="J716" s="2" t="s">
        <v>528</v>
      </c>
    </row>
    <row r="717" spans="1:10" ht="25.5" x14ac:dyDescent="0.2">
      <c r="A717" s="1">
        <v>13</v>
      </c>
      <c r="B717" s="1">
        <v>119</v>
      </c>
      <c r="C717" s="1" t="s">
        <v>789</v>
      </c>
      <c r="D717" s="1" t="s">
        <v>526</v>
      </c>
      <c r="E717" s="1">
        <v>20</v>
      </c>
      <c r="F717" s="1" t="s">
        <v>752</v>
      </c>
      <c r="G717" s="1">
        <v>14.8</v>
      </c>
      <c r="H717" s="1" t="s">
        <v>768</v>
      </c>
      <c r="I717" s="1">
        <v>296</v>
      </c>
      <c r="J717" s="2" t="s">
        <v>528</v>
      </c>
    </row>
    <row r="718" spans="1:10" ht="25.5" x14ac:dyDescent="0.2">
      <c r="A718" s="1">
        <v>13</v>
      </c>
      <c r="B718" s="1">
        <v>123</v>
      </c>
      <c r="C718" s="1" t="s">
        <v>790</v>
      </c>
      <c r="D718" s="1" t="s">
        <v>526</v>
      </c>
      <c r="E718" s="1">
        <v>20</v>
      </c>
      <c r="F718" s="1" t="s">
        <v>752</v>
      </c>
      <c r="G718" s="1">
        <v>14.8</v>
      </c>
      <c r="H718" s="1" t="s">
        <v>768</v>
      </c>
      <c r="I718" s="1">
        <v>296</v>
      </c>
      <c r="J718" s="2" t="s">
        <v>528</v>
      </c>
    </row>
    <row r="719" spans="1:10" ht="25.5" x14ac:dyDescent="0.2">
      <c r="A719" s="1">
        <v>13</v>
      </c>
      <c r="B719" s="1">
        <v>124</v>
      </c>
      <c r="C719" s="1" t="s">
        <v>791</v>
      </c>
      <c r="D719" s="1" t="s">
        <v>526</v>
      </c>
      <c r="E719" s="1">
        <v>20</v>
      </c>
      <c r="F719" s="1" t="s">
        <v>752</v>
      </c>
      <c r="G719" s="1">
        <v>14.8</v>
      </c>
      <c r="H719" s="1" t="s">
        <v>768</v>
      </c>
      <c r="I719" s="1">
        <v>296</v>
      </c>
      <c r="J719" s="2" t="s">
        <v>528</v>
      </c>
    </row>
    <row r="720" spans="1:10" ht="25.5" x14ac:dyDescent="0.2">
      <c r="A720" s="1">
        <v>13</v>
      </c>
      <c r="B720" s="1">
        <v>125</v>
      </c>
      <c r="C720" s="1" t="s">
        <v>792</v>
      </c>
      <c r="D720" s="1" t="s">
        <v>526</v>
      </c>
      <c r="E720" s="1">
        <v>20</v>
      </c>
      <c r="F720" s="1" t="s">
        <v>752</v>
      </c>
      <c r="G720" s="1">
        <v>60.07</v>
      </c>
      <c r="H720" s="1" t="s">
        <v>793</v>
      </c>
      <c r="I720" s="1">
        <v>1201.4000000000001</v>
      </c>
      <c r="J720" s="2" t="s">
        <v>528</v>
      </c>
    </row>
    <row r="721" spans="1:10" x14ac:dyDescent="0.2">
      <c r="A721" s="1">
        <v>13</v>
      </c>
      <c r="B721" s="1">
        <v>128</v>
      </c>
      <c r="C721" s="1" t="s">
        <v>794</v>
      </c>
      <c r="D721" s="1" t="s">
        <v>371</v>
      </c>
      <c r="E721" s="1">
        <v>10</v>
      </c>
      <c r="F721" s="1" t="s">
        <v>752</v>
      </c>
      <c r="G721" s="1">
        <v>552</v>
      </c>
      <c r="H721" s="1" t="s">
        <v>795</v>
      </c>
      <c r="I721" s="1">
        <v>5520</v>
      </c>
      <c r="J721" s="2" t="s">
        <v>528</v>
      </c>
    </row>
    <row r="722" spans="1:10" x14ac:dyDescent="0.2">
      <c r="A722" s="1">
        <v>13</v>
      </c>
      <c r="B722" s="1">
        <v>129</v>
      </c>
      <c r="C722" s="1" t="s">
        <v>796</v>
      </c>
      <c r="D722" s="1" t="s">
        <v>371</v>
      </c>
      <c r="E722" s="1">
        <v>10</v>
      </c>
      <c r="F722" s="1" t="s">
        <v>752</v>
      </c>
      <c r="G722" s="1">
        <v>552</v>
      </c>
      <c r="H722" s="1" t="s">
        <v>795</v>
      </c>
      <c r="I722" s="1">
        <v>5520</v>
      </c>
      <c r="J722" s="2" t="s">
        <v>528</v>
      </c>
    </row>
    <row r="723" spans="1:10" x14ac:dyDescent="0.2">
      <c r="A723" s="1">
        <v>13</v>
      </c>
      <c r="B723" s="1">
        <v>130</v>
      </c>
      <c r="C723" s="1" t="s">
        <v>797</v>
      </c>
      <c r="D723" s="1" t="s">
        <v>371</v>
      </c>
      <c r="E723" s="1">
        <v>3</v>
      </c>
      <c r="F723" s="1" t="s">
        <v>752</v>
      </c>
      <c r="G723" s="1">
        <v>552</v>
      </c>
      <c r="H723" s="1" t="s">
        <v>795</v>
      </c>
      <c r="I723" s="1">
        <v>1656</v>
      </c>
      <c r="J723" s="2" t="s">
        <v>528</v>
      </c>
    </row>
    <row r="724" spans="1:10" ht="25.5" x14ac:dyDescent="0.2">
      <c r="A724" s="1">
        <v>13</v>
      </c>
      <c r="B724" s="1">
        <v>154</v>
      </c>
      <c r="C724" s="1" t="s">
        <v>798</v>
      </c>
      <c r="D724" s="1" t="s">
        <v>371</v>
      </c>
      <c r="E724" s="1">
        <v>100</v>
      </c>
      <c r="F724" s="1" t="s">
        <v>752</v>
      </c>
      <c r="G724" s="1">
        <v>281.39999999999998</v>
      </c>
      <c r="H724" s="1" t="s">
        <v>799</v>
      </c>
      <c r="I724" s="1">
        <v>28140</v>
      </c>
      <c r="J724" s="2" t="s">
        <v>528</v>
      </c>
    </row>
    <row r="725" spans="1:10" x14ac:dyDescent="0.2">
      <c r="A725" s="1">
        <v>12</v>
      </c>
      <c r="B725" s="1">
        <v>6</v>
      </c>
      <c r="C725" s="1" t="s">
        <v>800</v>
      </c>
      <c r="D725" s="1" t="s">
        <v>371</v>
      </c>
      <c r="E725" s="1">
        <v>50</v>
      </c>
      <c r="F725" s="1" t="s">
        <v>752</v>
      </c>
      <c r="G725" s="1">
        <v>12.3</v>
      </c>
      <c r="H725" s="1" t="s">
        <v>801</v>
      </c>
      <c r="I725" s="1">
        <v>615</v>
      </c>
      <c r="J725" s="2" t="s">
        <v>548</v>
      </c>
    </row>
    <row r="726" spans="1:10" x14ac:dyDescent="0.2">
      <c r="A726" s="1">
        <v>12</v>
      </c>
      <c r="B726" s="1">
        <v>8</v>
      </c>
      <c r="C726" s="1" t="s">
        <v>802</v>
      </c>
      <c r="D726" s="1" t="s">
        <v>371</v>
      </c>
      <c r="E726" s="1">
        <v>50</v>
      </c>
      <c r="F726" s="1" t="s">
        <v>752</v>
      </c>
      <c r="G726" s="1">
        <v>24.05</v>
      </c>
      <c r="H726" s="1" t="s">
        <v>801</v>
      </c>
      <c r="I726" s="1">
        <v>1202.5</v>
      </c>
      <c r="J726" s="2" t="s">
        <v>548</v>
      </c>
    </row>
    <row r="727" spans="1:10" x14ac:dyDescent="0.2">
      <c r="A727" s="1">
        <v>12</v>
      </c>
      <c r="B727" s="1">
        <v>9</v>
      </c>
      <c r="C727" s="1" t="s">
        <v>803</v>
      </c>
      <c r="D727" s="1" t="s">
        <v>804</v>
      </c>
      <c r="E727" s="1">
        <v>50</v>
      </c>
      <c r="F727" s="1" t="s">
        <v>752</v>
      </c>
      <c r="G727" s="1">
        <v>6.72</v>
      </c>
      <c r="H727" s="1" t="s">
        <v>805</v>
      </c>
      <c r="I727" s="1">
        <v>336</v>
      </c>
      <c r="J727" s="2" t="s">
        <v>548</v>
      </c>
    </row>
    <row r="728" spans="1:10" ht="25.5" x14ac:dyDescent="0.2">
      <c r="A728" s="1">
        <v>12</v>
      </c>
      <c r="B728" s="1">
        <v>44</v>
      </c>
      <c r="C728" s="1" t="s">
        <v>751</v>
      </c>
      <c r="D728" s="1" t="s">
        <v>559</v>
      </c>
      <c r="E728" s="1">
        <v>1000</v>
      </c>
      <c r="F728" s="1" t="s">
        <v>752</v>
      </c>
      <c r="G728" s="1">
        <v>5.98</v>
      </c>
      <c r="H728" s="1" t="s">
        <v>753</v>
      </c>
      <c r="I728" s="1">
        <v>5980</v>
      </c>
      <c r="J728" s="2" t="s">
        <v>548</v>
      </c>
    </row>
    <row r="729" spans="1:10" ht="25.5" x14ac:dyDescent="0.2">
      <c r="A729" s="1">
        <v>12</v>
      </c>
      <c r="B729" s="1">
        <v>45</v>
      </c>
      <c r="C729" s="1" t="s">
        <v>754</v>
      </c>
      <c r="D729" s="1" t="s">
        <v>559</v>
      </c>
      <c r="E729" s="1">
        <v>2000</v>
      </c>
      <c r="F729" s="1" t="s">
        <v>752</v>
      </c>
      <c r="G729" s="1">
        <v>5.98</v>
      </c>
      <c r="H729" s="1" t="s">
        <v>753</v>
      </c>
      <c r="I729" s="1">
        <v>11960</v>
      </c>
      <c r="J729" s="2" t="s">
        <v>548</v>
      </c>
    </row>
    <row r="730" spans="1:10" ht="25.5" x14ac:dyDescent="0.2">
      <c r="A730" s="1">
        <v>12</v>
      </c>
      <c r="B730" s="1">
        <v>46</v>
      </c>
      <c r="C730" s="1" t="s">
        <v>806</v>
      </c>
      <c r="D730" s="1" t="s">
        <v>559</v>
      </c>
      <c r="E730" s="1">
        <v>2000</v>
      </c>
      <c r="F730" s="1" t="s">
        <v>752</v>
      </c>
      <c r="G730" s="1">
        <v>5.98</v>
      </c>
      <c r="H730" s="1" t="s">
        <v>753</v>
      </c>
      <c r="I730" s="1">
        <v>11960</v>
      </c>
      <c r="J730" s="2" t="s">
        <v>548</v>
      </c>
    </row>
    <row r="731" spans="1:10" x14ac:dyDescent="0.2">
      <c r="A731" s="1">
        <v>13</v>
      </c>
      <c r="B731" s="1">
        <v>1</v>
      </c>
      <c r="C731" s="1" t="s">
        <v>757</v>
      </c>
      <c r="D731" s="1" t="s">
        <v>371</v>
      </c>
      <c r="E731" s="1">
        <v>2</v>
      </c>
      <c r="F731" s="1" t="s">
        <v>752</v>
      </c>
      <c r="G731" s="1">
        <v>47.02</v>
      </c>
      <c r="H731" s="1" t="s">
        <v>758</v>
      </c>
      <c r="I731" s="1">
        <v>94.04</v>
      </c>
      <c r="J731" s="2" t="s">
        <v>548</v>
      </c>
    </row>
    <row r="732" spans="1:10" ht="25.5" x14ac:dyDescent="0.2">
      <c r="A732" s="1">
        <v>13</v>
      </c>
      <c r="B732" s="1">
        <v>9</v>
      </c>
      <c r="C732" s="1" t="s">
        <v>807</v>
      </c>
      <c r="D732" s="1" t="s">
        <v>523</v>
      </c>
      <c r="E732" s="1">
        <v>30</v>
      </c>
      <c r="F732" s="1" t="s">
        <v>752</v>
      </c>
      <c r="G732" s="1">
        <v>32.200000000000003</v>
      </c>
      <c r="H732" s="1" t="s">
        <v>760</v>
      </c>
      <c r="I732" s="1">
        <v>966</v>
      </c>
      <c r="J732" s="2" t="s">
        <v>548</v>
      </c>
    </row>
    <row r="733" spans="1:10" ht="25.5" x14ac:dyDescent="0.2">
      <c r="A733" s="1">
        <v>13</v>
      </c>
      <c r="B733" s="1">
        <v>17</v>
      </c>
      <c r="C733" s="1" t="s">
        <v>808</v>
      </c>
      <c r="D733" s="1" t="s">
        <v>809</v>
      </c>
      <c r="E733" s="1">
        <v>100</v>
      </c>
      <c r="F733" s="1" t="s">
        <v>752</v>
      </c>
      <c r="G733" s="1">
        <v>67.61</v>
      </c>
      <c r="H733" s="1" t="s">
        <v>760</v>
      </c>
      <c r="I733" s="1">
        <v>6761</v>
      </c>
      <c r="J733" s="2" t="s">
        <v>548</v>
      </c>
    </row>
    <row r="734" spans="1:10" ht="25.5" x14ac:dyDescent="0.2">
      <c r="A734" s="1">
        <v>13</v>
      </c>
      <c r="B734" s="1">
        <v>18</v>
      </c>
      <c r="C734" s="1" t="s">
        <v>810</v>
      </c>
      <c r="D734" s="1" t="s">
        <v>809</v>
      </c>
      <c r="E734" s="1">
        <v>100</v>
      </c>
      <c r="F734" s="1" t="s">
        <v>752</v>
      </c>
      <c r="G734" s="1">
        <v>272.41000000000003</v>
      </c>
      <c r="H734" s="1" t="s">
        <v>760</v>
      </c>
      <c r="I734" s="1">
        <v>27241</v>
      </c>
      <c r="J734" s="2" t="s">
        <v>548</v>
      </c>
    </row>
    <row r="735" spans="1:10" x14ac:dyDescent="0.2">
      <c r="A735" s="1">
        <v>13</v>
      </c>
      <c r="B735" s="1">
        <v>23</v>
      </c>
      <c r="C735" s="1" t="s">
        <v>811</v>
      </c>
      <c r="D735" s="1" t="s">
        <v>523</v>
      </c>
      <c r="E735" s="1">
        <v>10</v>
      </c>
      <c r="F735" s="1" t="s">
        <v>752</v>
      </c>
      <c r="G735" s="1">
        <v>369.2</v>
      </c>
      <c r="H735" s="1" t="s">
        <v>812</v>
      </c>
      <c r="I735" s="1">
        <v>3692</v>
      </c>
      <c r="J735" s="2" t="s">
        <v>548</v>
      </c>
    </row>
    <row r="736" spans="1:10" x14ac:dyDescent="0.2">
      <c r="A736" s="1">
        <v>13</v>
      </c>
      <c r="B736" s="1">
        <v>25</v>
      </c>
      <c r="C736" s="1" t="s">
        <v>813</v>
      </c>
      <c r="D736" s="1" t="s">
        <v>523</v>
      </c>
      <c r="E736" s="1">
        <v>10</v>
      </c>
      <c r="F736" s="1" t="s">
        <v>752</v>
      </c>
      <c r="G736" s="1">
        <v>401.58</v>
      </c>
      <c r="H736" s="1" t="s">
        <v>814</v>
      </c>
      <c r="I736" s="1">
        <v>4015.8</v>
      </c>
      <c r="J736" s="2" t="s">
        <v>548</v>
      </c>
    </row>
    <row r="737" spans="1:10" ht="25.5" x14ac:dyDescent="0.2">
      <c r="A737" s="1">
        <v>13</v>
      </c>
      <c r="B737" s="1">
        <v>34</v>
      </c>
      <c r="C737" s="1" t="s">
        <v>763</v>
      </c>
      <c r="D737" s="1" t="s">
        <v>526</v>
      </c>
      <c r="E737" s="1">
        <v>50</v>
      </c>
      <c r="F737" s="1" t="s">
        <v>752</v>
      </c>
      <c r="G737" s="1">
        <v>10.4</v>
      </c>
      <c r="H737" s="1" t="s">
        <v>764</v>
      </c>
      <c r="I737" s="1">
        <v>520</v>
      </c>
      <c r="J737" s="2" t="s">
        <v>548</v>
      </c>
    </row>
    <row r="738" spans="1:10" ht="51" x14ac:dyDescent="0.2">
      <c r="A738" s="1">
        <v>13</v>
      </c>
      <c r="B738" s="1">
        <v>41</v>
      </c>
      <c r="C738" s="1" t="s">
        <v>815</v>
      </c>
      <c r="D738" s="1" t="s">
        <v>526</v>
      </c>
      <c r="E738" s="1">
        <v>2000</v>
      </c>
      <c r="F738" s="1" t="s">
        <v>752</v>
      </c>
      <c r="G738" s="1">
        <v>0.76</v>
      </c>
      <c r="H738" s="1" t="s">
        <v>766</v>
      </c>
      <c r="I738" s="1">
        <v>1520</v>
      </c>
      <c r="J738" s="2" t="s">
        <v>548</v>
      </c>
    </row>
    <row r="739" spans="1:10" ht="51" x14ac:dyDescent="0.2">
      <c r="A739" s="1">
        <v>13</v>
      </c>
      <c r="B739" s="1">
        <v>42</v>
      </c>
      <c r="C739" s="1" t="s">
        <v>765</v>
      </c>
      <c r="D739" s="1" t="s">
        <v>526</v>
      </c>
      <c r="E739" s="1">
        <v>5000</v>
      </c>
      <c r="F739" s="1" t="s">
        <v>752</v>
      </c>
      <c r="G739" s="1">
        <v>0.93</v>
      </c>
      <c r="H739" s="1" t="s">
        <v>766</v>
      </c>
      <c r="I739" s="1">
        <v>4650</v>
      </c>
      <c r="J739" s="2" t="s">
        <v>548</v>
      </c>
    </row>
    <row r="740" spans="1:10" ht="25.5" x14ac:dyDescent="0.2">
      <c r="A740" s="1">
        <v>13</v>
      </c>
      <c r="B740" s="1">
        <v>45</v>
      </c>
      <c r="C740" s="1" t="s">
        <v>816</v>
      </c>
      <c r="D740" s="1" t="s">
        <v>371</v>
      </c>
      <c r="E740" s="1">
        <v>3</v>
      </c>
      <c r="F740" s="1" t="s">
        <v>752</v>
      </c>
      <c r="G740" s="1">
        <v>381.42</v>
      </c>
      <c r="H740" s="1" t="s">
        <v>768</v>
      </c>
      <c r="I740" s="1">
        <v>1144.26</v>
      </c>
      <c r="J740" s="2" t="s">
        <v>548</v>
      </c>
    </row>
    <row r="741" spans="1:10" ht="25.5" x14ac:dyDescent="0.2">
      <c r="A741" s="1">
        <v>13</v>
      </c>
      <c r="B741" s="1">
        <v>46</v>
      </c>
      <c r="C741" s="1" t="s">
        <v>817</v>
      </c>
      <c r="D741" s="1" t="s">
        <v>371</v>
      </c>
      <c r="E741" s="1">
        <v>3</v>
      </c>
      <c r="F741" s="1" t="s">
        <v>752</v>
      </c>
      <c r="G741" s="1">
        <v>381.42</v>
      </c>
      <c r="H741" s="1" t="s">
        <v>768</v>
      </c>
      <c r="I741" s="1">
        <v>1144.26</v>
      </c>
      <c r="J741" s="2" t="s">
        <v>548</v>
      </c>
    </row>
    <row r="742" spans="1:10" ht="25.5" x14ac:dyDescent="0.2">
      <c r="A742" s="1">
        <v>13</v>
      </c>
      <c r="B742" s="1">
        <v>47</v>
      </c>
      <c r="C742" s="1" t="s">
        <v>767</v>
      </c>
      <c r="D742" s="1" t="s">
        <v>371</v>
      </c>
      <c r="E742" s="1">
        <v>5</v>
      </c>
      <c r="F742" s="1" t="s">
        <v>752</v>
      </c>
      <c r="G742" s="1">
        <v>381.42</v>
      </c>
      <c r="H742" s="1" t="s">
        <v>768</v>
      </c>
      <c r="I742" s="1">
        <v>1907.1</v>
      </c>
      <c r="J742" s="2" t="s">
        <v>548</v>
      </c>
    </row>
    <row r="743" spans="1:10" ht="25.5" x14ac:dyDescent="0.2">
      <c r="A743" s="1">
        <v>13</v>
      </c>
      <c r="B743" s="1">
        <v>48</v>
      </c>
      <c r="C743" s="1" t="s">
        <v>769</v>
      </c>
      <c r="D743" s="1" t="s">
        <v>371</v>
      </c>
      <c r="E743" s="1">
        <v>5</v>
      </c>
      <c r="F743" s="1" t="s">
        <v>752</v>
      </c>
      <c r="G743" s="1">
        <v>381.42</v>
      </c>
      <c r="H743" s="1" t="s">
        <v>768</v>
      </c>
      <c r="I743" s="1">
        <v>1907.1</v>
      </c>
      <c r="J743" s="2" t="s">
        <v>548</v>
      </c>
    </row>
    <row r="744" spans="1:10" ht="25.5" x14ac:dyDescent="0.2">
      <c r="A744" s="1">
        <v>13</v>
      </c>
      <c r="B744" s="1">
        <v>49</v>
      </c>
      <c r="C744" s="1" t="s">
        <v>818</v>
      </c>
      <c r="D744" s="1" t="s">
        <v>371</v>
      </c>
      <c r="E744" s="1">
        <v>5</v>
      </c>
      <c r="F744" s="1" t="s">
        <v>752</v>
      </c>
      <c r="G744" s="1">
        <v>381.42</v>
      </c>
      <c r="H744" s="1" t="s">
        <v>768</v>
      </c>
      <c r="I744" s="1">
        <v>1907.1</v>
      </c>
      <c r="J744" s="2" t="s">
        <v>548</v>
      </c>
    </row>
    <row r="745" spans="1:10" x14ac:dyDescent="0.2">
      <c r="A745" s="1">
        <v>13</v>
      </c>
      <c r="B745" s="1">
        <v>50</v>
      </c>
      <c r="C745" s="1" t="s">
        <v>770</v>
      </c>
      <c r="D745" s="1" t="s">
        <v>526</v>
      </c>
      <c r="E745" s="1">
        <v>1500</v>
      </c>
      <c r="F745" s="1" t="s">
        <v>752</v>
      </c>
      <c r="G745" s="1">
        <v>6.24</v>
      </c>
      <c r="H745" s="1" t="s">
        <v>771</v>
      </c>
      <c r="I745" s="1">
        <v>9360</v>
      </c>
      <c r="J745" s="2" t="s">
        <v>548</v>
      </c>
    </row>
    <row r="746" spans="1:10" ht="25.5" x14ac:dyDescent="0.2">
      <c r="A746" s="1">
        <v>13</v>
      </c>
      <c r="B746" s="1">
        <v>77</v>
      </c>
      <c r="C746" s="1" t="s">
        <v>819</v>
      </c>
      <c r="D746" s="1" t="s">
        <v>526</v>
      </c>
      <c r="E746" s="1">
        <v>10</v>
      </c>
      <c r="F746" s="1" t="s">
        <v>752</v>
      </c>
      <c r="G746" s="1">
        <v>29.17</v>
      </c>
      <c r="H746" s="1" t="s">
        <v>820</v>
      </c>
      <c r="I746" s="1">
        <v>291.7</v>
      </c>
      <c r="J746" s="2" t="s">
        <v>548</v>
      </c>
    </row>
    <row r="747" spans="1:10" ht="25.5" x14ac:dyDescent="0.2">
      <c r="A747" s="1">
        <v>13</v>
      </c>
      <c r="B747" s="1">
        <v>80</v>
      </c>
      <c r="C747" s="1" t="s">
        <v>821</v>
      </c>
      <c r="D747" s="1" t="s">
        <v>526</v>
      </c>
      <c r="E747" s="1">
        <v>10</v>
      </c>
      <c r="F747" s="1" t="s">
        <v>752</v>
      </c>
      <c r="G747" s="1">
        <v>12.24</v>
      </c>
      <c r="H747" s="1" t="s">
        <v>773</v>
      </c>
      <c r="I747" s="1">
        <v>122.4</v>
      </c>
      <c r="J747" s="2" t="s">
        <v>548</v>
      </c>
    </row>
    <row r="748" spans="1:10" ht="25.5" x14ac:dyDescent="0.2">
      <c r="A748" s="1">
        <v>13</v>
      </c>
      <c r="B748" s="1">
        <v>81</v>
      </c>
      <c r="C748" s="1" t="s">
        <v>822</v>
      </c>
      <c r="D748" s="1" t="s">
        <v>526</v>
      </c>
      <c r="E748" s="1">
        <v>10</v>
      </c>
      <c r="F748" s="1" t="s">
        <v>752</v>
      </c>
      <c r="G748" s="1">
        <v>21.99</v>
      </c>
      <c r="H748" s="1" t="s">
        <v>773</v>
      </c>
      <c r="I748" s="1">
        <v>219.9</v>
      </c>
      <c r="J748" s="2" t="s">
        <v>548</v>
      </c>
    </row>
    <row r="749" spans="1:10" ht="25.5" x14ac:dyDescent="0.2">
      <c r="A749" s="1">
        <v>13</v>
      </c>
      <c r="B749" s="1">
        <v>83</v>
      </c>
      <c r="C749" s="1" t="s">
        <v>823</v>
      </c>
      <c r="D749" s="1" t="s">
        <v>526</v>
      </c>
      <c r="E749" s="1">
        <v>10</v>
      </c>
      <c r="F749" s="1" t="s">
        <v>752</v>
      </c>
      <c r="G749" s="1">
        <v>21.99</v>
      </c>
      <c r="H749" s="1" t="s">
        <v>773</v>
      </c>
      <c r="I749" s="1">
        <v>219.9</v>
      </c>
      <c r="J749" s="2" t="s">
        <v>548</v>
      </c>
    </row>
    <row r="750" spans="1:10" ht="25.5" x14ac:dyDescent="0.2">
      <c r="A750" s="1">
        <v>13</v>
      </c>
      <c r="B750" s="1">
        <v>86</v>
      </c>
      <c r="C750" s="1" t="s">
        <v>824</v>
      </c>
      <c r="D750" s="1" t="s">
        <v>526</v>
      </c>
      <c r="E750" s="1">
        <v>10</v>
      </c>
      <c r="F750" s="1" t="s">
        <v>752</v>
      </c>
      <c r="G750" s="1">
        <v>52.28</v>
      </c>
      <c r="H750" s="1" t="s">
        <v>773</v>
      </c>
      <c r="I750" s="1">
        <v>522.79999999999995</v>
      </c>
      <c r="J750" s="2" t="s">
        <v>548</v>
      </c>
    </row>
    <row r="751" spans="1:10" ht="25.5" x14ac:dyDescent="0.2">
      <c r="A751" s="1">
        <v>13</v>
      </c>
      <c r="B751" s="1">
        <v>88</v>
      </c>
      <c r="C751" s="1" t="s">
        <v>825</v>
      </c>
      <c r="D751" s="1" t="s">
        <v>526</v>
      </c>
      <c r="E751" s="1">
        <v>10</v>
      </c>
      <c r="F751" s="1" t="s">
        <v>752</v>
      </c>
      <c r="G751" s="1">
        <v>21.99</v>
      </c>
      <c r="H751" s="1" t="s">
        <v>773</v>
      </c>
      <c r="I751" s="1">
        <v>219.9</v>
      </c>
      <c r="J751" s="2" t="s">
        <v>548</v>
      </c>
    </row>
    <row r="752" spans="1:10" ht="25.5" x14ac:dyDescent="0.2">
      <c r="A752" s="1">
        <v>13</v>
      </c>
      <c r="B752" s="1">
        <v>89</v>
      </c>
      <c r="C752" s="1" t="s">
        <v>826</v>
      </c>
      <c r="D752" s="1" t="s">
        <v>526</v>
      </c>
      <c r="E752" s="1">
        <v>20</v>
      </c>
      <c r="F752" s="1" t="s">
        <v>752</v>
      </c>
      <c r="G752" s="1">
        <v>7.99</v>
      </c>
      <c r="H752" s="1" t="s">
        <v>773</v>
      </c>
      <c r="I752" s="1">
        <v>159.80000000000001</v>
      </c>
      <c r="J752" s="2" t="s">
        <v>548</v>
      </c>
    </row>
    <row r="753" spans="1:10" ht="25.5" x14ac:dyDescent="0.2">
      <c r="A753" s="1">
        <v>13</v>
      </c>
      <c r="B753" s="1">
        <v>90</v>
      </c>
      <c r="C753" s="1" t="s">
        <v>827</v>
      </c>
      <c r="D753" s="1" t="s">
        <v>526</v>
      </c>
      <c r="E753" s="1">
        <v>20</v>
      </c>
      <c r="F753" s="1" t="s">
        <v>752</v>
      </c>
      <c r="G753" s="1">
        <v>7.99</v>
      </c>
      <c r="H753" s="1" t="s">
        <v>773</v>
      </c>
      <c r="I753" s="1">
        <v>159.80000000000001</v>
      </c>
      <c r="J753" s="2" t="s">
        <v>548</v>
      </c>
    </row>
    <row r="754" spans="1:10" ht="25.5" x14ac:dyDescent="0.2">
      <c r="A754" s="1">
        <v>13</v>
      </c>
      <c r="B754" s="1">
        <v>91</v>
      </c>
      <c r="C754" s="1" t="s">
        <v>772</v>
      </c>
      <c r="D754" s="1" t="s">
        <v>526</v>
      </c>
      <c r="E754" s="1">
        <v>20</v>
      </c>
      <c r="F754" s="1" t="s">
        <v>752</v>
      </c>
      <c r="G754" s="1">
        <v>7.99</v>
      </c>
      <c r="H754" s="1" t="s">
        <v>773</v>
      </c>
      <c r="I754" s="1">
        <v>159.80000000000001</v>
      </c>
      <c r="J754" s="2" t="s">
        <v>548</v>
      </c>
    </row>
    <row r="755" spans="1:10" ht="25.5" x14ac:dyDescent="0.2">
      <c r="A755" s="1">
        <v>13</v>
      </c>
      <c r="B755" s="1">
        <v>92</v>
      </c>
      <c r="C755" s="1" t="s">
        <v>774</v>
      </c>
      <c r="D755" s="1" t="s">
        <v>526</v>
      </c>
      <c r="E755" s="1">
        <v>20</v>
      </c>
      <c r="F755" s="1" t="s">
        <v>752</v>
      </c>
      <c r="G755" s="1">
        <v>7.99</v>
      </c>
      <c r="H755" s="1" t="s">
        <v>773</v>
      </c>
      <c r="I755" s="1">
        <v>159.80000000000001</v>
      </c>
      <c r="J755" s="2" t="s">
        <v>548</v>
      </c>
    </row>
    <row r="756" spans="1:10" x14ac:dyDescent="0.2">
      <c r="A756" s="1">
        <v>13</v>
      </c>
      <c r="B756" s="1">
        <v>93</v>
      </c>
      <c r="C756" s="1" t="s">
        <v>779</v>
      </c>
      <c r="D756" s="1" t="s">
        <v>526</v>
      </c>
      <c r="E756" s="1">
        <v>7500</v>
      </c>
      <c r="F756" s="1" t="s">
        <v>752</v>
      </c>
      <c r="G756" s="1">
        <v>1.83</v>
      </c>
      <c r="H756" s="1" t="s">
        <v>780</v>
      </c>
      <c r="I756" s="1">
        <v>13725</v>
      </c>
      <c r="J756" s="2" t="s">
        <v>548</v>
      </c>
    </row>
    <row r="757" spans="1:10" x14ac:dyDescent="0.2">
      <c r="A757" s="1">
        <v>13</v>
      </c>
      <c r="B757" s="1">
        <v>94</v>
      </c>
      <c r="C757" s="1" t="s">
        <v>781</v>
      </c>
      <c r="D757" s="1" t="s">
        <v>526</v>
      </c>
      <c r="E757" s="1">
        <v>7000</v>
      </c>
      <c r="F757" s="1" t="s">
        <v>752</v>
      </c>
      <c r="G757" s="1">
        <v>1.7</v>
      </c>
      <c r="H757" s="1" t="s">
        <v>780</v>
      </c>
      <c r="I757" s="1">
        <v>11900</v>
      </c>
      <c r="J757" s="2" t="s">
        <v>548</v>
      </c>
    </row>
    <row r="758" spans="1:10" x14ac:dyDescent="0.2">
      <c r="A758" s="1">
        <v>13</v>
      </c>
      <c r="B758" s="1">
        <v>95</v>
      </c>
      <c r="C758" s="1" t="s">
        <v>782</v>
      </c>
      <c r="D758" s="1" t="s">
        <v>526</v>
      </c>
      <c r="E758" s="1">
        <v>2000</v>
      </c>
      <c r="F758" s="1" t="s">
        <v>752</v>
      </c>
      <c r="G758" s="1">
        <v>2.4700000000000002</v>
      </c>
      <c r="H758" s="1" t="s">
        <v>780</v>
      </c>
      <c r="I758" s="1">
        <v>4940</v>
      </c>
      <c r="J758" s="2" t="s">
        <v>548</v>
      </c>
    </row>
    <row r="759" spans="1:10" x14ac:dyDescent="0.2">
      <c r="A759" s="1">
        <v>13</v>
      </c>
      <c r="B759" s="1">
        <v>96</v>
      </c>
      <c r="C759" s="1" t="s">
        <v>828</v>
      </c>
      <c r="D759" s="1" t="s">
        <v>526</v>
      </c>
      <c r="E759" s="1">
        <v>7000</v>
      </c>
      <c r="F759" s="1" t="s">
        <v>752</v>
      </c>
      <c r="G759" s="1">
        <v>2.4500000000000002</v>
      </c>
      <c r="H759" s="1" t="s">
        <v>780</v>
      </c>
      <c r="I759" s="1">
        <v>17150</v>
      </c>
      <c r="J759" s="2" t="s">
        <v>548</v>
      </c>
    </row>
    <row r="760" spans="1:10" x14ac:dyDescent="0.2">
      <c r="A760" s="1">
        <v>13</v>
      </c>
      <c r="B760" s="1">
        <v>97</v>
      </c>
      <c r="C760" s="1" t="s">
        <v>829</v>
      </c>
      <c r="D760" s="1" t="s">
        <v>526</v>
      </c>
      <c r="E760" s="1">
        <v>5000</v>
      </c>
      <c r="F760" s="1" t="s">
        <v>752</v>
      </c>
      <c r="G760" s="1">
        <v>3.12</v>
      </c>
      <c r="H760" s="1" t="s">
        <v>780</v>
      </c>
      <c r="I760" s="1">
        <v>15600</v>
      </c>
      <c r="J760" s="2" t="s">
        <v>548</v>
      </c>
    </row>
    <row r="761" spans="1:10" x14ac:dyDescent="0.2">
      <c r="A761" s="1">
        <v>13</v>
      </c>
      <c r="B761" s="1">
        <v>98</v>
      </c>
      <c r="C761" s="1" t="s">
        <v>830</v>
      </c>
      <c r="D761" s="1" t="s">
        <v>526</v>
      </c>
      <c r="E761" s="1">
        <v>2000</v>
      </c>
      <c r="F761" s="1" t="s">
        <v>752</v>
      </c>
      <c r="G761" s="1">
        <v>4.47</v>
      </c>
      <c r="H761" s="1" t="s">
        <v>780</v>
      </c>
      <c r="I761" s="1">
        <v>8940</v>
      </c>
      <c r="J761" s="2" t="s">
        <v>548</v>
      </c>
    </row>
    <row r="762" spans="1:10" x14ac:dyDescent="0.2">
      <c r="A762" s="1">
        <v>13</v>
      </c>
      <c r="B762" s="1">
        <v>99</v>
      </c>
      <c r="C762" s="1" t="s">
        <v>783</v>
      </c>
      <c r="D762" s="1" t="s">
        <v>526</v>
      </c>
      <c r="E762" s="1">
        <v>50</v>
      </c>
      <c r="F762" s="1" t="s">
        <v>752</v>
      </c>
      <c r="G762" s="1">
        <v>32.15</v>
      </c>
      <c r="H762" s="1" t="s">
        <v>773</v>
      </c>
      <c r="I762" s="1">
        <v>1607.5</v>
      </c>
      <c r="J762" s="2" t="s">
        <v>548</v>
      </c>
    </row>
    <row r="763" spans="1:10" ht="25.5" x14ac:dyDescent="0.2">
      <c r="A763" s="1">
        <v>13</v>
      </c>
      <c r="B763" s="1">
        <v>102</v>
      </c>
      <c r="C763" s="1" t="s">
        <v>831</v>
      </c>
      <c r="D763" s="1" t="s">
        <v>526</v>
      </c>
      <c r="E763" s="1">
        <v>900</v>
      </c>
      <c r="F763" s="1" t="s">
        <v>752</v>
      </c>
      <c r="G763" s="1">
        <v>1.62</v>
      </c>
      <c r="H763" s="1" t="s">
        <v>785</v>
      </c>
      <c r="I763" s="1">
        <v>1458</v>
      </c>
      <c r="J763" s="2" t="s">
        <v>548</v>
      </c>
    </row>
    <row r="764" spans="1:10" ht="25.5" x14ac:dyDescent="0.2">
      <c r="A764" s="1">
        <v>13</v>
      </c>
      <c r="B764" s="1">
        <v>104</v>
      </c>
      <c r="C764" s="1" t="s">
        <v>832</v>
      </c>
      <c r="D764" s="2" t="s">
        <v>371</v>
      </c>
      <c r="E764" s="1">
        <v>300</v>
      </c>
      <c r="F764" s="1" t="s">
        <v>752</v>
      </c>
      <c r="G764" s="1">
        <v>3.24</v>
      </c>
      <c r="H764" s="1" t="s">
        <v>785</v>
      </c>
      <c r="I764" s="1">
        <v>972</v>
      </c>
      <c r="J764" s="2" t="s">
        <v>548</v>
      </c>
    </row>
    <row r="765" spans="1:10" x14ac:dyDescent="0.2">
      <c r="A765" s="1">
        <v>13</v>
      </c>
      <c r="B765" s="1">
        <v>105</v>
      </c>
      <c r="C765" s="1" t="s">
        <v>786</v>
      </c>
      <c r="D765" s="1" t="s">
        <v>526</v>
      </c>
      <c r="E765" s="1">
        <v>30</v>
      </c>
      <c r="F765" s="1" t="s">
        <v>752</v>
      </c>
      <c r="G765" s="1">
        <v>8.36</v>
      </c>
      <c r="H765" s="1" t="s">
        <v>773</v>
      </c>
      <c r="I765" s="1">
        <v>250.8</v>
      </c>
      <c r="J765" s="2" t="s">
        <v>548</v>
      </c>
    </row>
    <row r="766" spans="1:10" x14ac:dyDescent="0.2">
      <c r="A766" s="1">
        <v>13</v>
      </c>
      <c r="B766" s="1">
        <v>108</v>
      </c>
      <c r="C766" s="1" t="s">
        <v>833</v>
      </c>
      <c r="D766" s="1" t="s">
        <v>526</v>
      </c>
      <c r="E766" s="1">
        <v>3600</v>
      </c>
      <c r="F766" s="1" t="s">
        <v>752</v>
      </c>
      <c r="G766" s="1">
        <v>4.92</v>
      </c>
      <c r="H766" s="1" t="s">
        <v>834</v>
      </c>
      <c r="I766" s="1">
        <v>17712</v>
      </c>
      <c r="J766" s="2" t="s">
        <v>548</v>
      </c>
    </row>
    <row r="767" spans="1:10" x14ac:dyDescent="0.2">
      <c r="A767" s="1">
        <v>13</v>
      </c>
      <c r="B767" s="1">
        <v>114</v>
      </c>
      <c r="C767" s="1" t="s">
        <v>787</v>
      </c>
      <c r="D767" s="1" t="s">
        <v>526</v>
      </c>
      <c r="E767" s="1">
        <v>500</v>
      </c>
      <c r="F767" s="1" t="s">
        <v>752</v>
      </c>
      <c r="G767" s="1">
        <v>0.56000000000000005</v>
      </c>
      <c r="H767" s="1" t="s">
        <v>788</v>
      </c>
      <c r="I767" s="1">
        <v>280</v>
      </c>
      <c r="J767" s="2" t="s">
        <v>548</v>
      </c>
    </row>
    <row r="768" spans="1:10" ht="25.5" x14ac:dyDescent="0.2">
      <c r="A768" s="1">
        <v>13</v>
      </c>
      <c r="B768" s="1">
        <v>117</v>
      </c>
      <c r="C768" s="1" t="s">
        <v>835</v>
      </c>
      <c r="D768" s="1" t="s">
        <v>526</v>
      </c>
      <c r="E768" s="1">
        <v>10</v>
      </c>
      <c r="F768" s="1" t="s">
        <v>752</v>
      </c>
      <c r="G768" s="1">
        <v>69.98</v>
      </c>
      <c r="H768" s="1" t="s">
        <v>768</v>
      </c>
      <c r="I768" s="1">
        <v>699.8</v>
      </c>
      <c r="J768" s="2" t="s">
        <v>548</v>
      </c>
    </row>
    <row r="769" spans="1:10" ht="25.5" x14ac:dyDescent="0.2">
      <c r="A769" s="1">
        <v>13</v>
      </c>
      <c r="B769" s="1">
        <v>118</v>
      </c>
      <c r="C769" s="1" t="s">
        <v>836</v>
      </c>
      <c r="D769" s="1" t="s">
        <v>526</v>
      </c>
      <c r="E769" s="1">
        <v>10</v>
      </c>
      <c r="F769" s="1" t="s">
        <v>752</v>
      </c>
      <c r="G769" s="1">
        <v>69.98</v>
      </c>
      <c r="H769" s="1" t="s">
        <v>768</v>
      </c>
      <c r="I769" s="1">
        <v>699.8</v>
      </c>
      <c r="J769" s="2" t="s">
        <v>548</v>
      </c>
    </row>
    <row r="770" spans="1:10" x14ac:dyDescent="0.2">
      <c r="A770" s="1">
        <v>13</v>
      </c>
      <c r="B770" s="1">
        <v>128</v>
      </c>
      <c r="C770" s="1" t="s">
        <v>794</v>
      </c>
      <c r="D770" s="1" t="s">
        <v>371</v>
      </c>
      <c r="E770" s="1">
        <v>10</v>
      </c>
      <c r="F770" s="1" t="s">
        <v>752</v>
      </c>
      <c r="G770" s="1">
        <v>552</v>
      </c>
      <c r="H770" s="1" t="s">
        <v>795</v>
      </c>
      <c r="I770" s="1">
        <v>5520</v>
      </c>
      <c r="J770" s="2" t="s">
        <v>548</v>
      </c>
    </row>
    <row r="771" spans="1:10" x14ac:dyDescent="0.2">
      <c r="A771" s="1">
        <v>13</v>
      </c>
      <c r="B771" s="1">
        <v>129</v>
      </c>
      <c r="C771" s="1" t="s">
        <v>796</v>
      </c>
      <c r="D771" s="1" t="s">
        <v>371</v>
      </c>
      <c r="E771" s="1">
        <v>10</v>
      </c>
      <c r="F771" s="1" t="s">
        <v>752</v>
      </c>
      <c r="G771" s="1">
        <v>552</v>
      </c>
      <c r="H771" s="1" t="s">
        <v>795</v>
      </c>
      <c r="I771" s="1">
        <v>5520</v>
      </c>
      <c r="J771" s="2" t="s">
        <v>548</v>
      </c>
    </row>
    <row r="772" spans="1:10" x14ac:dyDescent="0.2">
      <c r="A772" s="1">
        <v>13</v>
      </c>
      <c r="B772" s="1">
        <v>131</v>
      </c>
      <c r="C772" s="1" t="s">
        <v>837</v>
      </c>
      <c r="D772" s="1" t="s">
        <v>371</v>
      </c>
      <c r="E772" s="1">
        <v>10</v>
      </c>
      <c r="F772" s="1" t="s">
        <v>752</v>
      </c>
      <c r="G772" s="1">
        <v>579.6</v>
      </c>
      <c r="H772" s="1" t="s">
        <v>795</v>
      </c>
      <c r="I772" s="1">
        <v>5796</v>
      </c>
      <c r="J772" s="2" t="s">
        <v>548</v>
      </c>
    </row>
    <row r="773" spans="1:10" x14ac:dyDescent="0.2">
      <c r="A773" s="1">
        <v>13</v>
      </c>
      <c r="B773" s="1">
        <v>132</v>
      </c>
      <c r="C773" s="1" t="s">
        <v>838</v>
      </c>
      <c r="D773" s="1" t="s">
        <v>371</v>
      </c>
      <c r="E773" s="1">
        <v>5</v>
      </c>
      <c r="F773" s="1" t="s">
        <v>752</v>
      </c>
      <c r="G773" s="1">
        <v>579.6</v>
      </c>
      <c r="H773" s="1" t="s">
        <v>795</v>
      </c>
      <c r="I773" s="1">
        <v>2898</v>
      </c>
      <c r="J773" s="2" t="s">
        <v>548</v>
      </c>
    </row>
    <row r="774" spans="1:10" x14ac:dyDescent="0.2">
      <c r="A774" s="1">
        <v>13</v>
      </c>
      <c r="B774" s="1">
        <v>153</v>
      </c>
      <c r="C774" s="1" t="s">
        <v>775</v>
      </c>
      <c r="D774" s="1" t="s">
        <v>526</v>
      </c>
      <c r="E774" s="1">
        <v>50</v>
      </c>
      <c r="F774" s="1" t="s">
        <v>752</v>
      </c>
      <c r="G774" s="1">
        <v>8.8000000000000007</v>
      </c>
      <c r="H774" s="1" t="s">
        <v>776</v>
      </c>
      <c r="I774" s="1">
        <v>440</v>
      </c>
      <c r="J774" s="2" t="s">
        <v>548</v>
      </c>
    </row>
    <row r="775" spans="1:10" ht="25.5" x14ac:dyDescent="0.2">
      <c r="A775" s="1">
        <v>13</v>
      </c>
      <c r="B775" s="1">
        <v>154</v>
      </c>
      <c r="C775" s="1" t="s">
        <v>798</v>
      </c>
      <c r="D775" s="1" t="s">
        <v>371</v>
      </c>
      <c r="E775" s="1">
        <v>30</v>
      </c>
      <c r="F775" s="1" t="s">
        <v>752</v>
      </c>
      <c r="G775" s="1">
        <v>281.39999999999998</v>
      </c>
      <c r="H775" s="1" t="s">
        <v>799</v>
      </c>
      <c r="I775" s="1">
        <v>8442</v>
      </c>
      <c r="J775" s="2" t="s">
        <v>548</v>
      </c>
    </row>
    <row r="776" spans="1:10" x14ac:dyDescent="0.2">
      <c r="A776" s="1">
        <v>13</v>
      </c>
      <c r="B776" s="1">
        <v>1111</v>
      </c>
      <c r="C776" s="1" t="s">
        <v>839</v>
      </c>
      <c r="D776" s="1" t="s">
        <v>526</v>
      </c>
      <c r="E776" s="1">
        <v>5</v>
      </c>
      <c r="F776" s="1" t="s">
        <v>752</v>
      </c>
      <c r="G776" s="1">
        <v>27</v>
      </c>
      <c r="H776" s="1" t="s">
        <v>840</v>
      </c>
      <c r="I776" s="1">
        <v>135</v>
      </c>
      <c r="J776" s="2" t="s">
        <v>548</v>
      </c>
    </row>
    <row r="777" spans="1:10" x14ac:dyDescent="0.2">
      <c r="A777" s="1">
        <v>13</v>
      </c>
      <c r="B777" s="1">
        <v>1111</v>
      </c>
      <c r="C777" s="1" t="s">
        <v>841</v>
      </c>
      <c r="D777" s="1" t="s">
        <v>526</v>
      </c>
      <c r="E777" s="1">
        <v>5</v>
      </c>
      <c r="F777" s="1" t="s">
        <v>752</v>
      </c>
      <c r="G777" s="1">
        <v>27</v>
      </c>
      <c r="H777" s="1" t="s">
        <v>840</v>
      </c>
      <c r="I777" s="1">
        <v>135</v>
      </c>
      <c r="J777" s="2" t="s">
        <v>548</v>
      </c>
    </row>
    <row r="778" spans="1:10" x14ac:dyDescent="0.2">
      <c r="A778" s="1">
        <v>13</v>
      </c>
      <c r="B778" s="1">
        <v>1111</v>
      </c>
      <c r="C778" s="1" t="s">
        <v>842</v>
      </c>
      <c r="D778" s="1" t="s">
        <v>526</v>
      </c>
      <c r="E778" s="1">
        <v>10</v>
      </c>
      <c r="F778" s="1" t="s">
        <v>752</v>
      </c>
      <c r="G778" s="1">
        <v>27</v>
      </c>
      <c r="H778" s="1" t="s">
        <v>840</v>
      </c>
      <c r="I778" s="1">
        <v>270</v>
      </c>
      <c r="J778" s="2" t="s">
        <v>548</v>
      </c>
    </row>
    <row r="779" spans="1:10" ht="25.5" x14ac:dyDescent="0.2">
      <c r="A779" s="1">
        <v>13</v>
      </c>
      <c r="B779" s="1">
        <v>1111</v>
      </c>
      <c r="C779" s="1" t="s">
        <v>843</v>
      </c>
      <c r="D779" s="1" t="s">
        <v>526</v>
      </c>
      <c r="E779" s="1">
        <v>2500</v>
      </c>
      <c r="F779" s="1" t="s">
        <v>752</v>
      </c>
      <c r="G779" s="1">
        <v>4.8</v>
      </c>
      <c r="H779" s="1" t="s">
        <v>844</v>
      </c>
      <c r="I779" s="1">
        <v>12000</v>
      </c>
      <c r="J779" s="2" t="s">
        <v>548</v>
      </c>
    </row>
    <row r="780" spans="1:10" x14ac:dyDescent="0.2">
      <c r="A780" s="1">
        <v>12</v>
      </c>
      <c r="B780" s="1">
        <v>1</v>
      </c>
      <c r="C780" s="1" t="s">
        <v>845</v>
      </c>
      <c r="D780" s="1" t="s">
        <v>669</v>
      </c>
      <c r="E780" s="1">
        <v>200</v>
      </c>
      <c r="F780" s="1" t="s">
        <v>752</v>
      </c>
      <c r="G780" s="1">
        <v>10.18</v>
      </c>
      <c r="H780" s="1" t="s">
        <v>846</v>
      </c>
      <c r="I780" s="1">
        <v>2036</v>
      </c>
      <c r="J780" s="2" t="s">
        <v>563</v>
      </c>
    </row>
    <row r="781" spans="1:10" x14ac:dyDescent="0.2">
      <c r="A781" s="1">
        <v>12</v>
      </c>
      <c r="B781" s="1">
        <v>6</v>
      </c>
      <c r="C781" s="1" t="s">
        <v>800</v>
      </c>
      <c r="D781" s="1" t="s">
        <v>371</v>
      </c>
      <c r="E781" s="1">
        <v>20</v>
      </c>
      <c r="F781" s="1" t="s">
        <v>752</v>
      </c>
      <c r="G781" s="1">
        <v>12.3</v>
      </c>
      <c r="H781" s="1" t="s">
        <v>801</v>
      </c>
      <c r="I781" s="1">
        <v>246</v>
      </c>
      <c r="J781" s="2" t="s">
        <v>563</v>
      </c>
    </row>
    <row r="782" spans="1:10" x14ac:dyDescent="0.2">
      <c r="A782" s="1">
        <v>12</v>
      </c>
      <c r="B782" s="1">
        <v>13</v>
      </c>
      <c r="C782" s="1" t="s">
        <v>777</v>
      </c>
      <c r="D782" s="1" t="s">
        <v>371</v>
      </c>
      <c r="E782" s="1">
        <v>10</v>
      </c>
      <c r="F782" s="1" t="s">
        <v>752</v>
      </c>
      <c r="G782" s="1">
        <v>103.95</v>
      </c>
      <c r="H782" s="1" t="s">
        <v>778</v>
      </c>
      <c r="I782" s="1">
        <v>1039.5</v>
      </c>
      <c r="J782" s="2" t="s">
        <v>563</v>
      </c>
    </row>
    <row r="783" spans="1:10" x14ac:dyDescent="0.2">
      <c r="A783" s="1">
        <v>12</v>
      </c>
      <c r="B783" s="1">
        <v>16</v>
      </c>
      <c r="C783" s="1" t="s">
        <v>847</v>
      </c>
      <c r="D783" s="1" t="s">
        <v>526</v>
      </c>
      <c r="E783" s="1">
        <v>200</v>
      </c>
      <c r="F783" s="1" t="s">
        <v>752</v>
      </c>
      <c r="G783" s="1">
        <v>2.29</v>
      </c>
      <c r="H783" s="1" t="s">
        <v>848</v>
      </c>
      <c r="I783" s="1">
        <v>458</v>
      </c>
      <c r="J783" s="2" t="s">
        <v>563</v>
      </c>
    </row>
    <row r="784" spans="1:10" ht="25.5" x14ac:dyDescent="0.2">
      <c r="A784" s="1">
        <v>12</v>
      </c>
      <c r="B784" s="1">
        <v>44</v>
      </c>
      <c r="C784" s="1" t="s">
        <v>751</v>
      </c>
      <c r="D784" s="1" t="s">
        <v>559</v>
      </c>
      <c r="E784" s="1">
        <v>1000</v>
      </c>
      <c r="F784" s="1" t="s">
        <v>752</v>
      </c>
      <c r="G784" s="1">
        <v>5.98</v>
      </c>
      <c r="H784" s="1" t="s">
        <v>753</v>
      </c>
      <c r="I784" s="1">
        <v>5980</v>
      </c>
      <c r="J784" s="2" t="s">
        <v>563</v>
      </c>
    </row>
    <row r="785" spans="1:10" ht="25.5" x14ac:dyDescent="0.2">
      <c r="A785" s="1">
        <v>12</v>
      </c>
      <c r="B785" s="1">
        <v>45</v>
      </c>
      <c r="C785" s="1" t="s">
        <v>754</v>
      </c>
      <c r="D785" s="1" t="s">
        <v>559</v>
      </c>
      <c r="E785" s="1">
        <v>3000</v>
      </c>
      <c r="F785" s="1" t="s">
        <v>752</v>
      </c>
      <c r="G785" s="1">
        <v>5.98</v>
      </c>
      <c r="H785" s="1" t="s">
        <v>753</v>
      </c>
      <c r="I785" s="1">
        <v>17940</v>
      </c>
      <c r="J785" s="2" t="s">
        <v>563</v>
      </c>
    </row>
    <row r="786" spans="1:10" x14ac:dyDescent="0.2">
      <c r="A786" s="1">
        <v>12</v>
      </c>
      <c r="B786" s="1">
        <v>56</v>
      </c>
      <c r="C786" s="1" t="s">
        <v>849</v>
      </c>
      <c r="D786" s="1" t="s">
        <v>526</v>
      </c>
      <c r="E786" s="1">
        <v>500</v>
      </c>
      <c r="F786" s="1" t="s">
        <v>752</v>
      </c>
      <c r="G786" s="1">
        <v>11.55</v>
      </c>
      <c r="H786" s="1" t="s">
        <v>846</v>
      </c>
      <c r="I786" s="1">
        <v>5775</v>
      </c>
      <c r="J786" s="2" t="s">
        <v>563</v>
      </c>
    </row>
    <row r="787" spans="1:10" x14ac:dyDescent="0.2">
      <c r="A787" s="1">
        <v>13</v>
      </c>
      <c r="B787" s="1">
        <v>1</v>
      </c>
      <c r="C787" s="1" t="s">
        <v>757</v>
      </c>
      <c r="D787" s="1" t="s">
        <v>371</v>
      </c>
      <c r="E787" s="1">
        <v>3</v>
      </c>
      <c r="F787" s="1" t="s">
        <v>752</v>
      </c>
      <c r="G787" s="1">
        <v>47.02</v>
      </c>
      <c r="H787" s="1" t="s">
        <v>758</v>
      </c>
      <c r="I787" s="1">
        <v>141.06</v>
      </c>
      <c r="J787" s="2" t="s">
        <v>563</v>
      </c>
    </row>
    <row r="788" spans="1:10" ht="25.5" x14ac:dyDescent="0.2">
      <c r="A788" s="1">
        <v>13</v>
      </c>
      <c r="B788" s="1">
        <v>15</v>
      </c>
      <c r="C788" s="1" t="s">
        <v>762</v>
      </c>
      <c r="D788" s="1" t="s">
        <v>523</v>
      </c>
      <c r="E788" s="1">
        <v>30</v>
      </c>
      <c r="F788" s="1" t="s">
        <v>752</v>
      </c>
      <c r="G788" s="1">
        <v>69.36</v>
      </c>
      <c r="H788" s="1" t="s">
        <v>760</v>
      </c>
      <c r="I788" s="1">
        <v>2080.8000000000002</v>
      </c>
      <c r="J788" s="2" t="s">
        <v>563</v>
      </c>
    </row>
    <row r="789" spans="1:10" ht="25.5" x14ac:dyDescent="0.2">
      <c r="A789" s="1">
        <v>13</v>
      </c>
      <c r="B789" s="1">
        <v>17</v>
      </c>
      <c r="C789" s="1" t="s">
        <v>808</v>
      </c>
      <c r="D789" s="1" t="s">
        <v>809</v>
      </c>
      <c r="E789" s="1">
        <v>30</v>
      </c>
      <c r="F789" s="1" t="s">
        <v>752</v>
      </c>
      <c r="G789" s="1">
        <v>67.61</v>
      </c>
      <c r="H789" s="1" t="s">
        <v>760</v>
      </c>
      <c r="I789" s="1">
        <v>2028.3</v>
      </c>
      <c r="J789" s="2" t="s">
        <v>563</v>
      </c>
    </row>
    <row r="790" spans="1:10" x14ac:dyDescent="0.2">
      <c r="A790" s="1">
        <v>13</v>
      </c>
      <c r="B790" s="1">
        <v>23</v>
      </c>
      <c r="C790" s="1" t="s">
        <v>811</v>
      </c>
      <c r="D790" s="1" t="s">
        <v>523</v>
      </c>
      <c r="E790" s="1">
        <v>10</v>
      </c>
      <c r="F790" s="1" t="s">
        <v>752</v>
      </c>
      <c r="G790" s="1">
        <v>369.2</v>
      </c>
      <c r="H790" s="1" t="s">
        <v>812</v>
      </c>
      <c r="I790" s="1">
        <v>3692</v>
      </c>
      <c r="J790" s="2" t="s">
        <v>563</v>
      </c>
    </row>
    <row r="791" spans="1:10" ht="51" x14ac:dyDescent="0.2">
      <c r="A791" s="1">
        <v>13</v>
      </c>
      <c r="B791" s="1">
        <v>42</v>
      </c>
      <c r="C791" s="1" t="s">
        <v>765</v>
      </c>
      <c r="D791" s="1" t="s">
        <v>526</v>
      </c>
      <c r="E791" s="1">
        <v>5000</v>
      </c>
      <c r="F791" s="1" t="s">
        <v>752</v>
      </c>
      <c r="G791" s="1">
        <v>0.93</v>
      </c>
      <c r="H791" s="1" t="s">
        <v>766</v>
      </c>
      <c r="I791" s="1">
        <v>4650</v>
      </c>
      <c r="J791" s="2" t="s">
        <v>563</v>
      </c>
    </row>
    <row r="792" spans="1:10" ht="25.5" x14ac:dyDescent="0.2">
      <c r="A792" s="1">
        <v>13</v>
      </c>
      <c r="B792" s="1">
        <v>45</v>
      </c>
      <c r="C792" s="1" t="s">
        <v>816</v>
      </c>
      <c r="D792" s="1" t="s">
        <v>371</v>
      </c>
      <c r="E792" s="1">
        <v>3</v>
      </c>
      <c r="F792" s="1" t="s">
        <v>752</v>
      </c>
      <c r="G792" s="1">
        <v>381.42</v>
      </c>
      <c r="H792" s="1" t="s">
        <v>768</v>
      </c>
      <c r="I792" s="1">
        <v>1144.26</v>
      </c>
      <c r="J792" s="2" t="s">
        <v>563</v>
      </c>
    </row>
    <row r="793" spans="1:10" ht="25.5" x14ac:dyDescent="0.2">
      <c r="A793" s="1">
        <v>13</v>
      </c>
      <c r="B793" s="1">
        <v>46</v>
      </c>
      <c r="C793" s="1" t="s">
        <v>817</v>
      </c>
      <c r="D793" s="1" t="s">
        <v>371</v>
      </c>
      <c r="E793" s="1">
        <v>3</v>
      </c>
      <c r="F793" s="1" t="s">
        <v>752</v>
      </c>
      <c r="G793" s="1">
        <v>381.42</v>
      </c>
      <c r="H793" s="1" t="s">
        <v>768</v>
      </c>
      <c r="I793" s="1">
        <v>1144.26</v>
      </c>
      <c r="J793" s="2" t="s">
        <v>563</v>
      </c>
    </row>
    <row r="794" spans="1:10" ht="25.5" x14ac:dyDescent="0.2">
      <c r="A794" s="1">
        <v>13</v>
      </c>
      <c r="B794" s="1">
        <v>47</v>
      </c>
      <c r="C794" s="1" t="s">
        <v>767</v>
      </c>
      <c r="D794" s="1" t="s">
        <v>371</v>
      </c>
      <c r="E794" s="1">
        <v>2</v>
      </c>
      <c r="F794" s="1" t="s">
        <v>752</v>
      </c>
      <c r="G794" s="1">
        <v>381.42</v>
      </c>
      <c r="H794" s="1" t="s">
        <v>768</v>
      </c>
      <c r="I794" s="1">
        <v>762.84</v>
      </c>
      <c r="J794" s="2" t="s">
        <v>563</v>
      </c>
    </row>
    <row r="795" spans="1:10" ht="25.5" x14ac:dyDescent="0.2">
      <c r="A795" s="1">
        <v>13</v>
      </c>
      <c r="B795" s="1">
        <v>48</v>
      </c>
      <c r="C795" s="1" t="s">
        <v>769</v>
      </c>
      <c r="D795" s="1" t="s">
        <v>371</v>
      </c>
      <c r="E795" s="1">
        <v>5</v>
      </c>
      <c r="F795" s="1" t="s">
        <v>752</v>
      </c>
      <c r="G795" s="1">
        <v>381.42</v>
      </c>
      <c r="H795" s="1" t="s">
        <v>768</v>
      </c>
      <c r="I795" s="1">
        <v>1907.1</v>
      </c>
      <c r="J795" s="2" t="s">
        <v>563</v>
      </c>
    </row>
    <row r="796" spans="1:10" ht="25.5" x14ac:dyDescent="0.2">
      <c r="A796" s="1">
        <v>13</v>
      </c>
      <c r="B796" s="1">
        <v>49</v>
      </c>
      <c r="C796" s="1" t="s">
        <v>818</v>
      </c>
      <c r="D796" s="1" t="s">
        <v>371</v>
      </c>
      <c r="E796" s="1">
        <v>5</v>
      </c>
      <c r="F796" s="1" t="s">
        <v>752</v>
      </c>
      <c r="G796" s="1">
        <v>381.42</v>
      </c>
      <c r="H796" s="1" t="s">
        <v>768</v>
      </c>
      <c r="I796" s="1">
        <v>1907.1</v>
      </c>
      <c r="J796" s="2" t="s">
        <v>563</v>
      </c>
    </row>
    <row r="797" spans="1:10" x14ac:dyDescent="0.2">
      <c r="A797" s="1">
        <v>13</v>
      </c>
      <c r="B797" s="1">
        <v>50</v>
      </c>
      <c r="C797" s="1" t="s">
        <v>770</v>
      </c>
      <c r="D797" s="1" t="s">
        <v>526</v>
      </c>
      <c r="E797" s="1">
        <v>3000</v>
      </c>
      <c r="F797" s="1" t="s">
        <v>752</v>
      </c>
      <c r="G797" s="1">
        <v>6.24</v>
      </c>
      <c r="H797" s="1" t="s">
        <v>771</v>
      </c>
      <c r="I797" s="1">
        <v>18720</v>
      </c>
      <c r="J797" s="2" t="s">
        <v>563</v>
      </c>
    </row>
    <row r="798" spans="1:10" ht="25.5" x14ac:dyDescent="0.2">
      <c r="A798" s="1">
        <v>13</v>
      </c>
      <c r="B798" s="1">
        <v>81</v>
      </c>
      <c r="C798" s="1" t="s">
        <v>822</v>
      </c>
      <c r="D798" s="1" t="s">
        <v>526</v>
      </c>
      <c r="E798" s="1">
        <v>5</v>
      </c>
      <c r="F798" s="1" t="s">
        <v>752</v>
      </c>
      <c r="G798" s="1">
        <v>21.99</v>
      </c>
      <c r="H798" s="1" t="s">
        <v>773</v>
      </c>
      <c r="I798" s="1">
        <v>109.95</v>
      </c>
      <c r="J798" s="2" t="s">
        <v>563</v>
      </c>
    </row>
    <row r="799" spans="1:10" ht="25.5" x14ac:dyDescent="0.2">
      <c r="A799" s="1">
        <v>13</v>
      </c>
      <c r="B799" s="1">
        <v>82</v>
      </c>
      <c r="C799" s="1" t="s">
        <v>850</v>
      </c>
      <c r="D799" s="1" t="s">
        <v>526</v>
      </c>
      <c r="E799" s="1">
        <v>5</v>
      </c>
      <c r="F799" s="1" t="s">
        <v>752</v>
      </c>
      <c r="G799" s="1">
        <v>21.99</v>
      </c>
      <c r="H799" s="1" t="s">
        <v>773</v>
      </c>
      <c r="I799" s="1">
        <v>109.95</v>
      </c>
      <c r="J799" s="2" t="s">
        <v>563</v>
      </c>
    </row>
    <row r="800" spans="1:10" ht="25.5" x14ac:dyDescent="0.2">
      <c r="A800" s="1">
        <v>13</v>
      </c>
      <c r="B800" s="1">
        <v>83</v>
      </c>
      <c r="C800" s="1" t="s">
        <v>823</v>
      </c>
      <c r="D800" s="1" t="s">
        <v>526</v>
      </c>
      <c r="E800" s="1">
        <v>5</v>
      </c>
      <c r="F800" s="1" t="s">
        <v>752</v>
      </c>
      <c r="G800" s="1">
        <v>21.99</v>
      </c>
      <c r="H800" s="1" t="s">
        <v>773</v>
      </c>
      <c r="I800" s="1">
        <v>109.95</v>
      </c>
      <c r="J800" s="2" t="s">
        <v>563</v>
      </c>
    </row>
    <row r="801" spans="1:10" ht="25.5" x14ac:dyDescent="0.2">
      <c r="A801" s="1">
        <v>13</v>
      </c>
      <c r="B801" s="1">
        <v>84</v>
      </c>
      <c r="C801" s="1" t="s">
        <v>851</v>
      </c>
      <c r="D801" s="1" t="s">
        <v>526</v>
      </c>
      <c r="E801" s="1">
        <v>5</v>
      </c>
      <c r="F801" s="1" t="s">
        <v>752</v>
      </c>
      <c r="G801" s="1">
        <v>21.99</v>
      </c>
      <c r="H801" s="1" t="s">
        <v>773</v>
      </c>
      <c r="I801" s="1">
        <v>109.95</v>
      </c>
      <c r="J801" s="2" t="s">
        <v>563</v>
      </c>
    </row>
    <row r="802" spans="1:10" ht="25.5" x14ac:dyDescent="0.2">
      <c r="A802" s="1">
        <v>13</v>
      </c>
      <c r="B802" s="1">
        <v>85</v>
      </c>
      <c r="C802" s="1" t="s">
        <v>852</v>
      </c>
      <c r="D802" s="1" t="s">
        <v>526</v>
      </c>
      <c r="E802" s="1">
        <v>5</v>
      </c>
      <c r="F802" s="1" t="s">
        <v>752</v>
      </c>
      <c r="G802" s="1">
        <v>52.28</v>
      </c>
      <c r="H802" s="1" t="s">
        <v>773</v>
      </c>
      <c r="I802" s="1">
        <v>261.39999999999998</v>
      </c>
      <c r="J802" s="2" t="s">
        <v>563</v>
      </c>
    </row>
    <row r="803" spans="1:10" ht="25.5" x14ac:dyDescent="0.2">
      <c r="A803" s="1">
        <v>13</v>
      </c>
      <c r="B803" s="1">
        <v>86</v>
      </c>
      <c r="C803" s="1" t="s">
        <v>824</v>
      </c>
      <c r="D803" s="1" t="s">
        <v>526</v>
      </c>
      <c r="E803" s="1">
        <v>5</v>
      </c>
      <c r="F803" s="1" t="s">
        <v>752</v>
      </c>
      <c r="G803" s="1">
        <v>52.28</v>
      </c>
      <c r="H803" s="1" t="s">
        <v>773</v>
      </c>
      <c r="I803" s="1">
        <v>261.39999999999998</v>
      </c>
      <c r="J803" s="2" t="s">
        <v>563</v>
      </c>
    </row>
    <row r="804" spans="1:10" ht="25.5" x14ac:dyDescent="0.2">
      <c r="A804" s="1">
        <v>13</v>
      </c>
      <c r="B804" s="1">
        <v>87</v>
      </c>
      <c r="C804" s="1" t="s">
        <v>853</v>
      </c>
      <c r="D804" s="1" t="s">
        <v>526</v>
      </c>
      <c r="E804" s="1">
        <v>5</v>
      </c>
      <c r="F804" s="1" t="s">
        <v>752</v>
      </c>
      <c r="G804" s="1">
        <v>21.99</v>
      </c>
      <c r="H804" s="1" t="s">
        <v>773</v>
      </c>
      <c r="I804" s="1">
        <v>109.95</v>
      </c>
      <c r="J804" s="2" t="s">
        <v>563</v>
      </c>
    </row>
    <row r="805" spans="1:10" ht="25.5" x14ac:dyDescent="0.2">
      <c r="A805" s="1">
        <v>13</v>
      </c>
      <c r="B805" s="1">
        <v>88</v>
      </c>
      <c r="C805" s="1" t="s">
        <v>825</v>
      </c>
      <c r="D805" s="1" t="s">
        <v>526</v>
      </c>
      <c r="E805" s="1">
        <v>5</v>
      </c>
      <c r="F805" s="1" t="s">
        <v>752</v>
      </c>
      <c r="G805" s="1">
        <v>21.99</v>
      </c>
      <c r="H805" s="1" t="s">
        <v>773</v>
      </c>
      <c r="I805" s="1">
        <v>109.95</v>
      </c>
      <c r="J805" s="2" t="s">
        <v>563</v>
      </c>
    </row>
    <row r="806" spans="1:10" ht="25.5" x14ac:dyDescent="0.2">
      <c r="A806" s="1">
        <v>13</v>
      </c>
      <c r="B806" s="1">
        <v>89</v>
      </c>
      <c r="C806" s="1" t="s">
        <v>826</v>
      </c>
      <c r="D806" s="1" t="s">
        <v>526</v>
      </c>
      <c r="E806" s="1">
        <v>5</v>
      </c>
      <c r="F806" s="1" t="s">
        <v>752</v>
      </c>
      <c r="G806" s="1">
        <v>7.99</v>
      </c>
      <c r="H806" s="1" t="s">
        <v>773</v>
      </c>
      <c r="I806" s="1">
        <v>39.950000000000003</v>
      </c>
      <c r="J806" s="2" t="s">
        <v>563</v>
      </c>
    </row>
    <row r="807" spans="1:10" ht="25.5" x14ac:dyDescent="0.2">
      <c r="A807" s="1">
        <v>13</v>
      </c>
      <c r="B807" s="1">
        <v>90</v>
      </c>
      <c r="C807" s="1" t="s">
        <v>827</v>
      </c>
      <c r="D807" s="1" t="s">
        <v>526</v>
      </c>
      <c r="E807" s="1">
        <v>5</v>
      </c>
      <c r="F807" s="1" t="s">
        <v>752</v>
      </c>
      <c r="G807" s="1">
        <v>7.99</v>
      </c>
      <c r="H807" s="1" t="s">
        <v>773</v>
      </c>
      <c r="I807" s="1">
        <v>39.950000000000003</v>
      </c>
      <c r="J807" s="2" t="s">
        <v>563</v>
      </c>
    </row>
    <row r="808" spans="1:10" ht="25.5" x14ac:dyDescent="0.2">
      <c r="A808" s="1">
        <v>13</v>
      </c>
      <c r="B808" s="1">
        <v>91</v>
      </c>
      <c r="C808" s="1" t="s">
        <v>772</v>
      </c>
      <c r="D808" s="1" t="s">
        <v>526</v>
      </c>
      <c r="E808" s="1">
        <v>5</v>
      </c>
      <c r="F808" s="1" t="s">
        <v>752</v>
      </c>
      <c r="G808" s="1">
        <v>7.99</v>
      </c>
      <c r="H808" s="1" t="s">
        <v>773</v>
      </c>
      <c r="I808" s="1">
        <v>39.950000000000003</v>
      </c>
      <c r="J808" s="2" t="s">
        <v>563</v>
      </c>
    </row>
    <row r="809" spans="1:10" ht="25.5" x14ac:dyDescent="0.2">
      <c r="A809" s="1">
        <v>13</v>
      </c>
      <c r="B809" s="1">
        <v>92</v>
      </c>
      <c r="C809" s="1" t="s">
        <v>774</v>
      </c>
      <c r="D809" s="1" t="s">
        <v>526</v>
      </c>
      <c r="E809" s="1">
        <v>5</v>
      </c>
      <c r="F809" s="1" t="s">
        <v>752</v>
      </c>
      <c r="G809" s="1">
        <v>7.99</v>
      </c>
      <c r="H809" s="1" t="s">
        <v>773</v>
      </c>
      <c r="I809" s="1">
        <v>39.950000000000003</v>
      </c>
      <c r="J809" s="2" t="s">
        <v>563</v>
      </c>
    </row>
    <row r="810" spans="1:10" x14ac:dyDescent="0.2">
      <c r="A810" s="1">
        <v>13</v>
      </c>
      <c r="B810" s="1">
        <v>93</v>
      </c>
      <c r="C810" s="1" t="s">
        <v>779</v>
      </c>
      <c r="D810" s="1" t="s">
        <v>526</v>
      </c>
      <c r="E810" s="1">
        <v>100</v>
      </c>
      <c r="F810" s="1" t="s">
        <v>752</v>
      </c>
      <c r="G810" s="1">
        <v>1.83</v>
      </c>
      <c r="H810" s="1" t="s">
        <v>780</v>
      </c>
      <c r="I810" s="1">
        <v>183</v>
      </c>
      <c r="J810" s="2" t="s">
        <v>563</v>
      </c>
    </row>
    <row r="811" spans="1:10" x14ac:dyDescent="0.2">
      <c r="A811" s="1">
        <v>13</v>
      </c>
      <c r="B811" s="1">
        <v>99</v>
      </c>
      <c r="C811" s="1" t="s">
        <v>783</v>
      </c>
      <c r="D811" s="1" t="s">
        <v>526</v>
      </c>
      <c r="E811" s="1">
        <v>100</v>
      </c>
      <c r="F811" s="1" t="s">
        <v>752</v>
      </c>
      <c r="G811" s="1">
        <v>32.15</v>
      </c>
      <c r="H811" s="1" t="s">
        <v>773</v>
      </c>
      <c r="I811" s="1">
        <v>3215</v>
      </c>
      <c r="J811" s="2" t="s">
        <v>563</v>
      </c>
    </row>
    <row r="812" spans="1:10" ht="25.5" x14ac:dyDescent="0.2">
      <c r="A812" s="1">
        <v>13</v>
      </c>
      <c r="B812" s="1">
        <v>107</v>
      </c>
      <c r="C812" s="1" t="s">
        <v>854</v>
      </c>
      <c r="D812" s="1" t="s">
        <v>371</v>
      </c>
      <c r="E812" s="1">
        <v>200</v>
      </c>
      <c r="F812" s="1" t="s">
        <v>752</v>
      </c>
      <c r="G812" s="1">
        <v>67.34</v>
      </c>
      <c r="H812" s="1" t="s">
        <v>846</v>
      </c>
      <c r="I812" s="1">
        <v>13468</v>
      </c>
      <c r="J812" s="2" t="s">
        <v>563</v>
      </c>
    </row>
    <row r="813" spans="1:10" x14ac:dyDescent="0.2">
      <c r="A813" s="1">
        <v>13</v>
      </c>
      <c r="B813" s="1">
        <v>108</v>
      </c>
      <c r="C813" s="1" t="s">
        <v>833</v>
      </c>
      <c r="D813" s="1" t="s">
        <v>526</v>
      </c>
      <c r="E813" s="1">
        <v>3000</v>
      </c>
      <c r="F813" s="1" t="s">
        <v>752</v>
      </c>
      <c r="G813" s="1">
        <v>4.92</v>
      </c>
      <c r="H813" s="1" t="s">
        <v>834</v>
      </c>
      <c r="I813" s="1">
        <v>14760</v>
      </c>
      <c r="J813" s="2" t="s">
        <v>563</v>
      </c>
    </row>
    <row r="814" spans="1:10" x14ac:dyDescent="0.2">
      <c r="A814" s="1">
        <v>13</v>
      </c>
      <c r="B814" s="1">
        <v>114</v>
      </c>
      <c r="C814" s="1" t="s">
        <v>787</v>
      </c>
      <c r="D814" s="1" t="s">
        <v>526</v>
      </c>
      <c r="E814" s="1">
        <v>1000</v>
      </c>
      <c r="F814" s="1" t="s">
        <v>752</v>
      </c>
      <c r="G814" s="1">
        <v>0.56000000000000005</v>
      </c>
      <c r="H814" s="1" t="s">
        <v>788</v>
      </c>
      <c r="I814" s="1">
        <v>560</v>
      </c>
      <c r="J814" s="2" t="s">
        <v>563</v>
      </c>
    </row>
    <row r="815" spans="1:10" x14ac:dyDescent="0.2">
      <c r="A815" s="1">
        <v>13</v>
      </c>
      <c r="B815" s="1">
        <v>127</v>
      </c>
      <c r="C815" s="1" t="s">
        <v>855</v>
      </c>
      <c r="D815" s="1" t="s">
        <v>526</v>
      </c>
      <c r="E815" s="1">
        <v>10</v>
      </c>
      <c r="F815" s="1" t="s">
        <v>752</v>
      </c>
      <c r="G815" s="1">
        <v>800.4</v>
      </c>
      <c r="H815" s="1" t="s">
        <v>856</v>
      </c>
      <c r="I815" s="1">
        <v>8004</v>
      </c>
      <c r="J815" s="2" t="s">
        <v>563</v>
      </c>
    </row>
    <row r="816" spans="1:10" x14ac:dyDescent="0.2">
      <c r="A816" s="1">
        <v>13</v>
      </c>
      <c r="B816" s="1">
        <v>128</v>
      </c>
      <c r="C816" s="1" t="s">
        <v>794</v>
      </c>
      <c r="D816" s="1" t="s">
        <v>371</v>
      </c>
      <c r="E816" s="1">
        <v>3</v>
      </c>
      <c r="F816" s="1" t="s">
        <v>752</v>
      </c>
      <c r="G816" s="1">
        <v>552</v>
      </c>
      <c r="H816" s="1" t="s">
        <v>795</v>
      </c>
      <c r="I816" s="1">
        <v>1656</v>
      </c>
      <c r="J816" s="2" t="s">
        <v>563</v>
      </c>
    </row>
    <row r="817" spans="1:10" x14ac:dyDescent="0.2">
      <c r="A817" s="1">
        <v>13</v>
      </c>
      <c r="B817" s="1">
        <v>129</v>
      </c>
      <c r="C817" s="1" t="s">
        <v>796</v>
      </c>
      <c r="D817" s="1" t="s">
        <v>371</v>
      </c>
      <c r="E817" s="1">
        <v>4</v>
      </c>
      <c r="F817" s="1" t="s">
        <v>752</v>
      </c>
      <c r="G817" s="1">
        <v>552</v>
      </c>
      <c r="H817" s="1" t="s">
        <v>795</v>
      </c>
      <c r="I817" s="1">
        <v>2208</v>
      </c>
      <c r="J817" s="2" t="s">
        <v>563</v>
      </c>
    </row>
    <row r="818" spans="1:10" x14ac:dyDescent="0.2">
      <c r="A818" s="1">
        <v>13</v>
      </c>
      <c r="B818" s="1">
        <v>130</v>
      </c>
      <c r="C818" s="1" t="s">
        <v>797</v>
      </c>
      <c r="D818" s="1" t="s">
        <v>371</v>
      </c>
      <c r="E818" s="1">
        <v>1</v>
      </c>
      <c r="F818" s="1" t="s">
        <v>752</v>
      </c>
      <c r="G818" s="1">
        <v>552</v>
      </c>
      <c r="H818" s="1" t="s">
        <v>795</v>
      </c>
      <c r="I818" s="1">
        <v>552</v>
      </c>
      <c r="J818" s="2" t="s">
        <v>563</v>
      </c>
    </row>
    <row r="819" spans="1:10" x14ac:dyDescent="0.2">
      <c r="A819" s="1">
        <v>13</v>
      </c>
      <c r="B819" s="1">
        <v>153</v>
      </c>
      <c r="C819" s="1" t="s">
        <v>775</v>
      </c>
      <c r="D819" s="1" t="s">
        <v>526</v>
      </c>
      <c r="E819" s="1">
        <v>3000</v>
      </c>
      <c r="F819" s="1" t="s">
        <v>752</v>
      </c>
      <c r="G819" s="1">
        <v>8.8000000000000007</v>
      </c>
      <c r="H819" s="1" t="s">
        <v>776</v>
      </c>
      <c r="I819" s="1">
        <v>26400</v>
      </c>
      <c r="J819" s="2" t="s">
        <v>563</v>
      </c>
    </row>
    <row r="820" spans="1:10" ht="25.5" x14ac:dyDescent="0.2">
      <c r="A820" s="1">
        <v>13</v>
      </c>
      <c r="B820" s="1">
        <v>154</v>
      </c>
      <c r="C820" s="1" t="s">
        <v>798</v>
      </c>
      <c r="D820" s="1" t="s">
        <v>371</v>
      </c>
      <c r="E820" s="1">
        <v>10</v>
      </c>
      <c r="F820" s="1" t="s">
        <v>752</v>
      </c>
      <c r="G820" s="1">
        <v>281.39999999999998</v>
      </c>
      <c r="H820" s="1" t="s">
        <v>799</v>
      </c>
      <c r="I820" s="1">
        <v>2814</v>
      </c>
      <c r="J820" s="2" t="s">
        <v>563</v>
      </c>
    </row>
    <row r="821" spans="1:10" ht="25.5" x14ac:dyDescent="0.2">
      <c r="A821" s="1">
        <v>13</v>
      </c>
      <c r="B821" s="1">
        <v>1111</v>
      </c>
      <c r="C821" s="1" t="s">
        <v>857</v>
      </c>
      <c r="D821" s="1" t="s">
        <v>526</v>
      </c>
      <c r="E821" s="1">
        <v>3000</v>
      </c>
      <c r="F821" s="1" t="s">
        <v>752</v>
      </c>
      <c r="G821" s="1">
        <v>14.04</v>
      </c>
      <c r="H821" s="1" t="s">
        <v>858</v>
      </c>
      <c r="I821" s="1">
        <v>42120</v>
      </c>
      <c r="J821" s="2" t="s">
        <v>563</v>
      </c>
    </row>
    <row r="822" spans="1:10" x14ac:dyDescent="0.2">
      <c r="A822" s="1">
        <v>13</v>
      </c>
      <c r="B822" s="1">
        <v>1111</v>
      </c>
      <c r="C822" s="1" t="s">
        <v>859</v>
      </c>
      <c r="D822" s="1" t="s">
        <v>526</v>
      </c>
      <c r="E822" s="1">
        <v>200</v>
      </c>
      <c r="F822" s="1" t="s">
        <v>752</v>
      </c>
      <c r="G822" s="1">
        <v>1.05</v>
      </c>
      <c r="H822" s="1" t="s">
        <v>860</v>
      </c>
      <c r="I822" s="1">
        <v>210</v>
      </c>
      <c r="J822" s="2" t="s">
        <v>563</v>
      </c>
    </row>
    <row r="823" spans="1:10" ht="25.5" x14ac:dyDescent="0.2">
      <c r="A823" s="1">
        <v>13</v>
      </c>
      <c r="B823" s="1">
        <v>1111</v>
      </c>
      <c r="C823" s="1" t="s">
        <v>843</v>
      </c>
      <c r="D823" s="1" t="s">
        <v>526</v>
      </c>
      <c r="E823" s="1">
        <v>100</v>
      </c>
      <c r="F823" s="1" t="s">
        <v>752</v>
      </c>
      <c r="G823" s="1">
        <v>4.8</v>
      </c>
      <c r="H823" s="1" t="s">
        <v>844</v>
      </c>
      <c r="I823" s="1">
        <v>480</v>
      </c>
      <c r="J823" s="2" t="s">
        <v>563</v>
      </c>
    </row>
    <row r="824" spans="1:10" x14ac:dyDescent="0.2">
      <c r="A824" s="1">
        <v>12</v>
      </c>
      <c r="B824" s="1">
        <v>9</v>
      </c>
      <c r="C824" s="1" t="s">
        <v>803</v>
      </c>
      <c r="D824" s="1" t="s">
        <v>804</v>
      </c>
      <c r="E824" s="1">
        <v>100</v>
      </c>
      <c r="F824" s="1" t="s">
        <v>752</v>
      </c>
      <c r="G824" s="1">
        <v>6.72</v>
      </c>
      <c r="H824" s="1" t="s">
        <v>805</v>
      </c>
      <c r="I824" s="1">
        <v>672</v>
      </c>
      <c r="J824" s="2" t="s">
        <v>578</v>
      </c>
    </row>
    <row r="825" spans="1:10" x14ac:dyDescent="0.2">
      <c r="A825" s="1">
        <v>12</v>
      </c>
      <c r="B825" s="1">
        <v>1111</v>
      </c>
      <c r="C825" s="1" t="s">
        <v>861</v>
      </c>
      <c r="D825" s="1" t="s">
        <v>371</v>
      </c>
      <c r="E825" s="1">
        <v>50</v>
      </c>
      <c r="F825" s="1" t="s">
        <v>752</v>
      </c>
      <c r="G825" s="1">
        <v>57.2</v>
      </c>
      <c r="H825" s="1" t="s">
        <v>778</v>
      </c>
      <c r="I825" s="1">
        <v>2860</v>
      </c>
      <c r="J825" s="2" t="s">
        <v>578</v>
      </c>
    </row>
    <row r="826" spans="1:10" ht="25.5" x14ac:dyDescent="0.2">
      <c r="A826" s="1">
        <v>12</v>
      </c>
      <c r="B826" s="1">
        <v>1111</v>
      </c>
      <c r="C826" s="1" t="s">
        <v>862</v>
      </c>
      <c r="D826" s="1" t="s">
        <v>669</v>
      </c>
      <c r="E826" s="1">
        <v>3000</v>
      </c>
      <c r="F826" s="1" t="s">
        <v>752</v>
      </c>
      <c r="G826" s="1">
        <v>3.81</v>
      </c>
      <c r="H826" s="1" t="s">
        <v>863</v>
      </c>
      <c r="I826" s="1">
        <v>11430</v>
      </c>
      <c r="J826" s="2" t="s">
        <v>578</v>
      </c>
    </row>
    <row r="827" spans="1:10" ht="25.5" x14ac:dyDescent="0.2">
      <c r="A827" s="1">
        <v>12</v>
      </c>
      <c r="B827" s="1">
        <v>1111</v>
      </c>
      <c r="C827" s="1" t="s">
        <v>864</v>
      </c>
      <c r="D827" s="1" t="s">
        <v>669</v>
      </c>
      <c r="E827" s="1">
        <v>1000</v>
      </c>
      <c r="F827" s="1" t="s">
        <v>752</v>
      </c>
      <c r="G827" s="1">
        <v>3.81</v>
      </c>
      <c r="H827" s="1" t="s">
        <v>863</v>
      </c>
      <c r="I827" s="1">
        <v>3810</v>
      </c>
      <c r="J827" s="2" t="s">
        <v>578</v>
      </c>
    </row>
    <row r="828" spans="1:10" ht="25.5" x14ac:dyDescent="0.2">
      <c r="A828" s="1">
        <v>12</v>
      </c>
      <c r="B828" s="1">
        <v>1111</v>
      </c>
      <c r="C828" s="1" t="s">
        <v>865</v>
      </c>
      <c r="D828" s="1" t="s">
        <v>669</v>
      </c>
      <c r="E828" s="1">
        <v>6000</v>
      </c>
      <c r="F828" s="1" t="s">
        <v>752</v>
      </c>
      <c r="G828" s="1">
        <v>7.87</v>
      </c>
      <c r="H828" s="1" t="s">
        <v>866</v>
      </c>
      <c r="I828" s="1">
        <v>47220</v>
      </c>
      <c r="J828" s="2" t="s">
        <v>578</v>
      </c>
    </row>
    <row r="829" spans="1:10" ht="25.5" x14ac:dyDescent="0.2">
      <c r="A829" s="1">
        <v>13</v>
      </c>
      <c r="B829" s="1">
        <v>32</v>
      </c>
      <c r="C829" s="1" t="s">
        <v>867</v>
      </c>
      <c r="D829" s="1" t="s">
        <v>526</v>
      </c>
      <c r="E829" s="1">
        <v>10</v>
      </c>
      <c r="F829" s="1" t="s">
        <v>752</v>
      </c>
      <c r="G829" s="1">
        <v>22</v>
      </c>
      <c r="H829" s="1" t="s">
        <v>793</v>
      </c>
      <c r="I829" s="1">
        <v>220</v>
      </c>
      <c r="J829" s="2" t="s">
        <v>578</v>
      </c>
    </row>
    <row r="830" spans="1:10" ht="51" x14ac:dyDescent="0.2">
      <c r="A830" s="1">
        <v>13</v>
      </c>
      <c r="B830" s="1">
        <v>41</v>
      </c>
      <c r="C830" s="1" t="s">
        <v>815</v>
      </c>
      <c r="D830" s="1" t="s">
        <v>526</v>
      </c>
      <c r="E830" s="1">
        <v>500</v>
      </c>
      <c r="F830" s="1" t="s">
        <v>752</v>
      </c>
      <c r="G830" s="1">
        <v>0.76</v>
      </c>
      <c r="H830" s="1" t="s">
        <v>766</v>
      </c>
      <c r="I830" s="1">
        <v>380</v>
      </c>
      <c r="J830" s="2" t="s">
        <v>578</v>
      </c>
    </row>
    <row r="831" spans="1:10" x14ac:dyDescent="0.2">
      <c r="A831" s="1">
        <v>13</v>
      </c>
      <c r="B831" s="1">
        <v>93</v>
      </c>
      <c r="C831" s="1" t="s">
        <v>779</v>
      </c>
      <c r="D831" s="1" t="s">
        <v>526</v>
      </c>
      <c r="E831" s="1">
        <v>500</v>
      </c>
      <c r="F831" s="1" t="s">
        <v>752</v>
      </c>
      <c r="G831" s="1">
        <v>1.83</v>
      </c>
      <c r="H831" s="1" t="s">
        <v>780</v>
      </c>
      <c r="I831" s="1">
        <v>915</v>
      </c>
      <c r="J831" s="2" t="s">
        <v>578</v>
      </c>
    </row>
    <row r="832" spans="1:10" ht="25.5" x14ac:dyDescent="0.2">
      <c r="A832" s="1">
        <v>13</v>
      </c>
      <c r="B832" s="1">
        <v>117</v>
      </c>
      <c r="C832" s="1" t="s">
        <v>835</v>
      </c>
      <c r="D832" s="1" t="s">
        <v>526</v>
      </c>
      <c r="E832" s="1">
        <v>30</v>
      </c>
      <c r="F832" s="1" t="s">
        <v>752</v>
      </c>
      <c r="G832" s="1">
        <v>69.98</v>
      </c>
      <c r="H832" s="1" t="s">
        <v>768</v>
      </c>
      <c r="I832" s="1">
        <v>2099.4</v>
      </c>
      <c r="J832" s="2" t="s">
        <v>578</v>
      </c>
    </row>
    <row r="833" spans="1:10" ht="25.5" x14ac:dyDescent="0.2">
      <c r="A833" s="1">
        <v>13</v>
      </c>
      <c r="B833" s="1">
        <v>119</v>
      </c>
      <c r="C833" s="1" t="s">
        <v>789</v>
      </c>
      <c r="D833" s="1" t="s">
        <v>526</v>
      </c>
      <c r="E833" s="1">
        <v>30</v>
      </c>
      <c r="F833" s="1" t="s">
        <v>752</v>
      </c>
      <c r="G833" s="1">
        <v>14.8</v>
      </c>
      <c r="H833" s="1" t="s">
        <v>768</v>
      </c>
      <c r="I833" s="1">
        <v>444</v>
      </c>
      <c r="J833" s="2" t="s">
        <v>578</v>
      </c>
    </row>
    <row r="834" spans="1:10" x14ac:dyDescent="0.2">
      <c r="A834" s="1">
        <v>13</v>
      </c>
      <c r="B834" s="1">
        <v>128</v>
      </c>
      <c r="C834" s="1" t="s">
        <v>794</v>
      </c>
      <c r="D834" s="1" t="s">
        <v>371</v>
      </c>
      <c r="E834" s="1">
        <v>2</v>
      </c>
      <c r="F834" s="1" t="s">
        <v>752</v>
      </c>
      <c r="G834" s="1">
        <v>552</v>
      </c>
      <c r="H834" s="1" t="s">
        <v>795</v>
      </c>
      <c r="I834" s="1">
        <v>1104</v>
      </c>
      <c r="J834" s="2" t="s">
        <v>578</v>
      </c>
    </row>
    <row r="835" spans="1:10" x14ac:dyDescent="0.2">
      <c r="A835" s="1">
        <v>13</v>
      </c>
      <c r="B835" s="1">
        <v>129</v>
      </c>
      <c r="C835" s="1" t="s">
        <v>796</v>
      </c>
      <c r="D835" s="1" t="s">
        <v>371</v>
      </c>
      <c r="E835" s="1">
        <v>2</v>
      </c>
      <c r="F835" s="1" t="s">
        <v>752</v>
      </c>
      <c r="G835" s="1">
        <v>552</v>
      </c>
      <c r="H835" s="1" t="s">
        <v>795</v>
      </c>
      <c r="I835" s="1">
        <v>1104</v>
      </c>
      <c r="J835" s="2" t="s">
        <v>578</v>
      </c>
    </row>
    <row r="836" spans="1:10" x14ac:dyDescent="0.2">
      <c r="A836" s="1">
        <v>13</v>
      </c>
      <c r="B836" s="1">
        <v>130</v>
      </c>
      <c r="C836" s="1" t="s">
        <v>797</v>
      </c>
      <c r="D836" s="1" t="s">
        <v>371</v>
      </c>
      <c r="E836" s="1">
        <v>1</v>
      </c>
      <c r="F836" s="1" t="s">
        <v>752</v>
      </c>
      <c r="G836" s="1">
        <v>552</v>
      </c>
      <c r="H836" s="1" t="s">
        <v>795</v>
      </c>
      <c r="I836" s="1">
        <v>552</v>
      </c>
      <c r="J836" s="2" t="s">
        <v>578</v>
      </c>
    </row>
    <row r="837" spans="1:10" ht="51" x14ac:dyDescent="0.2">
      <c r="A837" s="1">
        <v>13</v>
      </c>
      <c r="B837" s="1">
        <v>41</v>
      </c>
      <c r="C837" s="1" t="s">
        <v>815</v>
      </c>
      <c r="D837" s="1" t="s">
        <v>526</v>
      </c>
      <c r="E837" s="1">
        <v>1000</v>
      </c>
      <c r="F837" s="1" t="s">
        <v>752</v>
      </c>
      <c r="G837" s="1">
        <v>0.76</v>
      </c>
      <c r="H837" s="1" t="s">
        <v>766</v>
      </c>
      <c r="I837" s="1">
        <v>760</v>
      </c>
      <c r="J837" s="2" t="s">
        <v>586</v>
      </c>
    </row>
    <row r="838" spans="1:10" ht="25.5" x14ac:dyDescent="0.2">
      <c r="A838" s="1">
        <v>13</v>
      </c>
      <c r="B838" s="1">
        <v>74</v>
      </c>
      <c r="C838" s="1" t="s">
        <v>868</v>
      </c>
      <c r="D838" s="1" t="s">
        <v>526</v>
      </c>
      <c r="E838" s="1">
        <v>50</v>
      </c>
      <c r="F838" s="1" t="s">
        <v>752</v>
      </c>
      <c r="G838" s="1">
        <v>12.19</v>
      </c>
      <c r="H838" s="1" t="s">
        <v>869</v>
      </c>
      <c r="I838" s="1">
        <v>609.5</v>
      </c>
      <c r="J838" s="2" t="s">
        <v>586</v>
      </c>
    </row>
    <row r="839" spans="1:10" ht="25.5" x14ac:dyDescent="0.2">
      <c r="A839" s="1">
        <v>13</v>
      </c>
      <c r="B839" s="1">
        <v>75</v>
      </c>
      <c r="C839" s="1" t="s">
        <v>870</v>
      </c>
      <c r="D839" s="1" t="s">
        <v>526</v>
      </c>
      <c r="E839" s="1">
        <v>50</v>
      </c>
      <c r="F839" s="1" t="s">
        <v>752</v>
      </c>
      <c r="G839" s="1">
        <v>15</v>
      </c>
      <c r="H839" s="1" t="s">
        <v>869</v>
      </c>
      <c r="I839" s="1">
        <v>750</v>
      </c>
      <c r="J839" s="2" t="s">
        <v>586</v>
      </c>
    </row>
    <row r="840" spans="1:10" x14ac:dyDescent="0.2">
      <c r="A840" s="1">
        <v>13</v>
      </c>
      <c r="B840" s="1">
        <v>93</v>
      </c>
      <c r="C840" s="1" t="s">
        <v>779</v>
      </c>
      <c r="D840" s="1" t="s">
        <v>526</v>
      </c>
      <c r="E840" s="1">
        <v>3000</v>
      </c>
      <c r="F840" s="1" t="s">
        <v>752</v>
      </c>
      <c r="G840" s="1">
        <v>1.83</v>
      </c>
      <c r="H840" s="1" t="s">
        <v>780</v>
      </c>
      <c r="I840" s="1">
        <v>5490</v>
      </c>
      <c r="J840" s="2" t="s">
        <v>586</v>
      </c>
    </row>
    <row r="841" spans="1:10" x14ac:dyDescent="0.2">
      <c r="A841" s="1">
        <v>13</v>
      </c>
      <c r="B841" s="1">
        <v>128</v>
      </c>
      <c r="C841" s="1" t="s">
        <v>794</v>
      </c>
      <c r="D841" s="1" t="s">
        <v>371</v>
      </c>
      <c r="E841" s="1">
        <v>3</v>
      </c>
      <c r="F841" s="1" t="s">
        <v>752</v>
      </c>
      <c r="G841" s="1">
        <v>552</v>
      </c>
      <c r="H841" s="1" t="s">
        <v>795</v>
      </c>
      <c r="I841" s="1">
        <v>1656</v>
      </c>
      <c r="J841" s="2" t="s">
        <v>586</v>
      </c>
    </row>
    <row r="842" spans="1:10" x14ac:dyDescent="0.2">
      <c r="A842" s="1">
        <v>13</v>
      </c>
      <c r="B842" s="1">
        <v>129</v>
      </c>
      <c r="C842" s="1" t="s">
        <v>796</v>
      </c>
      <c r="D842" s="1" t="s">
        <v>371</v>
      </c>
      <c r="E842" s="1">
        <v>3</v>
      </c>
      <c r="F842" s="1" t="s">
        <v>752</v>
      </c>
      <c r="G842" s="1">
        <v>552</v>
      </c>
      <c r="H842" s="1" t="s">
        <v>795</v>
      </c>
      <c r="I842" s="1">
        <v>1656</v>
      </c>
      <c r="J842" s="2" t="s">
        <v>586</v>
      </c>
    </row>
    <row r="843" spans="1:10" ht="25.5" x14ac:dyDescent="0.2">
      <c r="A843" s="1">
        <v>13</v>
      </c>
      <c r="B843" s="1">
        <v>135</v>
      </c>
      <c r="C843" s="1" t="s">
        <v>871</v>
      </c>
      <c r="D843" s="1" t="s">
        <v>371</v>
      </c>
      <c r="E843" s="1">
        <v>10</v>
      </c>
      <c r="F843" s="1" t="s">
        <v>752</v>
      </c>
      <c r="G843" s="1">
        <v>397</v>
      </c>
      <c r="H843" s="1" t="s">
        <v>872</v>
      </c>
      <c r="I843" s="1">
        <v>3970</v>
      </c>
      <c r="J843" s="2" t="s">
        <v>586</v>
      </c>
    </row>
    <row r="844" spans="1:10" ht="25.5" x14ac:dyDescent="0.2">
      <c r="A844" s="1">
        <v>13</v>
      </c>
      <c r="B844" s="1">
        <v>136</v>
      </c>
      <c r="C844" s="1" t="s">
        <v>873</v>
      </c>
      <c r="D844" s="1" t="s">
        <v>371</v>
      </c>
      <c r="E844" s="1">
        <v>10</v>
      </c>
      <c r="F844" s="1" t="s">
        <v>752</v>
      </c>
      <c r="G844" s="1">
        <v>397</v>
      </c>
      <c r="H844" s="1" t="s">
        <v>872</v>
      </c>
      <c r="I844" s="1">
        <v>3970</v>
      </c>
      <c r="J844" s="2" t="s">
        <v>586</v>
      </c>
    </row>
    <row r="845" spans="1:10" ht="25.5" x14ac:dyDescent="0.2">
      <c r="A845" s="1">
        <v>13</v>
      </c>
      <c r="B845" s="1">
        <v>137</v>
      </c>
      <c r="C845" s="1" t="s">
        <v>874</v>
      </c>
      <c r="D845" s="1" t="s">
        <v>371</v>
      </c>
      <c r="E845" s="1">
        <v>20</v>
      </c>
      <c r="F845" s="1" t="s">
        <v>752</v>
      </c>
      <c r="G845" s="1">
        <v>397</v>
      </c>
      <c r="H845" s="1" t="s">
        <v>872</v>
      </c>
      <c r="I845" s="1">
        <v>7940</v>
      </c>
      <c r="J845" s="2" t="s">
        <v>586</v>
      </c>
    </row>
    <row r="846" spans="1:10" ht="25.5" x14ac:dyDescent="0.2">
      <c r="A846" s="1">
        <v>13</v>
      </c>
      <c r="B846" s="1">
        <v>138</v>
      </c>
      <c r="C846" s="1" t="s">
        <v>875</v>
      </c>
      <c r="D846" s="1" t="s">
        <v>371</v>
      </c>
      <c r="E846" s="1">
        <v>30</v>
      </c>
      <c r="F846" s="1" t="s">
        <v>752</v>
      </c>
      <c r="G846" s="1">
        <v>397</v>
      </c>
      <c r="H846" s="1" t="s">
        <v>872</v>
      </c>
      <c r="I846" s="1">
        <v>11910</v>
      </c>
      <c r="J846" s="2" t="s">
        <v>586</v>
      </c>
    </row>
    <row r="847" spans="1:10" ht="25.5" x14ac:dyDescent="0.2">
      <c r="A847" s="1">
        <v>13</v>
      </c>
      <c r="B847" s="1">
        <v>139</v>
      </c>
      <c r="C847" s="1" t="s">
        <v>876</v>
      </c>
      <c r="D847" s="2" t="s">
        <v>371</v>
      </c>
      <c r="E847" s="1">
        <v>40</v>
      </c>
      <c r="F847" s="1" t="s">
        <v>752</v>
      </c>
      <c r="G847" s="1">
        <v>397</v>
      </c>
      <c r="H847" s="1" t="s">
        <v>872</v>
      </c>
      <c r="I847" s="1">
        <v>15880</v>
      </c>
      <c r="J847" s="2" t="s">
        <v>586</v>
      </c>
    </row>
    <row r="848" spans="1:10" ht="25.5" x14ac:dyDescent="0.2">
      <c r="A848" s="1">
        <v>13</v>
      </c>
      <c r="B848" s="1">
        <v>9</v>
      </c>
      <c r="C848" s="1" t="s">
        <v>807</v>
      </c>
      <c r="D848" s="1" t="s">
        <v>523</v>
      </c>
      <c r="E848" s="1">
        <v>30</v>
      </c>
      <c r="F848" s="1" t="s">
        <v>752</v>
      </c>
      <c r="G848" s="1">
        <v>32.200000000000003</v>
      </c>
      <c r="H848" s="1" t="s">
        <v>760</v>
      </c>
      <c r="I848" s="1">
        <v>966</v>
      </c>
      <c r="J848" s="2" t="s">
        <v>600</v>
      </c>
    </row>
    <row r="849" spans="1:10" ht="51" x14ac:dyDescent="0.2">
      <c r="A849" s="1">
        <v>13</v>
      </c>
      <c r="B849" s="1">
        <v>41</v>
      </c>
      <c r="C849" s="1" t="s">
        <v>815</v>
      </c>
      <c r="D849" s="1" t="s">
        <v>526</v>
      </c>
      <c r="E849" s="1">
        <v>2000</v>
      </c>
      <c r="F849" s="1" t="s">
        <v>752</v>
      </c>
      <c r="G849" s="1">
        <v>0.76</v>
      </c>
      <c r="H849" s="1" t="s">
        <v>766</v>
      </c>
      <c r="I849" s="1">
        <v>1520</v>
      </c>
      <c r="J849" s="2" t="s">
        <v>600</v>
      </c>
    </row>
    <row r="850" spans="1:10" x14ac:dyDescent="0.2">
      <c r="A850" s="1">
        <v>13</v>
      </c>
      <c r="B850" s="1">
        <v>93</v>
      </c>
      <c r="C850" s="1" t="s">
        <v>779</v>
      </c>
      <c r="D850" s="1" t="s">
        <v>526</v>
      </c>
      <c r="E850" s="1">
        <v>500</v>
      </c>
      <c r="F850" s="1" t="s">
        <v>752</v>
      </c>
      <c r="G850" s="1">
        <v>1.83</v>
      </c>
      <c r="H850" s="1" t="s">
        <v>780</v>
      </c>
      <c r="I850" s="1">
        <v>915</v>
      </c>
      <c r="J850" s="2" t="s">
        <v>600</v>
      </c>
    </row>
    <row r="851" spans="1:10" x14ac:dyDescent="0.2">
      <c r="A851" s="1">
        <v>13</v>
      </c>
      <c r="B851" s="1">
        <v>94</v>
      </c>
      <c r="C851" s="1" t="s">
        <v>781</v>
      </c>
      <c r="D851" s="1" t="s">
        <v>526</v>
      </c>
      <c r="E851" s="1">
        <v>500</v>
      </c>
      <c r="F851" s="1" t="s">
        <v>752</v>
      </c>
      <c r="G851" s="1">
        <v>1.7</v>
      </c>
      <c r="H851" s="1" t="s">
        <v>780</v>
      </c>
      <c r="I851" s="1">
        <v>850</v>
      </c>
      <c r="J851" s="2" t="s">
        <v>600</v>
      </c>
    </row>
    <row r="852" spans="1:10" x14ac:dyDescent="0.2">
      <c r="A852" s="1">
        <v>13</v>
      </c>
      <c r="B852" s="1">
        <v>95</v>
      </c>
      <c r="C852" s="1" t="s">
        <v>782</v>
      </c>
      <c r="D852" s="1" t="s">
        <v>526</v>
      </c>
      <c r="E852" s="1">
        <v>500</v>
      </c>
      <c r="F852" s="1" t="s">
        <v>752</v>
      </c>
      <c r="G852" s="1">
        <v>2.4700000000000002</v>
      </c>
      <c r="H852" s="1" t="s">
        <v>780</v>
      </c>
      <c r="I852" s="1">
        <v>1235</v>
      </c>
      <c r="J852" s="2" t="s">
        <v>600</v>
      </c>
    </row>
    <row r="853" spans="1:10" ht="25.5" x14ac:dyDescent="0.2">
      <c r="A853" s="1">
        <v>13</v>
      </c>
      <c r="B853" s="1">
        <v>116</v>
      </c>
      <c r="C853" s="1" t="s">
        <v>877</v>
      </c>
      <c r="D853" s="1" t="s">
        <v>526</v>
      </c>
      <c r="E853" s="1">
        <v>30</v>
      </c>
      <c r="F853" s="1" t="s">
        <v>752</v>
      </c>
      <c r="G853" s="1">
        <v>4.6500000000000004</v>
      </c>
      <c r="H853" s="1" t="s">
        <v>878</v>
      </c>
      <c r="I853" s="1">
        <v>139.5</v>
      </c>
      <c r="J853" s="2" t="s">
        <v>600</v>
      </c>
    </row>
    <row r="854" spans="1:10" x14ac:dyDescent="0.2">
      <c r="A854" s="1">
        <v>13</v>
      </c>
      <c r="B854" s="1">
        <v>128</v>
      </c>
      <c r="C854" s="1" t="s">
        <v>794</v>
      </c>
      <c r="D854" s="1" t="s">
        <v>371</v>
      </c>
      <c r="E854" s="1">
        <v>10</v>
      </c>
      <c r="F854" s="1" t="s">
        <v>752</v>
      </c>
      <c r="G854" s="1">
        <v>552</v>
      </c>
      <c r="H854" s="1" t="s">
        <v>795</v>
      </c>
      <c r="I854" s="1">
        <v>5520</v>
      </c>
      <c r="J854" s="2" t="s">
        <v>600</v>
      </c>
    </row>
    <row r="855" spans="1:10" x14ac:dyDescent="0.2">
      <c r="A855" s="1">
        <v>13</v>
      </c>
      <c r="B855" s="1">
        <v>129</v>
      </c>
      <c r="C855" s="1" t="s">
        <v>796</v>
      </c>
      <c r="D855" s="1" t="s">
        <v>371</v>
      </c>
      <c r="E855" s="1">
        <v>10</v>
      </c>
      <c r="F855" s="1" t="s">
        <v>752</v>
      </c>
      <c r="G855" s="1">
        <v>552</v>
      </c>
      <c r="H855" s="1" t="s">
        <v>795</v>
      </c>
      <c r="I855" s="1">
        <v>5520</v>
      </c>
      <c r="J855" s="2" t="s">
        <v>600</v>
      </c>
    </row>
    <row r="856" spans="1:10" ht="25.5" x14ac:dyDescent="0.2">
      <c r="A856" s="1">
        <v>13</v>
      </c>
      <c r="B856" s="1">
        <v>10</v>
      </c>
      <c r="C856" s="1" t="s">
        <v>879</v>
      </c>
      <c r="D856" s="1" t="s">
        <v>523</v>
      </c>
      <c r="E856" s="1">
        <v>100</v>
      </c>
      <c r="F856" s="1" t="s">
        <v>752</v>
      </c>
      <c r="G856" s="1">
        <v>33.01</v>
      </c>
      <c r="H856" s="1" t="s">
        <v>760</v>
      </c>
      <c r="I856" s="1">
        <v>3301</v>
      </c>
      <c r="J856" s="2" t="s">
        <v>606</v>
      </c>
    </row>
    <row r="857" spans="1:10" ht="25.5" x14ac:dyDescent="0.2">
      <c r="A857" s="1">
        <v>13</v>
      </c>
      <c r="B857" s="1">
        <v>13</v>
      </c>
      <c r="C857" s="1" t="s">
        <v>880</v>
      </c>
      <c r="D857" s="1" t="s">
        <v>523</v>
      </c>
      <c r="E857" s="1">
        <v>100</v>
      </c>
      <c r="F857" s="1" t="s">
        <v>752</v>
      </c>
      <c r="G857" s="1">
        <v>48.76</v>
      </c>
      <c r="H857" s="1" t="s">
        <v>760</v>
      </c>
      <c r="I857" s="1">
        <v>4876</v>
      </c>
      <c r="J857" s="2" t="s">
        <v>606</v>
      </c>
    </row>
    <row r="858" spans="1:10" x14ac:dyDescent="0.2">
      <c r="A858" s="1">
        <v>13</v>
      </c>
      <c r="B858" s="1">
        <v>50</v>
      </c>
      <c r="C858" s="1" t="s">
        <v>770</v>
      </c>
      <c r="D858" s="1" t="s">
        <v>526</v>
      </c>
      <c r="E858" s="1">
        <v>30</v>
      </c>
      <c r="F858" s="1" t="s">
        <v>752</v>
      </c>
      <c r="G858" s="1">
        <v>6.24</v>
      </c>
      <c r="H858" s="1" t="s">
        <v>771</v>
      </c>
      <c r="I858" s="1">
        <v>187.2</v>
      </c>
      <c r="J858" s="2" t="s">
        <v>606</v>
      </c>
    </row>
    <row r="859" spans="1:10" x14ac:dyDescent="0.2">
      <c r="A859" s="1">
        <v>13</v>
      </c>
      <c r="B859" s="1">
        <v>131</v>
      </c>
      <c r="C859" s="1" t="s">
        <v>837</v>
      </c>
      <c r="D859" s="1" t="s">
        <v>371</v>
      </c>
      <c r="E859" s="1">
        <v>3</v>
      </c>
      <c r="F859" s="1" t="s">
        <v>752</v>
      </c>
      <c r="G859" s="1">
        <v>579.6</v>
      </c>
      <c r="H859" s="1" t="s">
        <v>795</v>
      </c>
      <c r="I859" s="1">
        <v>1738.8</v>
      </c>
      <c r="J859" s="2" t="s">
        <v>606</v>
      </c>
    </row>
    <row r="860" spans="1:10" x14ac:dyDescent="0.2">
      <c r="A860" s="1">
        <v>13</v>
      </c>
      <c r="B860" s="1">
        <v>132</v>
      </c>
      <c r="C860" s="1" t="s">
        <v>838</v>
      </c>
      <c r="D860" s="1" t="s">
        <v>371</v>
      </c>
      <c r="E860" s="1">
        <v>3</v>
      </c>
      <c r="F860" s="1" t="s">
        <v>752</v>
      </c>
      <c r="G860" s="1">
        <v>579.6</v>
      </c>
      <c r="H860" s="1" t="s">
        <v>795</v>
      </c>
      <c r="I860" s="1">
        <v>1738.8</v>
      </c>
      <c r="J860" s="2" t="s">
        <v>606</v>
      </c>
    </row>
    <row r="861" spans="1:10" x14ac:dyDescent="0.2">
      <c r="A861" s="1">
        <v>13</v>
      </c>
      <c r="B861" s="1">
        <v>96</v>
      </c>
      <c r="C861" s="1" t="s">
        <v>828</v>
      </c>
      <c r="D861" s="1" t="s">
        <v>526</v>
      </c>
      <c r="E861" s="1">
        <v>3000</v>
      </c>
      <c r="F861" s="1" t="s">
        <v>752</v>
      </c>
      <c r="G861" s="1">
        <v>2.4500000000000002</v>
      </c>
      <c r="H861" s="1" t="s">
        <v>780</v>
      </c>
      <c r="I861" s="1">
        <v>7350</v>
      </c>
      <c r="J861" s="2" t="s">
        <v>610</v>
      </c>
    </row>
    <row r="862" spans="1:10" ht="25.5" x14ac:dyDescent="0.2">
      <c r="A862" s="1">
        <v>13</v>
      </c>
      <c r="B862" s="1">
        <v>101</v>
      </c>
      <c r="C862" s="1" t="s">
        <v>784</v>
      </c>
      <c r="D862" s="1" t="s">
        <v>526</v>
      </c>
      <c r="E862" s="1">
        <v>100</v>
      </c>
      <c r="F862" s="1" t="s">
        <v>752</v>
      </c>
      <c r="G862" s="1">
        <v>1.62</v>
      </c>
      <c r="H862" s="1" t="s">
        <v>785</v>
      </c>
      <c r="I862" s="1">
        <v>162</v>
      </c>
      <c r="J862" s="2" t="s">
        <v>610</v>
      </c>
    </row>
    <row r="863" spans="1:10" x14ac:dyDescent="0.2">
      <c r="A863" s="1">
        <v>13</v>
      </c>
      <c r="B863" s="1">
        <v>128</v>
      </c>
      <c r="C863" s="1" t="s">
        <v>794</v>
      </c>
      <c r="D863" s="1" t="s">
        <v>371</v>
      </c>
      <c r="E863" s="1">
        <v>10</v>
      </c>
      <c r="F863" s="1" t="s">
        <v>752</v>
      </c>
      <c r="G863" s="1">
        <v>552</v>
      </c>
      <c r="H863" s="1" t="s">
        <v>795</v>
      </c>
      <c r="I863" s="1">
        <v>5520</v>
      </c>
      <c r="J863" s="2" t="s">
        <v>610</v>
      </c>
    </row>
    <row r="864" spans="1:10" x14ac:dyDescent="0.2">
      <c r="A864" s="1">
        <v>13</v>
      </c>
      <c r="B864" s="1">
        <v>128</v>
      </c>
      <c r="C864" s="1" t="s">
        <v>794</v>
      </c>
      <c r="D864" s="1" t="s">
        <v>371</v>
      </c>
      <c r="E864" s="1">
        <v>2</v>
      </c>
      <c r="F864" s="1" t="s">
        <v>752</v>
      </c>
      <c r="G864" s="1">
        <v>552</v>
      </c>
      <c r="H864" s="1" t="s">
        <v>795</v>
      </c>
      <c r="I864" s="1">
        <v>1104</v>
      </c>
      <c r="J864" s="2" t="s">
        <v>612</v>
      </c>
    </row>
    <row r="865" spans="1:10" x14ac:dyDescent="0.2">
      <c r="A865" s="1">
        <v>13</v>
      </c>
      <c r="B865" s="1">
        <v>129</v>
      </c>
      <c r="C865" s="1" t="s">
        <v>796</v>
      </c>
      <c r="D865" s="1" t="s">
        <v>371</v>
      </c>
      <c r="E865" s="1">
        <v>2</v>
      </c>
      <c r="F865" s="1" t="s">
        <v>752</v>
      </c>
      <c r="G865" s="1">
        <v>552</v>
      </c>
      <c r="H865" s="1" t="s">
        <v>795</v>
      </c>
      <c r="I865" s="1">
        <v>1104</v>
      </c>
      <c r="J865" s="2" t="s">
        <v>612</v>
      </c>
    </row>
    <row r="866" spans="1:10" x14ac:dyDescent="0.2">
      <c r="A866" s="1">
        <v>12</v>
      </c>
      <c r="B866" s="1">
        <v>1</v>
      </c>
      <c r="C866" s="1" t="s">
        <v>845</v>
      </c>
      <c r="D866" s="1" t="s">
        <v>669</v>
      </c>
      <c r="E866" s="1">
        <v>500</v>
      </c>
      <c r="F866" s="1" t="s">
        <v>752</v>
      </c>
      <c r="G866" s="1">
        <v>10.18</v>
      </c>
      <c r="H866" s="1" t="s">
        <v>846</v>
      </c>
      <c r="I866" s="1">
        <v>5090</v>
      </c>
      <c r="J866" s="2" t="s">
        <v>630</v>
      </c>
    </row>
    <row r="867" spans="1:10" x14ac:dyDescent="0.2">
      <c r="A867" s="1">
        <v>12</v>
      </c>
      <c r="B867" s="1">
        <v>3</v>
      </c>
      <c r="C867" s="1" t="s">
        <v>881</v>
      </c>
      <c r="D867" s="1" t="s">
        <v>669</v>
      </c>
      <c r="E867" s="1">
        <v>2000</v>
      </c>
      <c r="F867" s="1" t="s">
        <v>752</v>
      </c>
      <c r="G867" s="1">
        <v>2.17</v>
      </c>
      <c r="H867" s="1" t="s">
        <v>846</v>
      </c>
      <c r="I867" s="1">
        <v>4340</v>
      </c>
      <c r="J867" s="2" t="s">
        <v>630</v>
      </c>
    </row>
    <row r="868" spans="1:10" x14ac:dyDescent="0.2">
      <c r="A868" s="1">
        <v>12</v>
      </c>
      <c r="B868" s="1">
        <v>13</v>
      </c>
      <c r="C868" s="1" t="s">
        <v>777</v>
      </c>
      <c r="D868" s="1" t="s">
        <v>371</v>
      </c>
      <c r="E868" s="1">
        <v>30</v>
      </c>
      <c r="F868" s="1" t="s">
        <v>752</v>
      </c>
      <c r="G868" s="1">
        <v>103.95</v>
      </c>
      <c r="H868" s="1" t="s">
        <v>778</v>
      </c>
      <c r="I868" s="1">
        <v>3118.5</v>
      </c>
      <c r="J868" s="2" t="s">
        <v>630</v>
      </c>
    </row>
    <row r="869" spans="1:10" x14ac:dyDescent="0.2">
      <c r="A869" s="1">
        <v>12</v>
      </c>
      <c r="B869" s="1">
        <v>16</v>
      </c>
      <c r="C869" s="1" t="s">
        <v>847</v>
      </c>
      <c r="D869" s="1" t="s">
        <v>526</v>
      </c>
      <c r="E869" s="1">
        <v>1000</v>
      </c>
      <c r="F869" s="1" t="s">
        <v>752</v>
      </c>
      <c r="G869" s="1">
        <v>2.29</v>
      </c>
      <c r="H869" s="1" t="s">
        <v>848</v>
      </c>
      <c r="I869" s="1">
        <v>2290</v>
      </c>
      <c r="J869" s="2" t="s">
        <v>630</v>
      </c>
    </row>
    <row r="870" spans="1:10" ht="25.5" x14ac:dyDescent="0.2">
      <c r="A870" s="1">
        <v>12</v>
      </c>
      <c r="B870" s="1">
        <v>45</v>
      </c>
      <c r="C870" s="1" t="s">
        <v>754</v>
      </c>
      <c r="D870" s="1" t="s">
        <v>559</v>
      </c>
      <c r="E870" s="1">
        <v>5000</v>
      </c>
      <c r="F870" s="1" t="s">
        <v>752</v>
      </c>
      <c r="G870" s="1">
        <v>5.98</v>
      </c>
      <c r="H870" s="1" t="s">
        <v>753</v>
      </c>
      <c r="I870" s="1">
        <v>29900</v>
      </c>
      <c r="J870" s="2" t="s">
        <v>630</v>
      </c>
    </row>
    <row r="871" spans="1:10" ht="25.5" x14ac:dyDescent="0.2">
      <c r="A871" s="1">
        <v>12</v>
      </c>
      <c r="B871" s="1">
        <v>46</v>
      </c>
      <c r="C871" s="1" t="s">
        <v>806</v>
      </c>
      <c r="D871" s="1" t="s">
        <v>559</v>
      </c>
      <c r="E871" s="1">
        <v>1000</v>
      </c>
      <c r="F871" s="1" t="s">
        <v>752</v>
      </c>
      <c r="G871" s="1">
        <v>5.98</v>
      </c>
      <c r="H871" s="1" t="s">
        <v>753</v>
      </c>
      <c r="I871" s="1">
        <v>5980</v>
      </c>
      <c r="J871" s="2" t="s">
        <v>630</v>
      </c>
    </row>
    <row r="872" spans="1:10" x14ac:dyDescent="0.2">
      <c r="A872" s="1">
        <v>12</v>
      </c>
      <c r="B872" s="1">
        <v>56</v>
      </c>
      <c r="C872" s="1" t="s">
        <v>849</v>
      </c>
      <c r="D872" s="1" t="s">
        <v>526</v>
      </c>
      <c r="E872" s="1">
        <v>8000</v>
      </c>
      <c r="F872" s="1" t="s">
        <v>752</v>
      </c>
      <c r="G872" s="1">
        <v>11.55</v>
      </c>
      <c r="H872" s="1" t="s">
        <v>846</v>
      </c>
      <c r="I872" s="1">
        <v>92400</v>
      </c>
      <c r="J872" s="2" t="s">
        <v>630</v>
      </c>
    </row>
    <row r="873" spans="1:10" ht="38.25" x14ac:dyDescent="0.2">
      <c r="A873" s="1">
        <v>12</v>
      </c>
      <c r="B873" s="1">
        <v>58</v>
      </c>
      <c r="C873" s="1" t="s">
        <v>882</v>
      </c>
      <c r="D873" s="1" t="s">
        <v>526</v>
      </c>
      <c r="E873" s="1">
        <v>100</v>
      </c>
      <c r="F873" s="1" t="s">
        <v>752</v>
      </c>
      <c r="G873" s="1">
        <v>240.12</v>
      </c>
      <c r="H873" s="1" t="s">
        <v>756</v>
      </c>
      <c r="I873" s="1">
        <v>24012</v>
      </c>
      <c r="J873" s="2" t="s">
        <v>630</v>
      </c>
    </row>
    <row r="874" spans="1:10" x14ac:dyDescent="0.2">
      <c r="A874" s="1">
        <v>12</v>
      </c>
      <c r="B874" s="1">
        <v>62</v>
      </c>
      <c r="C874" s="1" t="s">
        <v>883</v>
      </c>
      <c r="D874" s="1" t="s">
        <v>649</v>
      </c>
      <c r="E874" s="1">
        <v>400</v>
      </c>
      <c r="F874" s="1" t="s">
        <v>752</v>
      </c>
      <c r="G874" s="1">
        <v>6.15</v>
      </c>
      <c r="H874" s="1" t="s">
        <v>884</v>
      </c>
      <c r="I874" s="1">
        <v>2460</v>
      </c>
      <c r="J874" s="2" t="s">
        <v>630</v>
      </c>
    </row>
    <row r="875" spans="1:10" x14ac:dyDescent="0.2">
      <c r="A875" s="1">
        <v>13</v>
      </c>
      <c r="B875" s="1">
        <v>1</v>
      </c>
      <c r="C875" s="1" t="s">
        <v>757</v>
      </c>
      <c r="D875" s="1" t="s">
        <v>371</v>
      </c>
      <c r="E875" s="1">
        <v>15</v>
      </c>
      <c r="F875" s="1" t="s">
        <v>752</v>
      </c>
      <c r="G875" s="1">
        <v>47.02</v>
      </c>
      <c r="H875" s="1" t="s">
        <v>758</v>
      </c>
      <c r="I875" s="1">
        <v>705.3</v>
      </c>
      <c r="J875" s="2" t="s">
        <v>630</v>
      </c>
    </row>
    <row r="876" spans="1:10" x14ac:dyDescent="0.2">
      <c r="A876" s="1">
        <v>13</v>
      </c>
      <c r="B876" s="1">
        <v>33</v>
      </c>
      <c r="C876" s="1" t="s">
        <v>885</v>
      </c>
      <c r="D876" s="1" t="s">
        <v>526</v>
      </c>
      <c r="E876" s="1">
        <v>800</v>
      </c>
      <c r="F876" s="1" t="s">
        <v>752</v>
      </c>
      <c r="G876" s="1">
        <v>7</v>
      </c>
      <c r="H876" s="1" t="s">
        <v>773</v>
      </c>
      <c r="I876" s="1">
        <v>5600</v>
      </c>
      <c r="J876" s="2" t="s">
        <v>630</v>
      </c>
    </row>
    <row r="877" spans="1:10" ht="51" x14ac:dyDescent="0.2">
      <c r="A877" s="1">
        <v>13</v>
      </c>
      <c r="B877" s="1">
        <v>41</v>
      </c>
      <c r="C877" s="1" t="s">
        <v>815</v>
      </c>
      <c r="D877" s="1" t="s">
        <v>526</v>
      </c>
      <c r="E877" s="1">
        <v>1000</v>
      </c>
      <c r="F877" s="1" t="s">
        <v>752</v>
      </c>
      <c r="G877" s="1">
        <v>0.76</v>
      </c>
      <c r="H877" s="1" t="s">
        <v>766</v>
      </c>
      <c r="I877" s="1">
        <v>760</v>
      </c>
      <c r="J877" s="2" t="s">
        <v>630</v>
      </c>
    </row>
    <row r="878" spans="1:10" ht="51" x14ac:dyDescent="0.2">
      <c r="A878" s="1">
        <v>13</v>
      </c>
      <c r="B878" s="1">
        <v>42</v>
      </c>
      <c r="C878" s="1" t="s">
        <v>765</v>
      </c>
      <c r="D878" s="1" t="s">
        <v>526</v>
      </c>
      <c r="E878" s="1">
        <v>2000</v>
      </c>
      <c r="F878" s="1" t="s">
        <v>752</v>
      </c>
      <c r="G878" s="1">
        <v>0.93</v>
      </c>
      <c r="H878" s="1" t="s">
        <v>766</v>
      </c>
      <c r="I878" s="1">
        <v>1860</v>
      </c>
      <c r="J878" s="2" t="s">
        <v>630</v>
      </c>
    </row>
    <row r="879" spans="1:10" ht="25.5" x14ac:dyDescent="0.2">
      <c r="A879" s="1">
        <v>13</v>
      </c>
      <c r="B879" s="1">
        <v>45</v>
      </c>
      <c r="C879" s="1" t="s">
        <v>816</v>
      </c>
      <c r="D879" s="1" t="s">
        <v>371</v>
      </c>
      <c r="E879" s="1">
        <v>4</v>
      </c>
      <c r="F879" s="1" t="s">
        <v>752</v>
      </c>
      <c r="G879" s="1">
        <v>381.42</v>
      </c>
      <c r="H879" s="1" t="s">
        <v>768</v>
      </c>
      <c r="I879" s="1">
        <v>1525.68</v>
      </c>
      <c r="J879" s="2" t="s">
        <v>630</v>
      </c>
    </row>
    <row r="880" spans="1:10" ht="25.5" x14ac:dyDescent="0.2">
      <c r="A880" s="1">
        <v>13</v>
      </c>
      <c r="B880" s="1">
        <v>49</v>
      </c>
      <c r="C880" s="1" t="s">
        <v>818</v>
      </c>
      <c r="D880" s="1" t="s">
        <v>371</v>
      </c>
      <c r="E880" s="1">
        <v>4</v>
      </c>
      <c r="F880" s="1" t="s">
        <v>752</v>
      </c>
      <c r="G880" s="1">
        <v>381.42</v>
      </c>
      <c r="H880" s="1" t="s">
        <v>768</v>
      </c>
      <c r="I880" s="1">
        <v>1525.68</v>
      </c>
      <c r="J880" s="2" t="s">
        <v>630</v>
      </c>
    </row>
    <row r="881" spans="1:10" x14ac:dyDescent="0.2">
      <c r="A881" s="1">
        <v>13</v>
      </c>
      <c r="B881" s="1">
        <v>56</v>
      </c>
      <c r="C881" s="1" t="s">
        <v>886</v>
      </c>
      <c r="D881" s="1" t="s">
        <v>526</v>
      </c>
      <c r="E881" s="1">
        <v>200</v>
      </c>
      <c r="F881" s="1" t="s">
        <v>752</v>
      </c>
      <c r="G881" s="1">
        <v>13</v>
      </c>
      <c r="H881" s="1" t="s">
        <v>773</v>
      </c>
      <c r="I881" s="1">
        <v>2600</v>
      </c>
      <c r="J881" s="2" t="s">
        <v>630</v>
      </c>
    </row>
    <row r="882" spans="1:10" x14ac:dyDescent="0.2">
      <c r="A882" s="1">
        <v>13</v>
      </c>
      <c r="B882" s="1">
        <v>57</v>
      </c>
      <c r="C882" s="1" t="s">
        <v>887</v>
      </c>
      <c r="D882" s="1" t="s">
        <v>526</v>
      </c>
      <c r="E882" s="1">
        <v>800</v>
      </c>
      <c r="F882" s="1" t="s">
        <v>752</v>
      </c>
      <c r="G882" s="1">
        <v>13</v>
      </c>
      <c r="H882" s="1" t="s">
        <v>773</v>
      </c>
      <c r="I882" s="1">
        <v>10400</v>
      </c>
      <c r="J882" s="2" t="s">
        <v>630</v>
      </c>
    </row>
    <row r="883" spans="1:10" x14ac:dyDescent="0.2">
      <c r="A883" s="1">
        <v>13</v>
      </c>
      <c r="B883" s="1">
        <v>58</v>
      </c>
      <c r="C883" s="1" t="s">
        <v>888</v>
      </c>
      <c r="D883" s="1" t="s">
        <v>526</v>
      </c>
      <c r="E883" s="1">
        <v>50</v>
      </c>
      <c r="F883" s="1" t="s">
        <v>752</v>
      </c>
      <c r="G883" s="1">
        <v>13</v>
      </c>
      <c r="H883" s="1" t="s">
        <v>773</v>
      </c>
      <c r="I883" s="1">
        <v>650</v>
      </c>
      <c r="J883" s="2" t="s">
        <v>630</v>
      </c>
    </row>
    <row r="884" spans="1:10" ht="25.5" x14ac:dyDescent="0.2">
      <c r="A884" s="1">
        <v>13</v>
      </c>
      <c r="B884" s="1">
        <v>72</v>
      </c>
      <c r="C884" s="1" t="s">
        <v>889</v>
      </c>
      <c r="D884" s="1" t="s">
        <v>526</v>
      </c>
      <c r="E884" s="1">
        <v>600</v>
      </c>
      <c r="F884" s="1" t="s">
        <v>752</v>
      </c>
      <c r="G884" s="1">
        <v>12.19</v>
      </c>
      <c r="H884" s="1" t="s">
        <v>869</v>
      </c>
      <c r="I884" s="1">
        <v>7314</v>
      </c>
      <c r="J884" s="2" t="s">
        <v>630</v>
      </c>
    </row>
    <row r="885" spans="1:10" ht="25.5" x14ac:dyDescent="0.2">
      <c r="A885" s="1">
        <v>13</v>
      </c>
      <c r="B885" s="1">
        <v>73</v>
      </c>
      <c r="C885" s="1" t="s">
        <v>890</v>
      </c>
      <c r="D885" s="1" t="s">
        <v>526</v>
      </c>
      <c r="E885" s="1">
        <v>600</v>
      </c>
      <c r="F885" s="1" t="s">
        <v>752</v>
      </c>
      <c r="G885" s="1">
        <v>12.19</v>
      </c>
      <c r="H885" s="1" t="s">
        <v>869</v>
      </c>
      <c r="I885" s="1">
        <v>7314</v>
      </c>
      <c r="J885" s="2" t="s">
        <v>630</v>
      </c>
    </row>
    <row r="886" spans="1:10" ht="25.5" x14ac:dyDescent="0.2">
      <c r="A886" s="1">
        <v>13</v>
      </c>
      <c r="B886" s="1">
        <v>75</v>
      </c>
      <c r="C886" s="1" t="s">
        <v>870</v>
      </c>
      <c r="D886" s="1" t="s">
        <v>526</v>
      </c>
      <c r="E886" s="1">
        <v>50</v>
      </c>
      <c r="F886" s="1" t="s">
        <v>752</v>
      </c>
      <c r="G886" s="1">
        <v>15</v>
      </c>
      <c r="H886" s="1" t="s">
        <v>869</v>
      </c>
      <c r="I886" s="1">
        <v>750</v>
      </c>
      <c r="J886" s="2" t="s">
        <v>630</v>
      </c>
    </row>
    <row r="887" spans="1:10" ht="25.5" x14ac:dyDescent="0.2">
      <c r="A887" s="1">
        <v>13</v>
      </c>
      <c r="B887" s="1">
        <v>81</v>
      </c>
      <c r="C887" s="1" t="s">
        <v>822</v>
      </c>
      <c r="D887" s="1" t="s">
        <v>526</v>
      </c>
      <c r="E887" s="1">
        <v>200</v>
      </c>
      <c r="F887" s="1" t="s">
        <v>752</v>
      </c>
      <c r="G887" s="1">
        <v>21.99</v>
      </c>
      <c r="H887" s="1" t="s">
        <v>773</v>
      </c>
      <c r="I887" s="1">
        <v>4398</v>
      </c>
      <c r="J887" s="2" t="s">
        <v>630</v>
      </c>
    </row>
    <row r="888" spans="1:10" ht="25.5" x14ac:dyDescent="0.2">
      <c r="A888" s="1">
        <v>13</v>
      </c>
      <c r="B888" s="1">
        <v>90</v>
      </c>
      <c r="C888" s="1" t="s">
        <v>827</v>
      </c>
      <c r="D888" s="1" t="s">
        <v>526</v>
      </c>
      <c r="E888" s="1">
        <v>1000</v>
      </c>
      <c r="F888" s="1" t="s">
        <v>752</v>
      </c>
      <c r="G888" s="1">
        <v>7.99</v>
      </c>
      <c r="H888" s="1" t="s">
        <v>773</v>
      </c>
      <c r="I888" s="1">
        <v>7990</v>
      </c>
      <c r="J888" s="2" t="s">
        <v>630</v>
      </c>
    </row>
    <row r="889" spans="1:10" x14ac:dyDescent="0.2">
      <c r="A889" s="1">
        <v>13</v>
      </c>
      <c r="B889" s="1">
        <v>99</v>
      </c>
      <c r="C889" s="1" t="s">
        <v>783</v>
      </c>
      <c r="D889" s="1" t="s">
        <v>526</v>
      </c>
      <c r="E889" s="1">
        <v>1500</v>
      </c>
      <c r="F889" s="1" t="s">
        <v>752</v>
      </c>
      <c r="G889" s="1">
        <v>32.15</v>
      </c>
      <c r="H889" s="1" t="s">
        <v>773</v>
      </c>
      <c r="I889" s="1">
        <v>48225</v>
      </c>
      <c r="J889" s="2" t="s">
        <v>630</v>
      </c>
    </row>
    <row r="890" spans="1:10" x14ac:dyDescent="0.2">
      <c r="A890" s="1">
        <v>13</v>
      </c>
      <c r="B890" s="1">
        <v>105</v>
      </c>
      <c r="C890" s="1" t="s">
        <v>786</v>
      </c>
      <c r="D890" s="1" t="s">
        <v>526</v>
      </c>
      <c r="E890" s="1">
        <v>100</v>
      </c>
      <c r="F890" s="1" t="s">
        <v>752</v>
      </c>
      <c r="G890" s="1">
        <v>8.36</v>
      </c>
      <c r="H890" s="1" t="s">
        <v>773</v>
      </c>
      <c r="I890" s="1">
        <v>836</v>
      </c>
      <c r="J890" s="2" t="s">
        <v>630</v>
      </c>
    </row>
    <row r="891" spans="1:10" ht="25.5" x14ac:dyDescent="0.2">
      <c r="A891" s="1">
        <v>13</v>
      </c>
      <c r="B891" s="1">
        <v>106</v>
      </c>
      <c r="C891" s="1" t="s">
        <v>891</v>
      </c>
      <c r="D891" s="1" t="s">
        <v>371</v>
      </c>
      <c r="E891" s="1">
        <v>100</v>
      </c>
      <c r="F891" s="1" t="s">
        <v>752</v>
      </c>
      <c r="G891" s="1">
        <v>342.79</v>
      </c>
      <c r="H891" s="1" t="s">
        <v>892</v>
      </c>
      <c r="I891" s="1">
        <v>34279</v>
      </c>
      <c r="J891" s="2" t="s">
        <v>630</v>
      </c>
    </row>
    <row r="892" spans="1:10" x14ac:dyDescent="0.2">
      <c r="A892" s="1">
        <v>13</v>
      </c>
      <c r="B892" s="1">
        <v>108</v>
      </c>
      <c r="C892" s="1" t="s">
        <v>833</v>
      </c>
      <c r="D892" s="1" t="s">
        <v>526</v>
      </c>
      <c r="E892" s="1">
        <v>100</v>
      </c>
      <c r="F892" s="1" t="s">
        <v>752</v>
      </c>
      <c r="G892" s="1">
        <v>4.92</v>
      </c>
      <c r="H892" s="1" t="s">
        <v>834</v>
      </c>
      <c r="I892" s="1">
        <v>492</v>
      </c>
      <c r="J892" s="2" t="s">
        <v>630</v>
      </c>
    </row>
    <row r="893" spans="1:10" ht="25.5" x14ac:dyDescent="0.2">
      <c r="A893" s="1">
        <v>13</v>
      </c>
      <c r="B893" s="1">
        <v>124</v>
      </c>
      <c r="C893" s="1" t="s">
        <v>791</v>
      </c>
      <c r="D893" s="1" t="s">
        <v>526</v>
      </c>
      <c r="E893" s="1">
        <v>100</v>
      </c>
      <c r="F893" s="1" t="s">
        <v>752</v>
      </c>
      <c r="G893" s="1">
        <v>14.8</v>
      </c>
      <c r="H893" s="1" t="s">
        <v>768</v>
      </c>
      <c r="I893" s="1">
        <v>1480</v>
      </c>
      <c r="J893" s="2" t="s">
        <v>630</v>
      </c>
    </row>
    <row r="894" spans="1:10" x14ac:dyDescent="0.2">
      <c r="A894" s="1">
        <v>13</v>
      </c>
      <c r="B894" s="1">
        <v>128</v>
      </c>
      <c r="C894" s="1" t="s">
        <v>794</v>
      </c>
      <c r="D894" s="1" t="s">
        <v>371</v>
      </c>
      <c r="E894" s="1">
        <v>4</v>
      </c>
      <c r="F894" s="1" t="s">
        <v>752</v>
      </c>
      <c r="G894" s="1">
        <v>552</v>
      </c>
      <c r="H894" s="1" t="s">
        <v>795</v>
      </c>
      <c r="I894" s="1">
        <v>2208</v>
      </c>
      <c r="J894" s="2" t="s">
        <v>630</v>
      </c>
    </row>
    <row r="895" spans="1:10" x14ac:dyDescent="0.2">
      <c r="A895" s="1">
        <v>13</v>
      </c>
      <c r="B895" s="1">
        <v>129</v>
      </c>
      <c r="C895" s="1" t="s">
        <v>796</v>
      </c>
      <c r="D895" s="1" t="s">
        <v>371</v>
      </c>
      <c r="E895" s="1">
        <v>20</v>
      </c>
      <c r="F895" s="1" t="s">
        <v>752</v>
      </c>
      <c r="G895" s="1">
        <v>552</v>
      </c>
      <c r="H895" s="1" t="s">
        <v>795</v>
      </c>
      <c r="I895" s="1">
        <v>11040</v>
      </c>
      <c r="J895" s="2" t="s">
        <v>630</v>
      </c>
    </row>
    <row r="896" spans="1:10" x14ac:dyDescent="0.2">
      <c r="A896" s="1">
        <v>13</v>
      </c>
      <c r="B896" s="1">
        <v>130</v>
      </c>
      <c r="C896" s="1" t="s">
        <v>797</v>
      </c>
      <c r="D896" s="1" t="s">
        <v>371</v>
      </c>
      <c r="E896" s="1">
        <v>10</v>
      </c>
      <c r="F896" s="1" t="s">
        <v>752</v>
      </c>
      <c r="G896" s="1">
        <v>552</v>
      </c>
      <c r="H896" s="1" t="s">
        <v>795</v>
      </c>
      <c r="I896" s="1">
        <v>5520</v>
      </c>
      <c r="J896" s="2" t="s">
        <v>630</v>
      </c>
    </row>
    <row r="897" spans="1:10" ht="25.5" x14ac:dyDescent="0.2">
      <c r="A897" s="1">
        <v>13</v>
      </c>
      <c r="B897" s="1">
        <v>135</v>
      </c>
      <c r="C897" s="1" t="s">
        <v>871</v>
      </c>
      <c r="D897" s="1" t="s">
        <v>371</v>
      </c>
      <c r="E897" s="1">
        <v>10</v>
      </c>
      <c r="F897" s="1" t="s">
        <v>752</v>
      </c>
      <c r="G897" s="1">
        <v>397</v>
      </c>
      <c r="H897" s="1" t="s">
        <v>872</v>
      </c>
      <c r="I897" s="1">
        <v>3970</v>
      </c>
      <c r="J897" s="2" t="s">
        <v>630</v>
      </c>
    </row>
    <row r="898" spans="1:10" ht="25.5" x14ac:dyDescent="0.2">
      <c r="A898" s="1">
        <v>13</v>
      </c>
      <c r="B898" s="1">
        <v>136</v>
      </c>
      <c r="C898" s="1" t="s">
        <v>873</v>
      </c>
      <c r="D898" s="1" t="s">
        <v>371</v>
      </c>
      <c r="E898" s="1">
        <v>10</v>
      </c>
      <c r="F898" s="1" t="s">
        <v>752</v>
      </c>
      <c r="G898" s="1">
        <v>397</v>
      </c>
      <c r="H898" s="1" t="s">
        <v>872</v>
      </c>
      <c r="I898" s="1">
        <v>3970</v>
      </c>
      <c r="J898" s="2" t="s">
        <v>630</v>
      </c>
    </row>
    <row r="899" spans="1:10" ht="25.5" x14ac:dyDescent="0.2">
      <c r="A899" s="1">
        <v>13</v>
      </c>
      <c r="B899" s="1">
        <v>137</v>
      </c>
      <c r="C899" s="1" t="s">
        <v>874</v>
      </c>
      <c r="D899" s="1" t="s">
        <v>371</v>
      </c>
      <c r="E899" s="1">
        <v>10</v>
      </c>
      <c r="F899" s="1" t="s">
        <v>752</v>
      </c>
      <c r="G899" s="1">
        <v>397</v>
      </c>
      <c r="H899" s="1" t="s">
        <v>872</v>
      </c>
      <c r="I899" s="1">
        <v>3970</v>
      </c>
      <c r="J899" s="2" t="s">
        <v>630</v>
      </c>
    </row>
    <row r="900" spans="1:10" ht="25.5" x14ac:dyDescent="0.2">
      <c r="A900" s="1">
        <v>13</v>
      </c>
      <c r="B900" s="1">
        <v>138</v>
      </c>
      <c r="C900" s="1" t="s">
        <v>875</v>
      </c>
      <c r="D900" s="1" t="s">
        <v>371</v>
      </c>
      <c r="E900" s="1">
        <v>10</v>
      </c>
      <c r="F900" s="1" t="s">
        <v>752</v>
      </c>
      <c r="G900" s="1">
        <v>397</v>
      </c>
      <c r="H900" s="1" t="s">
        <v>872</v>
      </c>
      <c r="I900" s="1">
        <v>3970</v>
      </c>
      <c r="J900" s="2" t="s">
        <v>630</v>
      </c>
    </row>
    <row r="901" spans="1:10" ht="25.5" x14ac:dyDescent="0.2">
      <c r="A901" s="1">
        <v>13</v>
      </c>
      <c r="B901" s="1">
        <v>141</v>
      </c>
      <c r="C901" s="1" t="s">
        <v>893</v>
      </c>
      <c r="D901" s="1" t="s">
        <v>371</v>
      </c>
      <c r="E901" s="1">
        <v>100</v>
      </c>
      <c r="F901" s="1" t="s">
        <v>752</v>
      </c>
      <c r="G901" s="1">
        <v>504.72</v>
      </c>
      <c r="H901" s="1" t="s">
        <v>872</v>
      </c>
      <c r="I901" s="1">
        <v>50472</v>
      </c>
      <c r="J901" s="2" t="s">
        <v>630</v>
      </c>
    </row>
    <row r="902" spans="1:10" ht="25.5" x14ac:dyDescent="0.2">
      <c r="A902" s="1">
        <v>13</v>
      </c>
      <c r="B902" s="1">
        <v>142</v>
      </c>
      <c r="C902" s="1" t="s">
        <v>894</v>
      </c>
      <c r="D902" s="1" t="s">
        <v>371</v>
      </c>
      <c r="E902" s="1">
        <v>100</v>
      </c>
      <c r="F902" s="1" t="s">
        <v>752</v>
      </c>
      <c r="G902" s="1">
        <v>504.72</v>
      </c>
      <c r="H902" s="1" t="s">
        <v>872</v>
      </c>
      <c r="I902" s="1">
        <v>50472</v>
      </c>
      <c r="J902" s="2" t="s">
        <v>630</v>
      </c>
    </row>
    <row r="903" spans="1:10" ht="25.5" x14ac:dyDescent="0.2">
      <c r="A903" s="1">
        <v>13</v>
      </c>
      <c r="B903" s="1">
        <v>147</v>
      </c>
      <c r="C903" s="1" t="s">
        <v>895</v>
      </c>
      <c r="D903" s="1" t="s">
        <v>526</v>
      </c>
      <c r="E903" s="1">
        <v>100</v>
      </c>
      <c r="F903" s="1" t="s">
        <v>752</v>
      </c>
      <c r="G903" s="1">
        <v>8.35</v>
      </c>
      <c r="H903" s="1" t="s">
        <v>799</v>
      </c>
      <c r="I903" s="1">
        <v>835</v>
      </c>
      <c r="J903" s="2" t="s">
        <v>630</v>
      </c>
    </row>
    <row r="904" spans="1:10" ht="25.5" x14ac:dyDescent="0.2">
      <c r="A904" s="1">
        <v>13</v>
      </c>
      <c r="B904" s="1">
        <v>150</v>
      </c>
      <c r="C904" s="1" t="s">
        <v>896</v>
      </c>
      <c r="D904" s="1" t="s">
        <v>526</v>
      </c>
      <c r="E904" s="1">
        <v>10</v>
      </c>
      <c r="F904" s="1" t="s">
        <v>752</v>
      </c>
      <c r="G904" s="1">
        <v>37.07</v>
      </c>
      <c r="H904" s="1" t="s">
        <v>799</v>
      </c>
      <c r="I904" s="1">
        <v>370.7</v>
      </c>
      <c r="J904" s="2" t="s">
        <v>630</v>
      </c>
    </row>
    <row r="905" spans="1:10" x14ac:dyDescent="0.2">
      <c r="A905" s="1">
        <v>13</v>
      </c>
      <c r="B905" s="1">
        <v>153</v>
      </c>
      <c r="C905" s="1" t="s">
        <v>775</v>
      </c>
      <c r="D905" s="1" t="s">
        <v>526</v>
      </c>
      <c r="E905" s="1">
        <v>100</v>
      </c>
      <c r="F905" s="1" t="s">
        <v>752</v>
      </c>
      <c r="G905" s="1">
        <v>8.8000000000000007</v>
      </c>
      <c r="H905" s="1" t="s">
        <v>776</v>
      </c>
      <c r="I905" s="1">
        <v>880</v>
      </c>
      <c r="J905" s="2" t="s">
        <v>630</v>
      </c>
    </row>
    <row r="906" spans="1:10" ht="25.5" x14ac:dyDescent="0.2">
      <c r="A906" s="1">
        <v>14</v>
      </c>
      <c r="B906" s="1" t="s">
        <v>897</v>
      </c>
      <c r="C906" s="1" t="s">
        <v>898</v>
      </c>
      <c r="D906" s="1" t="s">
        <v>899</v>
      </c>
      <c r="E906" s="1">
        <v>6</v>
      </c>
      <c r="F906" s="1" t="s">
        <v>900</v>
      </c>
      <c r="G906" s="1">
        <v>531</v>
      </c>
      <c r="H906" s="1" t="s">
        <v>901</v>
      </c>
      <c r="I906" s="1">
        <v>3186</v>
      </c>
      <c r="J906" s="2" t="s">
        <v>491</v>
      </c>
    </row>
    <row r="907" spans="1:10" ht="25.5" x14ac:dyDescent="0.2">
      <c r="A907" s="1">
        <v>14</v>
      </c>
      <c r="B907" s="1" t="s">
        <v>902</v>
      </c>
      <c r="C907" s="1" t="s">
        <v>903</v>
      </c>
      <c r="D907" s="1" t="s">
        <v>899</v>
      </c>
      <c r="E907" s="1">
        <v>6</v>
      </c>
      <c r="F907" s="1" t="s">
        <v>900</v>
      </c>
      <c r="G907" s="1">
        <v>531</v>
      </c>
      <c r="H907" s="1" t="s">
        <v>901</v>
      </c>
      <c r="I907" s="1">
        <v>3186</v>
      </c>
      <c r="J907" s="2" t="s">
        <v>491</v>
      </c>
    </row>
    <row r="908" spans="1:10" ht="25.5" x14ac:dyDescent="0.2">
      <c r="A908" s="1">
        <v>14</v>
      </c>
      <c r="B908" s="1" t="s">
        <v>897</v>
      </c>
      <c r="C908" s="1" t="s">
        <v>898</v>
      </c>
      <c r="D908" s="1" t="s">
        <v>899</v>
      </c>
      <c r="E908" s="1">
        <v>20</v>
      </c>
      <c r="F908" s="1" t="s">
        <v>900</v>
      </c>
      <c r="G908" s="1">
        <v>531</v>
      </c>
      <c r="H908" s="1" t="s">
        <v>901</v>
      </c>
      <c r="I908" s="1">
        <v>10620</v>
      </c>
      <c r="J908" s="2" t="s">
        <v>528</v>
      </c>
    </row>
    <row r="909" spans="1:10" ht="25.5" x14ac:dyDescent="0.2">
      <c r="A909" s="1">
        <v>14</v>
      </c>
      <c r="B909" s="1" t="s">
        <v>902</v>
      </c>
      <c r="C909" s="1" t="s">
        <v>903</v>
      </c>
      <c r="D909" s="1" t="s">
        <v>899</v>
      </c>
      <c r="E909" s="1">
        <v>20</v>
      </c>
      <c r="F909" s="1" t="s">
        <v>900</v>
      </c>
      <c r="G909" s="1">
        <v>531</v>
      </c>
      <c r="H909" s="1" t="s">
        <v>901</v>
      </c>
      <c r="I909" s="1">
        <v>10620</v>
      </c>
      <c r="J909" s="2" t="s">
        <v>528</v>
      </c>
    </row>
    <row r="910" spans="1:10" ht="25.5" x14ac:dyDescent="0.2">
      <c r="A910" s="1">
        <v>14</v>
      </c>
      <c r="B910" s="1" t="s">
        <v>904</v>
      </c>
      <c r="C910" s="1" t="s">
        <v>905</v>
      </c>
      <c r="D910" s="1" t="s">
        <v>906</v>
      </c>
      <c r="E910" s="1">
        <v>1</v>
      </c>
      <c r="F910" s="1" t="s">
        <v>900</v>
      </c>
      <c r="G910" s="1">
        <v>1496</v>
      </c>
      <c r="H910" s="1" t="s">
        <v>901</v>
      </c>
      <c r="I910" s="1">
        <v>1496</v>
      </c>
      <c r="J910" s="2" t="s">
        <v>528</v>
      </c>
    </row>
    <row r="911" spans="1:10" ht="25.5" x14ac:dyDescent="0.2">
      <c r="A911" s="1">
        <v>14</v>
      </c>
      <c r="B911" s="1" t="s">
        <v>907</v>
      </c>
      <c r="C911" s="1" t="s">
        <v>908</v>
      </c>
      <c r="D911" s="1" t="s">
        <v>906</v>
      </c>
      <c r="E911" s="1">
        <v>1</v>
      </c>
      <c r="F911" s="1" t="s">
        <v>900</v>
      </c>
      <c r="G911" s="1">
        <v>1598</v>
      </c>
      <c r="H911" s="1" t="s">
        <v>901</v>
      </c>
      <c r="I911" s="1">
        <v>1598</v>
      </c>
      <c r="J911" s="2" t="s">
        <v>528</v>
      </c>
    </row>
    <row r="912" spans="1:10" ht="25.5" x14ac:dyDescent="0.2">
      <c r="A912" s="1">
        <v>14</v>
      </c>
      <c r="B912" s="1" t="s">
        <v>909</v>
      </c>
      <c r="C912" s="1" t="s">
        <v>910</v>
      </c>
      <c r="D912" s="1" t="s">
        <v>906</v>
      </c>
      <c r="E912" s="1">
        <v>1</v>
      </c>
      <c r="F912" s="1" t="s">
        <v>900</v>
      </c>
      <c r="G912" s="1">
        <v>1597</v>
      </c>
      <c r="H912" s="1" t="s">
        <v>901</v>
      </c>
      <c r="I912" s="1">
        <v>1597</v>
      </c>
      <c r="J912" s="2" t="s">
        <v>528</v>
      </c>
    </row>
    <row r="913" spans="1:10" ht="25.5" x14ac:dyDescent="0.2">
      <c r="A913" s="1">
        <v>14</v>
      </c>
      <c r="B913" s="1" t="s">
        <v>911</v>
      </c>
      <c r="C913" s="1" t="s">
        <v>912</v>
      </c>
      <c r="D913" s="1" t="s">
        <v>906</v>
      </c>
      <c r="E913" s="1">
        <v>1</v>
      </c>
      <c r="F913" s="1" t="s">
        <v>900</v>
      </c>
      <c r="G913" s="1">
        <v>1639</v>
      </c>
      <c r="H913" s="1" t="s">
        <v>901</v>
      </c>
      <c r="I913" s="1">
        <v>1639</v>
      </c>
      <c r="J913" s="2" t="s">
        <v>528</v>
      </c>
    </row>
    <row r="914" spans="1:10" ht="25.5" x14ac:dyDescent="0.2">
      <c r="A914" s="1">
        <v>14</v>
      </c>
      <c r="B914" s="1" t="s">
        <v>913</v>
      </c>
      <c r="C914" s="1" t="s">
        <v>914</v>
      </c>
      <c r="D914" s="1" t="s">
        <v>691</v>
      </c>
      <c r="E914" s="1">
        <v>1</v>
      </c>
      <c r="F914" s="1" t="s">
        <v>900</v>
      </c>
      <c r="G914" s="1">
        <v>150</v>
      </c>
      <c r="H914" s="1" t="s">
        <v>915</v>
      </c>
      <c r="I914" s="1">
        <v>150</v>
      </c>
      <c r="J914" s="2" t="s">
        <v>528</v>
      </c>
    </row>
    <row r="915" spans="1:10" ht="25.5" x14ac:dyDescent="0.2">
      <c r="A915" s="1">
        <v>14</v>
      </c>
      <c r="B915" s="1" t="s">
        <v>916</v>
      </c>
      <c r="C915" s="1" t="s">
        <v>917</v>
      </c>
      <c r="D915" s="1" t="s">
        <v>906</v>
      </c>
      <c r="E915" s="1">
        <v>1</v>
      </c>
      <c r="F915" s="1" t="s">
        <v>900</v>
      </c>
      <c r="G915" s="1">
        <v>1480</v>
      </c>
      <c r="H915" s="1" t="s">
        <v>918</v>
      </c>
      <c r="I915" s="1">
        <v>1480</v>
      </c>
      <c r="J915" s="2" t="s">
        <v>548</v>
      </c>
    </row>
    <row r="916" spans="1:10" ht="25.5" x14ac:dyDescent="0.2">
      <c r="A916" s="1">
        <v>14</v>
      </c>
      <c r="B916" s="1" t="s">
        <v>919</v>
      </c>
      <c r="C916" s="1" t="s">
        <v>920</v>
      </c>
      <c r="D916" s="1" t="s">
        <v>906</v>
      </c>
      <c r="E916" s="1">
        <v>16</v>
      </c>
      <c r="F916" s="1" t="s">
        <v>900</v>
      </c>
      <c r="G916" s="1">
        <v>1397</v>
      </c>
      <c r="H916" s="1" t="s">
        <v>918</v>
      </c>
      <c r="I916" s="1">
        <v>22352</v>
      </c>
      <c r="J916" s="2" t="s">
        <v>548</v>
      </c>
    </row>
    <row r="917" spans="1:10" ht="25.5" x14ac:dyDescent="0.2">
      <c r="A917" s="1">
        <v>14</v>
      </c>
      <c r="B917" s="1" t="s">
        <v>921</v>
      </c>
      <c r="C917" s="1" t="s">
        <v>922</v>
      </c>
      <c r="D917" s="1" t="s">
        <v>906</v>
      </c>
      <c r="E917" s="1">
        <v>6</v>
      </c>
      <c r="F917" s="1" t="s">
        <v>900</v>
      </c>
      <c r="G917" s="1">
        <v>1702</v>
      </c>
      <c r="H917" s="1" t="s">
        <v>918</v>
      </c>
      <c r="I917" s="1">
        <v>10212</v>
      </c>
      <c r="J917" s="2" t="s">
        <v>548</v>
      </c>
    </row>
    <row r="918" spans="1:10" ht="25.5" x14ac:dyDescent="0.2">
      <c r="A918" s="1">
        <v>14</v>
      </c>
      <c r="B918" s="1" t="s">
        <v>923</v>
      </c>
      <c r="C918" s="1" t="s">
        <v>924</v>
      </c>
      <c r="D918" s="1" t="s">
        <v>899</v>
      </c>
      <c r="E918" s="1">
        <v>2</v>
      </c>
      <c r="F918" s="1" t="s">
        <v>900</v>
      </c>
      <c r="G918" s="1">
        <v>1702</v>
      </c>
      <c r="H918" s="1" t="s">
        <v>918</v>
      </c>
      <c r="I918" s="1">
        <v>3404</v>
      </c>
      <c r="J918" s="2" t="s">
        <v>548</v>
      </c>
    </row>
    <row r="919" spans="1:10" ht="25.5" x14ac:dyDescent="0.2">
      <c r="A919" s="1">
        <v>14</v>
      </c>
      <c r="B919" s="1" t="s">
        <v>913</v>
      </c>
      <c r="C919" s="1" t="s">
        <v>914</v>
      </c>
      <c r="D919" s="1" t="s">
        <v>691</v>
      </c>
      <c r="E919" s="1">
        <v>6</v>
      </c>
      <c r="F919" s="1" t="s">
        <v>900</v>
      </c>
      <c r="G919" s="1">
        <v>150</v>
      </c>
      <c r="H919" s="1" t="s">
        <v>915</v>
      </c>
      <c r="I919" s="1">
        <v>900</v>
      </c>
      <c r="J919" s="2" t="s">
        <v>548</v>
      </c>
    </row>
    <row r="920" spans="1:10" ht="25.5" x14ac:dyDescent="0.2">
      <c r="A920" s="1">
        <v>14</v>
      </c>
      <c r="B920" s="1" t="s">
        <v>925</v>
      </c>
      <c r="C920" s="1" t="s">
        <v>926</v>
      </c>
      <c r="D920" s="1" t="s">
        <v>899</v>
      </c>
      <c r="E920" s="1">
        <v>30</v>
      </c>
      <c r="F920" s="1" t="s">
        <v>900</v>
      </c>
      <c r="G920" s="1">
        <v>253</v>
      </c>
      <c r="H920" s="1" t="s">
        <v>901</v>
      </c>
      <c r="I920" s="1">
        <v>7590</v>
      </c>
      <c r="J920" s="2" t="s">
        <v>563</v>
      </c>
    </row>
    <row r="921" spans="1:10" ht="25.5" x14ac:dyDescent="0.2">
      <c r="A921" s="1">
        <v>14</v>
      </c>
      <c r="B921" s="1" t="s">
        <v>927</v>
      </c>
      <c r="C921" s="1" t="s">
        <v>928</v>
      </c>
      <c r="D921" s="1" t="s">
        <v>899</v>
      </c>
      <c r="E921" s="1">
        <v>3</v>
      </c>
      <c r="F921" s="1" t="s">
        <v>900</v>
      </c>
      <c r="G921" s="1">
        <v>1089</v>
      </c>
      <c r="H921" s="1" t="s">
        <v>929</v>
      </c>
      <c r="I921" s="1">
        <v>3267</v>
      </c>
      <c r="J921" s="2" t="s">
        <v>563</v>
      </c>
    </row>
    <row r="922" spans="1:10" ht="25.5" x14ac:dyDescent="0.2">
      <c r="A922" s="1">
        <v>14</v>
      </c>
      <c r="B922" s="1" t="s">
        <v>930</v>
      </c>
      <c r="C922" s="1" t="s">
        <v>931</v>
      </c>
      <c r="D922" s="1" t="s">
        <v>899</v>
      </c>
      <c r="E922" s="1">
        <v>3</v>
      </c>
      <c r="F922" s="1" t="s">
        <v>900</v>
      </c>
      <c r="G922" s="1">
        <v>1089</v>
      </c>
      <c r="H922" s="1" t="s">
        <v>929</v>
      </c>
      <c r="I922" s="1">
        <v>3267</v>
      </c>
      <c r="J922" s="2" t="s">
        <v>563</v>
      </c>
    </row>
    <row r="923" spans="1:10" ht="25.5" x14ac:dyDescent="0.2">
      <c r="A923" s="1">
        <v>14</v>
      </c>
      <c r="B923" s="1" t="s">
        <v>916</v>
      </c>
      <c r="C923" s="1" t="s">
        <v>917</v>
      </c>
      <c r="D923" s="1" t="s">
        <v>906</v>
      </c>
      <c r="E923" s="1">
        <v>2</v>
      </c>
      <c r="F923" s="1" t="s">
        <v>900</v>
      </c>
      <c r="G923" s="1">
        <v>1480</v>
      </c>
      <c r="H923" s="1" t="s">
        <v>918</v>
      </c>
      <c r="I923" s="1">
        <v>2960</v>
      </c>
      <c r="J923" s="2" t="s">
        <v>563</v>
      </c>
    </row>
    <row r="924" spans="1:10" ht="25.5" x14ac:dyDescent="0.2">
      <c r="A924" s="1">
        <v>14</v>
      </c>
      <c r="B924" s="1" t="s">
        <v>919</v>
      </c>
      <c r="C924" s="1" t="s">
        <v>920</v>
      </c>
      <c r="D924" s="1" t="s">
        <v>906</v>
      </c>
      <c r="E924" s="1">
        <v>9</v>
      </c>
      <c r="F924" s="1" t="s">
        <v>900</v>
      </c>
      <c r="G924" s="1">
        <v>1397</v>
      </c>
      <c r="H924" s="1" t="s">
        <v>918</v>
      </c>
      <c r="I924" s="1">
        <v>12573</v>
      </c>
      <c r="J924" s="2" t="s">
        <v>563</v>
      </c>
    </row>
    <row r="925" spans="1:10" ht="25.5" x14ac:dyDescent="0.2">
      <c r="A925" s="1">
        <v>14</v>
      </c>
      <c r="B925" s="1" t="s">
        <v>921</v>
      </c>
      <c r="C925" s="1" t="s">
        <v>922</v>
      </c>
      <c r="D925" s="1" t="s">
        <v>906</v>
      </c>
      <c r="E925" s="1">
        <v>2</v>
      </c>
      <c r="F925" s="1" t="s">
        <v>900</v>
      </c>
      <c r="G925" s="1">
        <v>1702</v>
      </c>
      <c r="H925" s="1" t="s">
        <v>918</v>
      </c>
      <c r="I925" s="1">
        <v>3404</v>
      </c>
      <c r="J925" s="2" t="s">
        <v>563</v>
      </c>
    </row>
    <row r="926" spans="1:10" ht="25.5" x14ac:dyDescent="0.2">
      <c r="A926" s="1">
        <v>14</v>
      </c>
      <c r="B926" s="1" t="s">
        <v>923</v>
      </c>
      <c r="C926" s="1" t="s">
        <v>924</v>
      </c>
      <c r="D926" s="1" t="s">
        <v>899</v>
      </c>
      <c r="E926" s="1">
        <v>6</v>
      </c>
      <c r="F926" s="1" t="s">
        <v>900</v>
      </c>
      <c r="G926" s="1">
        <v>1702</v>
      </c>
      <c r="H926" s="1" t="s">
        <v>918</v>
      </c>
      <c r="I926" s="1">
        <v>10212</v>
      </c>
      <c r="J926" s="2" t="s">
        <v>563</v>
      </c>
    </row>
    <row r="927" spans="1:10" ht="25.5" x14ac:dyDescent="0.2">
      <c r="A927" s="1">
        <v>14</v>
      </c>
      <c r="B927" s="1">
        <v>1111</v>
      </c>
      <c r="C927" s="1" t="s">
        <v>932</v>
      </c>
      <c r="D927" s="1" t="s">
        <v>899</v>
      </c>
      <c r="E927" s="1">
        <v>2</v>
      </c>
      <c r="F927" s="1" t="s">
        <v>900</v>
      </c>
      <c r="G927" s="1">
        <v>1820</v>
      </c>
      <c r="H927" s="1" t="s">
        <v>918</v>
      </c>
      <c r="I927" s="1">
        <v>3640</v>
      </c>
      <c r="J927" s="2" t="s">
        <v>563</v>
      </c>
    </row>
    <row r="928" spans="1:10" ht="25.5" x14ac:dyDescent="0.2">
      <c r="A928" s="1">
        <v>14</v>
      </c>
      <c r="B928" s="1">
        <v>1111</v>
      </c>
      <c r="C928" s="1" t="s">
        <v>933</v>
      </c>
      <c r="D928" s="1" t="s">
        <v>899</v>
      </c>
      <c r="E928" s="1">
        <v>2</v>
      </c>
      <c r="F928" s="1" t="s">
        <v>900</v>
      </c>
      <c r="G928" s="1">
        <v>1803.2</v>
      </c>
      <c r="H928" s="1" t="s">
        <v>918</v>
      </c>
      <c r="I928" s="1">
        <v>3606.4</v>
      </c>
      <c r="J928" s="2" t="s">
        <v>563</v>
      </c>
    </row>
    <row r="929" spans="1:10" ht="25.5" x14ac:dyDescent="0.2">
      <c r="A929" s="1">
        <v>14</v>
      </c>
      <c r="B929" s="1">
        <v>1111</v>
      </c>
      <c r="C929" s="1" t="s">
        <v>934</v>
      </c>
      <c r="D929" s="1" t="s">
        <v>691</v>
      </c>
      <c r="E929" s="1">
        <v>15</v>
      </c>
      <c r="F929" s="1" t="s">
        <v>900</v>
      </c>
      <c r="G929" s="1">
        <v>531</v>
      </c>
      <c r="H929" s="1" t="s">
        <v>901</v>
      </c>
      <c r="I929" s="1">
        <v>7965</v>
      </c>
      <c r="J929" s="2" t="s">
        <v>563</v>
      </c>
    </row>
    <row r="930" spans="1:10" ht="25.5" x14ac:dyDescent="0.2">
      <c r="A930" s="1">
        <v>14</v>
      </c>
      <c r="B930" s="1" t="s">
        <v>897</v>
      </c>
      <c r="C930" s="1" t="s">
        <v>898</v>
      </c>
      <c r="D930" s="1" t="s">
        <v>899</v>
      </c>
      <c r="E930" s="1">
        <v>10</v>
      </c>
      <c r="F930" s="1" t="s">
        <v>900</v>
      </c>
      <c r="G930" s="1">
        <v>531</v>
      </c>
      <c r="H930" s="1" t="s">
        <v>901</v>
      </c>
      <c r="I930" s="1">
        <v>5310</v>
      </c>
      <c r="J930" s="2" t="s">
        <v>600</v>
      </c>
    </row>
    <row r="931" spans="1:10" ht="25.5" x14ac:dyDescent="0.2">
      <c r="A931" s="1">
        <v>14</v>
      </c>
      <c r="B931" s="1" t="s">
        <v>902</v>
      </c>
      <c r="C931" s="1" t="s">
        <v>903</v>
      </c>
      <c r="D931" s="1" t="s">
        <v>899</v>
      </c>
      <c r="E931" s="1">
        <v>10</v>
      </c>
      <c r="F931" s="1" t="s">
        <v>900</v>
      </c>
      <c r="G931" s="1">
        <v>531</v>
      </c>
      <c r="H931" s="1" t="s">
        <v>901</v>
      </c>
      <c r="I931" s="1">
        <v>5310</v>
      </c>
      <c r="J931" s="2" t="s">
        <v>600</v>
      </c>
    </row>
    <row r="932" spans="1:10" ht="25.5" x14ac:dyDescent="0.2">
      <c r="A932" s="1">
        <v>14</v>
      </c>
      <c r="B932" s="1" t="s">
        <v>904</v>
      </c>
      <c r="C932" s="1" t="s">
        <v>905</v>
      </c>
      <c r="D932" s="1" t="s">
        <v>906</v>
      </c>
      <c r="E932" s="1">
        <v>1</v>
      </c>
      <c r="F932" s="1" t="s">
        <v>900</v>
      </c>
      <c r="G932" s="1">
        <v>1496</v>
      </c>
      <c r="H932" s="1" t="s">
        <v>901</v>
      </c>
      <c r="I932" s="1">
        <v>1496</v>
      </c>
      <c r="J932" s="2" t="s">
        <v>600</v>
      </c>
    </row>
    <row r="933" spans="1:10" ht="25.5" x14ac:dyDescent="0.2">
      <c r="A933" s="1">
        <v>14</v>
      </c>
      <c r="B933" s="1" t="s">
        <v>907</v>
      </c>
      <c r="C933" s="1" t="s">
        <v>908</v>
      </c>
      <c r="D933" s="1" t="s">
        <v>906</v>
      </c>
      <c r="E933" s="1">
        <v>1</v>
      </c>
      <c r="F933" s="1" t="s">
        <v>900</v>
      </c>
      <c r="G933" s="1">
        <v>1598</v>
      </c>
      <c r="H933" s="1" t="s">
        <v>901</v>
      </c>
      <c r="I933" s="1">
        <v>1598</v>
      </c>
      <c r="J933" s="2" t="s">
        <v>600</v>
      </c>
    </row>
    <row r="934" spans="1:10" ht="25.5" x14ac:dyDescent="0.2">
      <c r="A934" s="1">
        <v>14</v>
      </c>
      <c r="B934" s="1" t="s">
        <v>909</v>
      </c>
      <c r="C934" s="1" t="s">
        <v>910</v>
      </c>
      <c r="D934" s="1" t="s">
        <v>906</v>
      </c>
      <c r="E934" s="1">
        <v>1</v>
      </c>
      <c r="F934" s="1" t="s">
        <v>900</v>
      </c>
      <c r="G934" s="1">
        <v>1597</v>
      </c>
      <c r="H934" s="1" t="s">
        <v>901</v>
      </c>
      <c r="I934" s="1">
        <v>1597</v>
      </c>
      <c r="J934" s="2" t="s">
        <v>600</v>
      </c>
    </row>
    <row r="935" spans="1:10" ht="25.5" x14ac:dyDescent="0.2">
      <c r="A935" s="1">
        <v>14</v>
      </c>
      <c r="B935" s="1" t="s">
        <v>913</v>
      </c>
      <c r="C935" s="1" t="s">
        <v>914</v>
      </c>
      <c r="D935" s="1" t="s">
        <v>691</v>
      </c>
      <c r="E935" s="1">
        <v>2</v>
      </c>
      <c r="F935" s="1" t="s">
        <v>900</v>
      </c>
      <c r="G935" s="1">
        <v>150</v>
      </c>
      <c r="H935" s="1" t="s">
        <v>915</v>
      </c>
      <c r="I935" s="1">
        <v>300</v>
      </c>
      <c r="J935" s="2" t="s">
        <v>600</v>
      </c>
    </row>
    <row r="936" spans="1:10" ht="25.5" x14ac:dyDescent="0.2">
      <c r="A936" s="1">
        <v>14</v>
      </c>
      <c r="B936" s="1" t="s">
        <v>935</v>
      </c>
      <c r="C936" s="1" t="s">
        <v>936</v>
      </c>
      <c r="D936" s="1" t="s">
        <v>691</v>
      </c>
      <c r="E936" s="1">
        <v>4</v>
      </c>
      <c r="F936" s="1" t="s">
        <v>900</v>
      </c>
      <c r="G936" s="1">
        <v>640</v>
      </c>
      <c r="H936" s="1" t="s">
        <v>937</v>
      </c>
      <c r="I936" s="1">
        <v>2560</v>
      </c>
      <c r="J936" s="2" t="s">
        <v>612</v>
      </c>
    </row>
    <row r="937" spans="1:10" ht="38.25" x14ac:dyDescent="0.2">
      <c r="A937" s="1">
        <v>12</v>
      </c>
      <c r="B937" s="1">
        <v>47</v>
      </c>
      <c r="C937" s="1" t="s">
        <v>938</v>
      </c>
      <c r="D937" s="1" t="s">
        <v>559</v>
      </c>
      <c r="E937" s="1">
        <v>1000</v>
      </c>
      <c r="F937" s="1" t="s">
        <v>939</v>
      </c>
      <c r="G937" s="1">
        <v>8.24</v>
      </c>
      <c r="H937" s="1" t="s">
        <v>940</v>
      </c>
      <c r="I937" s="1">
        <v>8240</v>
      </c>
      <c r="J937" s="2" t="s">
        <v>563</v>
      </c>
    </row>
    <row r="938" spans="1:10" ht="38.25" x14ac:dyDescent="0.2">
      <c r="A938" s="1">
        <v>12</v>
      </c>
      <c r="B938" s="1">
        <v>48</v>
      </c>
      <c r="C938" s="1" t="s">
        <v>941</v>
      </c>
      <c r="D938" s="1" t="s">
        <v>559</v>
      </c>
      <c r="E938" s="1">
        <v>4000</v>
      </c>
      <c r="F938" s="1" t="s">
        <v>939</v>
      </c>
      <c r="G938" s="1">
        <v>8.24</v>
      </c>
      <c r="H938" s="1" t="s">
        <v>942</v>
      </c>
      <c r="I938" s="1">
        <v>32960</v>
      </c>
      <c r="J938" s="2" t="s">
        <v>563</v>
      </c>
    </row>
    <row r="939" spans="1:10" ht="38.25" x14ac:dyDescent="0.2">
      <c r="A939" s="1">
        <v>12</v>
      </c>
      <c r="B939" s="1">
        <v>49</v>
      </c>
      <c r="C939" s="1" t="s">
        <v>943</v>
      </c>
      <c r="D939" s="1" t="s">
        <v>559</v>
      </c>
      <c r="E939" s="1">
        <v>2000</v>
      </c>
      <c r="F939" s="1" t="s">
        <v>939</v>
      </c>
      <c r="G939" s="1">
        <v>8.24</v>
      </c>
      <c r="H939" s="1" t="s">
        <v>942</v>
      </c>
      <c r="I939" s="1">
        <v>16480</v>
      </c>
      <c r="J939" s="2" t="s">
        <v>563</v>
      </c>
    </row>
    <row r="940" spans="1:10" x14ac:dyDescent="0.2">
      <c r="A940" s="1">
        <v>12</v>
      </c>
      <c r="B940" s="1">
        <v>1111</v>
      </c>
      <c r="C940" s="1" t="s">
        <v>944</v>
      </c>
      <c r="D940" s="1" t="s">
        <v>371</v>
      </c>
      <c r="E940" s="1">
        <v>100</v>
      </c>
      <c r="F940" s="1" t="s">
        <v>939</v>
      </c>
      <c r="G940" s="1">
        <v>34.78</v>
      </c>
      <c r="H940" s="1" t="s">
        <v>598</v>
      </c>
      <c r="I940" s="1">
        <v>3478</v>
      </c>
      <c r="J940" s="2" t="s">
        <v>563</v>
      </c>
    </row>
    <row r="941" spans="1:10" ht="38.25" x14ac:dyDescent="0.2">
      <c r="A941" s="1">
        <v>12</v>
      </c>
      <c r="B941" s="1">
        <v>48</v>
      </c>
      <c r="C941" s="1" t="s">
        <v>941</v>
      </c>
      <c r="D941" s="1" t="s">
        <v>559</v>
      </c>
      <c r="E941" s="1">
        <v>3000</v>
      </c>
      <c r="F941" s="1" t="s">
        <v>939</v>
      </c>
      <c r="G941" s="1">
        <v>8.24</v>
      </c>
      <c r="H941" s="1" t="s">
        <v>942</v>
      </c>
      <c r="I941" s="1">
        <v>24720</v>
      </c>
      <c r="J941" s="2" t="s">
        <v>606</v>
      </c>
    </row>
    <row r="942" spans="1:10" ht="38.25" x14ac:dyDescent="0.2">
      <c r="A942" s="1">
        <v>12</v>
      </c>
      <c r="B942" s="1">
        <v>49</v>
      </c>
      <c r="C942" s="1" t="s">
        <v>943</v>
      </c>
      <c r="D942" s="1" t="s">
        <v>559</v>
      </c>
      <c r="E942" s="1">
        <v>500</v>
      </c>
      <c r="F942" s="1" t="s">
        <v>939</v>
      </c>
      <c r="G942" s="1">
        <v>8.24</v>
      </c>
      <c r="H942" s="1" t="s">
        <v>942</v>
      </c>
      <c r="I942" s="1">
        <v>4120</v>
      </c>
      <c r="J942" s="2" t="s">
        <v>606</v>
      </c>
    </row>
    <row r="943" spans="1:10" ht="38.25" x14ac:dyDescent="0.2">
      <c r="A943" s="1">
        <v>12</v>
      </c>
      <c r="B943" s="1">
        <v>47</v>
      </c>
      <c r="C943" s="1" t="s">
        <v>938</v>
      </c>
      <c r="D943" s="1" t="s">
        <v>559</v>
      </c>
      <c r="E943" s="1">
        <v>200</v>
      </c>
      <c r="F943" s="1" t="s">
        <v>939</v>
      </c>
      <c r="G943" s="1">
        <v>8.24</v>
      </c>
      <c r="H943" s="1" t="s">
        <v>940</v>
      </c>
      <c r="I943" s="1">
        <v>1648</v>
      </c>
      <c r="J943" s="2" t="s">
        <v>630</v>
      </c>
    </row>
    <row r="944" spans="1:10" ht="38.25" x14ac:dyDescent="0.2">
      <c r="A944" s="1">
        <v>12</v>
      </c>
      <c r="B944" s="1">
        <v>48</v>
      </c>
      <c r="C944" s="1" t="s">
        <v>941</v>
      </c>
      <c r="D944" s="1" t="s">
        <v>559</v>
      </c>
      <c r="E944" s="1">
        <v>1000</v>
      </c>
      <c r="F944" s="1" t="s">
        <v>939</v>
      </c>
      <c r="G944" s="1">
        <v>8.24</v>
      </c>
      <c r="H944" s="1" t="s">
        <v>942</v>
      </c>
      <c r="I944" s="1">
        <v>8240</v>
      </c>
      <c r="J944" s="2" t="s">
        <v>630</v>
      </c>
    </row>
    <row r="945" spans="1:10" ht="25.5" x14ac:dyDescent="0.2">
      <c r="A945" s="1">
        <v>12</v>
      </c>
      <c r="B945" s="1">
        <v>51</v>
      </c>
      <c r="C945" s="1" t="s">
        <v>945</v>
      </c>
      <c r="D945" s="1" t="s">
        <v>559</v>
      </c>
      <c r="E945" s="1">
        <v>100</v>
      </c>
      <c r="F945" s="1" t="s">
        <v>939</v>
      </c>
      <c r="G945" s="1">
        <v>22.47</v>
      </c>
      <c r="H945" s="2" t="s">
        <v>1256</v>
      </c>
      <c r="I945" s="1">
        <v>2247</v>
      </c>
      <c r="J945" s="2" t="s">
        <v>630</v>
      </c>
    </row>
    <row r="946" spans="1:10" ht="25.5" x14ac:dyDescent="0.2">
      <c r="A946" s="1">
        <v>9</v>
      </c>
      <c r="B946" s="1">
        <v>567</v>
      </c>
      <c r="C946" s="1" t="s">
        <v>946</v>
      </c>
      <c r="D946" s="1" t="s">
        <v>371</v>
      </c>
      <c r="E946" s="1">
        <v>10</v>
      </c>
      <c r="F946" s="1" t="s">
        <v>947</v>
      </c>
      <c r="G946" s="1">
        <v>236.5</v>
      </c>
      <c r="H946" s="1" t="s">
        <v>948</v>
      </c>
      <c r="I946" s="1">
        <v>2365</v>
      </c>
      <c r="J946" s="2" t="s">
        <v>466</v>
      </c>
    </row>
    <row r="947" spans="1:10" ht="25.5" x14ac:dyDescent="0.2">
      <c r="A947" s="1">
        <v>9</v>
      </c>
      <c r="B947" s="1">
        <v>568</v>
      </c>
      <c r="C947" s="1" t="s">
        <v>949</v>
      </c>
      <c r="D947" s="1" t="s">
        <v>371</v>
      </c>
      <c r="E947" s="1">
        <v>10</v>
      </c>
      <c r="F947" s="1" t="s">
        <v>947</v>
      </c>
      <c r="G947" s="1">
        <v>236.5</v>
      </c>
      <c r="H947" s="1" t="s">
        <v>948</v>
      </c>
      <c r="I947" s="1">
        <v>2365</v>
      </c>
      <c r="J947" s="2" t="s">
        <v>466</v>
      </c>
    </row>
    <row r="948" spans="1:10" x14ac:dyDescent="0.2">
      <c r="A948" s="1">
        <v>9</v>
      </c>
      <c r="B948" s="1">
        <v>559</v>
      </c>
      <c r="C948" s="1" t="s">
        <v>950</v>
      </c>
      <c r="D948" s="1" t="s">
        <v>371</v>
      </c>
      <c r="E948" s="1">
        <v>100</v>
      </c>
      <c r="F948" s="1" t="s">
        <v>947</v>
      </c>
      <c r="G948" s="1">
        <v>44.11</v>
      </c>
      <c r="H948" s="1" t="s">
        <v>948</v>
      </c>
      <c r="I948" s="1">
        <v>4411</v>
      </c>
      <c r="J948" s="2" t="s">
        <v>586</v>
      </c>
    </row>
    <row r="949" spans="1:10" x14ac:dyDescent="0.2">
      <c r="A949" s="1">
        <v>9</v>
      </c>
      <c r="B949" s="1">
        <v>565</v>
      </c>
      <c r="C949" s="1" t="s">
        <v>951</v>
      </c>
      <c r="D949" s="1" t="s">
        <v>371</v>
      </c>
      <c r="E949" s="1">
        <v>100</v>
      </c>
      <c r="F949" s="1" t="s">
        <v>947</v>
      </c>
      <c r="G949" s="1">
        <v>67.319999999999993</v>
      </c>
      <c r="H949" s="1" t="s">
        <v>948</v>
      </c>
      <c r="I949" s="1">
        <v>6732</v>
      </c>
      <c r="J949" s="2" t="s">
        <v>586</v>
      </c>
    </row>
    <row r="950" spans="1:10" x14ac:dyDescent="0.2">
      <c r="A950" s="1">
        <v>9</v>
      </c>
      <c r="B950" s="1">
        <v>558</v>
      </c>
      <c r="C950" s="1" t="s">
        <v>952</v>
      </c>
      <c r="D950" s="1" t="s">
        <v>371</v>
      </c>
      <c r="E950" s="1">
        <v>200</v>
      </c>
      <c r="F950" s="1" t="s">
        <v>947</v>
      </c>
      <c r="G950" s="1">
        <v>44.11</v>
      </c>
      <c r="H950" s="1" t="s">
        <v>948</v>
      </c>
      <c r="I950" s="1">
        <v>8822</v>
      </c>
      <c r="J950" s="2" t="s">
        <v>630</v>
      </c>
    </row>
    <row r="951" spans="1:10" x14ac:dyDescent="0.2">
      <c r="A951" s="1">
        <v>9</v>
      </c>
      <c r="B951" s="1">
        <v>561</v>
      </c>
      <c r="C951" s="1" t="s">
        <v>953</v>
      </c>
      <c r="D951" s="1" t="s">
        <v>371</v>
      </c>
      <c r="E951" s="1">
        <v>3</v>
      </c>
      <c r="F951" s="1" t="s">
        <v>947</v>
      </c>
      <c r="G951" s="1">
        <v>9570</v>
      </c>
      <c r="H951" s="1" t="s">
        <v>948</v>
      </c>
      <c r="I951" s="1">
        <v>28710</v>
      </c>
      <c r="J951" s="2" t="s">
        <v>630</v>
      </c>
    </row>
    <row r="952" spans="1:10" x14ac:dyDescent="0.2">
      <c r="A952" s="1">
        <v>9</v>
      </c>
      <c r="B952" s="1">
        <v>564</v>
      </c>
      <c r="C952" s="1" t="s">
        <v>954</v>
      </c>
      <c r="D952" s="1" t="s">
        <v>371</v>
      </c>
      <c r="E952" s="1">
        <v>100</v>
      </c>
      <c r="F952" s="1" t="s">
        <v>947</v>
      </c>
      <c r="G952" s="1">
        <v>67.319999999999993</v>
      </c>
      <c r="H952" s="1" t="s">
        <v>948</v>
      </c>
      <c r="I952" s="1">
        <v>6732</v>
      </c>
      <c r="J952" s="2" t="s">
        <v>630</v>
      </c>
    </row>
    <row r="953" spans="1:10" ht="25.5" x14ac:dyDescent="0.2">
      <c r="A953" s="1">
        <v>9</v>
      </c>
      <c r="B953" s="1">
        <v>567</v>
      </c>
      <c r="C953" s="1" t="s">
        <v>946</v>
      </c>
      <c r="D953" s="1" t="s">
        <v>371</v>
      </c>
      <c r="E953" s="1">
        <v>100</v>
      </c>
      <c r="F953" s="1" t="s">
        <v>947</v>
      </c>
      <c r="G953" s="1">
        <v>236.5</v>
      </c>
      <c r="H953" s="1" t="s">
        <v>948</v>
      </c>
      <c r="I953" s="1">
        <v>23650</v>
      </c>
      <c r="J953" s="2" t="s">
        <v>630</v>
      </c>
    </row>
    <row r="954" spans="1:10" x14ac:dyDescent="0.2">
      <c r="A954" s="1">
        <v>14</v>
      </c>
      <c r="B954" s="1" t="s">
        <v>955</v>
      </c>
      <c r="C954" s="1" t="s">
        <v>956</v>
      </c>
      <c r="D954" s="1" t="s">
        <v>906</v>
      </c>
      <c r="E954" s="1">
        <v>2</v>
      </c>
      <c r="F954" s="1" t="s">
        <v>957</v>
      </c>
      <c r="G954" s="1">
        <v>276.87</v>
      </c>
      <c r="H954" s="1" t="s">
        <v>958</v>
      </c>
      <c r="I954" s="1">
        <v>553.74</v>
      </c>
      <c r="J954" s="2" t="s">
        <v>491</v>
      </c>
    </row>
    <row r="955" spans="1:10" x14ac:dyDescent="0.2">
      <c r="A955" s="1">
        <v>14</v>
      </c>
      <c r="B955" s="1" t="s">
        <v>959</v>
      </c>
      <c r="C955" s="1" t="s">
        <v>960</v>
      </c>
      <c r="D955" s="1" t="s">
        <v>899</v>
      </c>
      <c r="E955" s="1">
        <v>1</v>
      </c>
      <c r="F955" s="1" t="s">
        <v>957</v>
      </c>
      <c r="G955" s="1">
        <v>1836.91</v>
      </c>
      <c r="H955" s="1" t="s">
        <v>961</v>
      </c>
      <c r="I955" s="1">
        <v>1836.91</v>
      </c>
      <c r="J955" s="2" t="s">
        <v>491</v>
      </c>
    </row>
    <row r="956" spans="1:10" ht="25.5" x14ac:dyDescent="0.2">
      <c r="A956" s="1">
        <v>14</v>
      </c>
      <c r="B956" s="1" t="s">
        <v>962</v>
      </c>
      <c r="C956" s="1" t="s">
        <v>963</v>
      </c>
      <c r="D956" s="1" t="s">
        <v>906</v>
      </c>
      <c r="E956" s="1">
        <v>2</v>
      </c>
      <c r="F956" s="1" t="s">
        <v>957</v>
      </c>
      <c r="G956" s="1">
        <v>500.49</v>
      </c>
      <c r="H956" s="1" t="s">
        <v>964</v>
      </c>
      <c r="I956" s="1">
        <v>1000.98</v>
      </c>
      <c r="J956" s="2" t="s">
        <v>491</v>
      </c>
    </row>
    <row r="957" spans="1:10" ht="25.5" x14ac:dyDescent="0.2">
      <c r="A957" s="1">
        <v>14</v>
      </c>
      <c r="B957" s="1" t="s">
        <v>965</v>
      </c>
      <c r="C957" s="1" t="s">
        <v>966</v>
      </c>
      <c r="D957" s="1" t="s">
        <v>899</v>
      </c>
      <c r="E957" s="1">
        <v>1</v>
      </c>
      <c r="F957" s="1" t="s">
        <v>957</v>
      </c>
      <c r="G957" s="1">
        <v>148.6</v>
      </c>
      <c r="H957" s="1" t="s">
        <v>964</v>
      </c>
      <c r="I957" s="1">
        <v>148.6</v>
      </c>
      <c r="J957" s="2" t="s">
        <v>491</v>
      </c>
    </row>
    <row r="958" spans="1:10" x14ac:dyDescent="0.2">
      <c r="A958" s="1">
        <v>14</v>
      </c>
      <c r="B958" s="1">
        <v>15.7</v>
      </c>
      <c r="C958" s="1" t="s">
        <v>967</v>
      </c>
      <c r="D958" s="1" t="s">
        <v>906</v>
      </c>
      <c r="E958" s="1">
        <v>2</v>
      </c>
      <c r="F958" s="1" t="s">
        <v>957</v>
      </c>
      <c r="G958" s="1">
        <v>5625.63</v>
      </c>
      <c r="H958" s="1" t="s">
        <v>968</v>
      </c>
      <c r="I958" s="1">
        <v>11251.26</v>
      </c>
      <c r="J958" s="2" t="s">
        <v>491</v>
      </c>
    </row>
    <row r="959" spans="1:10" x14ac:dyDescent="0.2">
      <c r="A959" s="1">
        <v>14</v>
      </c>
      <c r="B959" s="1" t="s">
        <v>969</v>
      </c>
      <c r="C959" s="1" t="s">
        <v>970</v>
      </c>
      <c r="D959" s="1" t="s">
        <v>906</v>
      </c>
      <c r="E959" s="1">
        <v>1</v>
      </c>
      <c r="F959" s="1" t="s">
        <v>957</v>
      </c>
      <c r="G959" s="1">
        <v>8884.3799999999992</v>
      </c>
      <c r="H959" s="1" t="s">
        <v>968</v>
      </c>
      <c r="I959" s="1">
        <v>8884.3799999999992</v>
      </c>
      <c r="J959" s="2" t="s">
        <v>491</v>
      </c>
    </row>
    <row r="960" spans="1:10" x14ac:dyDescent="0.2">
      <c r="A960" s="1">
        <v>14</v>
      </c>
      <c r="B960" s="1" t="s">
        <v>971</v>
      </c>
      <c r="C960" s="1" t="s">
        <v>972</v>
      </c>
      <c r="D960" s="1" t="s">
        <v>906</v>
      </c>
      <c r="E960" s="1">
        <v>10</v>
      </c>
      <c r="F960" s="1" t="s">
        <v>957</v>
      </c>
      <c r="G960" s="1">
        <v>116.08</v>
      </c>
      <c r="H960" s="1" t="s">
        <v>973</v>
      </c>
      <c r="I960" s="1">
        <v>1160.8</v>
      </c>
      <c r="J960" s="2" t="s">
        <v>491</v>
      </c>
    </row>
    <row r="961" spans="1:10" x14ac:dyDescent="0.2">
      <c r="A961" s="1">
        <v>14</v>
      </c>
      <c r="B961" s="1" t="s">
        <v>974</v>
      </c>
      <c r="C961" s="1" t="s">
        <v>975</v>
      </c>
      <c r="D961" s="1" t="s">
        <v>699</v>
      </c>
      <c r="E961" s="1">
        <v>2</v>
      </c>
      <c r="F961" s="1" t="s">
        <v>957</v>
      </c>
      <c r="G961" s="1">
        <v>115.01</v>
      </c>
      <c r="H961" s="1" t="s">
        <v>973</v>
      </c>
      <c r="I961" s="1">
        <v>230.02</v>
      </c>
      <c r="J961" s="2" t="s">
        <v>491</v>
      </c>
    </row>
    <row r="962" spans="1:10" ht="25.5" x14ac:dyDescent="0.2">
      <c r="A962" s="1">
        <v>14</v>
      </c>
      <c r="B962" s="1" t="s">
        <v>976</v>
      </c>
      <c r="C962" s="1" t="s">
        <v>977</v>
      </c>
      <c r="D962" s="1" t="s">
        <v>906</v>
      </c>
      <c r="E962" s="1">
        <v>3</v>
      </c>
      <c r="F962" s="1" t="s">
        <v>957</v>
      </c>
      <c r="G962" s="1">
        <v>260.89999999999998</v>
      </c>
      <c r="H962" s="1" t="s">
        <v>964</v>
      </c>
      <c r="I962" s="1">
        <v>782.7</v>
      </c>
      <c r="J962" s="2" t="s">
        <v>491</v>
      </c>
    </row>
    <row r="963" spans="1:10" x14ac:dyDescent="0.2">
      <c r="A963" s="1">
        <v>14</v>
      </c>
      <c r="B963" s="1" t="s">
        <v>978</v>
      </c>
      <c r="C963" s="1" t="s">
        <v>979</v>
      </c>
      <c r="D963" s="1" t="s">
        <v>906</v>
      </c>
      <c r="E963" s="1">
        <v>2</v>
      </c>
      <c r="F963" s="1" t="s">
        <v>957</v>
      </c>
      <c r="G963" s="1">
        <v>165.06</v>
      </c>
      <c r="H963" s="1" t="s">
        <v>980</v>
      </c>
      <c r="I963" s="1">
        <v>330.12</v>
      </c>
      <c r="J963" s="2" t="s">
        <v>491</v>
      </c>
    </row>
    <row r="964" spans="1:10" ht="25.5" x14ac:dyDescent="0.2">
      <c r="A964" s="1">
        <v>14</v>
      </c>
      <c r="B964" s="1" t="s">
        <v>981</v>
      </c>
      <c r="C964" s="1" t="s">
        <v>982</v>
      </c>
      <c r="D964" s="1" t="s">
        <v>526</v>
      </c>
      <c r="E964" s="1">
        <v>4</v>
      </c>
      <c r="F964" s="1" t="s">
        <v>957</v>
      </c>
      <c r="G964" s="1">
        <v>798.65</v>
      </c>
      <c r="H964" s="1" t="s">
        <v>983</v>
      </c>
      <c r="I964" s="1">
        <v>3194.6</v>
      </c>
      <c r="J964" s="2" t="s">
        <v>491</v>
      </c>
    </row>
    <row r="965" spans="1:10" ht="25.5" x14ac:dyDescent="0.2">
      <c r="A965" s="1">
        <v>14</v>
      </c>
      <c r="B965" s="1" t="s">
        <v>984</v>
      </c>
      <c r="C965" s="1" t="s">
        <v>985</v>
      </c>
      <c r="D965" s="1" t="s">
        <v>526</v>
      </c>
      <c r="E965" s="1">
        <v>4</v>
      </c>
      <c r="F965" s="1" t="s">
        <v>957</v>
      </c>
      <c r="G965" s="1">
        <v>756.06</v>
      </c>
      <c r="H965" s="1" t="s">
        <v>983</v>
      </c>
      <c r="I965" s="1">
        <v>3024.24</v>
      </c>
      <c r="J965" s="2" t="s">
        <v>491</v>
      </c>
    </row>
    <row r="966" spans="1:10" ht="25.5" x14ac:dyDescent="0.2">
      <c r="A966" s="1">
        <v>14</v>
      </c>
      <c r="B966" s="1" t="s">
        <v>986</v>
      </c>
      <c r="C966" s="1" t="s">
        <v>987</v>
      </c>
      <c r="D966" s="1" t="s">
        <v>526</v>
      </c>
      <c r="E966" s="1">
        <v>500</v>
      </c>
      <c r="F966" s="1" t="s">
        <v>957</v>
      </c>
      <c r="G966" s="1">
        <v>6.6</v>
      </c>
      <c r="H966" s="1" t="s">
        <v>988</v>
      </c>
      <c r="I966" s="1">
        <v>3300</v>
      </c>
      <c r="J966" s="2" t="s">
        <v>491</v>
      </c>
    </row>
    <row r="967" spans="1:10" x14ac:dyDescent="0.2">
      <c r="A967" s="1">
        <v>14</v>
      </c>
      <c r="B967" s="1" t="s">
        <v>989</v>
      </c>
      <c r="C967" s="1" t="s">
        <v>990</v>
      </c>
      <c r="D967" s="1" t="s">
        <v>691</v>
      </c>
      <c r="E967" s="1">
        <v>2</v>
      </c>
      <c r="F967" s="1" t="s">
        <v>957</v>
      </c>
      <c r="G967" s="1">
        <v>21.3</v>
      </c>
      <c r="H967" s="1" t="s">
        <v>991</v>
      </c>
      <c r="I967" s="1">
        <v>42.6</v>
      </c>
      <c r="J967" s="2" t="s">
        <v>491</v>
      </c>
    </row>
    <row r="968" spans="1:10" ht="25.5" x14ac:dyDescent="0.2">
      <c r="A968" s="1">
        <v>14</v>
      </c>
      <c r="B968" s="1" t="s">
        <v>992</v>
      </c>
      <c r="C968" s="1" t="s">
        <v>993</v>
      </c>
      <c r="D968" s="1" t="s">
        <v>906</v>
      </c>
      <c r="E968" s="1">
        <v>50</v>
      </c>
      <c r="F968" s="1" t="s">
        <v>957</v>
      </c>
      <c r="G968" s="1">
        <v>92.65</v>
      </c>
      <c r="H968" s="1" t="s">
        <v>964</v>
      </c>
      <c r="I968" s="1">
        <v>4632.5</v>
      </c>
      <c r="J968" s="2" t="s">
        <v>491</v>
      </c>
    </row>
    <row r="969" spans="1:10" x14ac:dyDescent="0.2">
      <c r="A969" s="1">
        <v>14</v>
      </c>
      <c r="B969" s="1" t="s">
        <v>994</v>
      </c>
      <c r="C969" s="1" t="s">
        <v>995</v>
      </c>
      <c r="D969" s="1" t="s">
        <v>699</v>
      </c>
      <c r="E969" s="1">
        <v>5</v>
      </c>
      <c r="F969" s="1" t="s">
        <v>957</v>
      </c>
      <c r="G969" s="1">
        <v>58.57</v>
      </c>
      <c r="H969" s="1" t="s">
        <v>996</v>
      </c>
      <c r="I969" s="1">
        <v>292.85000000000002</v>
      </c>
      <c r="J969" s="2" t="s">
        <v>491</v>
      </c>
    </row>
    <row r="970" spans="1:10" x14ac:dyDescent="0.2">
      <c r="A970" s="1">
        <v>14</v>
      </c>
      <c r="B970" s="1" t="s">
        <v>997</v>
      </c>
      <c r="C970" s="1" t="s">
        <v>998</v>
      </c>
      <c r="D970" s="1" t="s">
        <v>699</v>
      </c>
      <c r="E970" s="1">
        <v>5</v>
      </c>
      <c r="F970" s="1" t="s">
        <v>957</v>
      </c>
      <c r="G970" s="1">
        <v>58.57</v>
      </c>
      <c r="H970" s="1" t="s">
        <v>996</v>
      </c>
      <c r="I970" s="1">
        <v>292.85000000000002</v>
      </c>
      <c r="J970" s="2" t="s">
        <v>491</v>
      </c>
    </row>
    <row r="971" spans="1:10" ht="25.5" x14ac:dyDescent="0.2">
      <c r="A971" s="1">
        <v>14</v>
      </c>
      <c r="B971" s="1" t="s">
        <v>999</v>
      </c>
      <c r="C971" s="1" t="s">
        <v>1000</v>
      </c>
      <c r="D971" s="1" t="s">
        <v>526</v>
      </c>
      <c r="E971" s="1">
        <v>10</v>
      </c>
      <c r="F971" s="1" t="s">
        <v>957</v>
      </c>
      <c r="G971" s="1">
        <v>39.619999999999997</v>
      </c>
      <c r="H971" s="1" t="s">
        <v>1001</v>
      </c>
      <c r="I971" s="1">
        <v>396.2</v>
      </c>
      <c r="J971" s="2" t="s">
        <v>491</v>
      </c>
    </row>
    <row r="972" spans="1:10" x14ac:dyDescent="0.2">
      <c r="A972" s="1">
        <v>14</v>
      </c>
      <c r="B972" s="1" t="s">
        <v>1002</v>
      </c>
      <c r="C972" s="1" t="s">
        <v>1003</v>
      </c>
      <c r="D972" s="1" t="s">
        <v>906</v>
      </c>
      <c r="E972" s="1">
        <v>3</v>
      </c>
      <c r="F972" s="1" t="s">
        <v>957</v>
      </c>
      <c r="G972" s="1">
        <v>638.91999999999996</v>
      </c>
      <c r="H972" s="1" t="s">
        <v>1004</v>
      </c>
      <c r="I972" s="1">
        <v>1916.76</v>
      </c>
      <c r="J972" s="2" t="s">
        <v>491</v>
      </c>
    </row>
    <row r="973" spans="1:10" ht="25.5" x14ac:dyDescent="0.2">
      <c r="A973" s="1">
        <v>14</v>
      </c>
      <c r="B973" s="1" t="s">
        <v>1005</v>
      </c>
      <c r="C973" s="1" t="s">
        <v>1006</v>
      </c>
      <c r="D973" s="1" t="s">
        <v>906</v>
      </c>
      <c r="E973" s="1">
        <v>5</v>
      </c>
      <c r="F973" s="1" t="s">
        <v>957</v>
      </c>
      <c r="G973" s="1">
        <v>138.43</v>
      </c>
      <c r="H973" s="1" t="s">
        <v>964</v>
      </c>
      <c r="I973" s="1">
        <v>692.15</v>
      </c>
      <c r="J973" s="2" t="s">
        <v>491</v>
      </c>
    </row>
    <row r="974" spans="1:10" x14ac:dyDescent="0.2">
      <c r="A974" s="1">
        <v>12</v>
      </c>
      <c r="B974" s="1">
        <v>33</v>
      </c>
      <c r="C974" s="1" t="s">
        <v>1007</v>
      </c>
      <c r="D974" s="1" t="s">
        <v>526</v>
      </c>
      <c r="E974" s="1">
        <v>200</v>
      </c>
      <c r="F974" s="1" t="s">
        <v>957</v>
      </c>
      <c r="G974" s="1">
        <v>2.2200000000000002</v>
      </c>
      <c r="H974" s="1" t="s">
        <v>1008</v>
      </c>
      <c r="I974" s="1">
        <v>444</v>
      </c>
      <c r="J974" s="2" t="s">
        <v>528</v>
      </c>
    </row>
    <row r="975" spans="1:10" x14ac:dyDescent="0.2">
      <c r="A975" s="1">
        <v>14</v>
      </c>
      <c r="B975" s="1" t="s">
        <v>1009</v>
      </c>
      <c r="C975" s="1" t="s">
        <v>1010</v>
      </c>
      <c r="D975" s="1" t="s">
        <v>1011</v>
      </c>
      <c r="E975" s="1">
        <v>4</v>
      </c>
      <c r="F975" s="1" t="s">
        <v>957</v>
      </c>
      <c r="G975" s="1">
        <v>340.76</v>
      </c>
      <c r="H975" s="1" t="s">
        <v>1012</v>
      </c>
      <c r="I975" s="1">
        <v>1363.04</v>
      </c>
      <c r="J975" s="2" t="s">
        <v>528</v>
      </c>
    </row>
    <row r="976" spans="1:10" x14ac:dyDescent="0.2">
      <c r="A976" s="1">
        <v>14</v>
      </c>
      <c r="B976" s="1" t="s">
        <v>1013</v>
      </c>
      <c r="C976" s="1" t="s">
        <v>1014</v>
      </c>
      <c r="D976" s="1" t="s">
        <v>1011</v>
      </c>
      <c r="E976" s="1">
        <v>4</v>
      </c>
      <c r="F976" s="1" t="s">
        <v>957</v>
      </c>
      <c r="G976" s="1">
        <v>340.76</v>
      </c>
      <c r="H976" s="1" t="s">
        <v>1012</v>
      </c>
      <c r="I976" s="1">
        <v>1363.04</v>
      </c>
      <c r="J976" s="2" t="s">
        <v>528</v>
      </c>
    </row>
    <row r="977" spans="1:10" ht="25.5" x14ac:dyDescent="0.2">
      <c r="A977" s="1">
        <v>14</v>
      </c>
      <c r="B977" s="1" t="s">
        <v>1015</v>
      </c>
      <c r="C977" s="1" t="s">
        <v>1016</v>
      </c>
      <c r="D977" s="1" t="s">
        <v>906</v>
      </c>
      <c r="E977" s="1">
        <v>5</v>
      </c>
      <c r="F977" s="1" t="s">
        <v>957</v>
      </c>
      <c r="G977" s="1">
        <v>545.21</v>
      </c>
      <c r="H977" s="1" t="s">
        <v>964</v>
      </c>
      <c r="I977" s="1">
        <v>2726.05</v>
      </c>
      <c r="J977" s="2" t="s">
        <v>528</v>
      </c>
    </row>
    <row r="978" spans="1:10" x14ac:dyDescent="0.2">
      <c r="A978" s="1">
        <v>14</v>
      </c>
      <c r="B978" s="1" t="s">
        <v>1017</v>
      </c>
      <c r="C978" s="1" t="s">
        <v>1018</v>
      </c>
      <c r="D978" s="1" t="s">
        <v>691</v>
      </c>
      <c r="E978" s="1">
        <v>25</v>
      </c>
      <c r="F978" s="1" t="s">
        <v>957</v>
      </c>
      <c r="G978" s="1">
        <v>362.06</v>
      </c>
      <c r="H978" s="1" t="s">
        <v>1019</v>
      </c>
      <c r="I978" s="1">
        <v>9051.5</v>
      </c>
      <c r="J978" s="2" t="s">
        <v>528</v>
      </c>
    </row>
    <row r="979" spans="1:10" x14ac:dyDescent="0.2">
      <c r="A979" s="1">
        <v>14</v>
      </c>
      <c r="B979" s="1" t="s">
        <v>1020</v>
      </c>
      <c r="C979" s="1" t="s">
        <v>1021</v>
      </c>
      <c r="D979" s="1" t="s">
        <v>906</v>
      </c>
      <c r="E979" s="1">
        <v>3</v>
      </c>
      <c r="F979" s="1" t="s">
        <v>957</v>
      </c>
      <c r="G979" s="1">
        <v>452.58</v>
      </c>
      <c r="H979" s="1" t="s">
        <v>1022</v>
      </c>
      <c r="I979" s="1">
        <v>1357.74</v>
      </c>
      <c r="J979" s="2" t="s">
        <v>528</v>
      </c>
    </row>
    <row r="980" spans="1:10" ht="25.5" x14ac:dyDescent="0.2">
      <c r="A980" s="1">
        <v>14</v>
      </c>
      <c r="B980" s="1" t="s">
        <v>1023</v>
      </c>
      <c r="C980" s="1" t="s">
        <v>1024</v>
      </c>
      <c r="D980" s="1" t="s">
        <v>899</v>
      </c>
      <c r="E980" s="1">
        <v>3</v>
      </c>
      <c r="F980" s="1" t="s">
        <v>957</v>
      </c>
      <c r="G980" s="1">
        <v>713.46</v>
      </c>
      <c r="H980" s="1" t="s">
        <v>961</v>
      </c>
      <c r="I980" s="1">
        <v>2140.38</v>
      </c>
      <c r="J980" s="2" t="s">
        <v>528</v>
      </c>
    </row>
    <row r="981" spans="1:10" x14ac:dyDescent="0.2">
      <c r="A981" s="1">
        <v>14</v>
      </c>
      <c r="B981" s="1" t="s">
        <v>959</v>
      </c>
      <c r="C981" s="1" t="s">
        <v>960</v>
      </c>
      <c r="D981" s="1" t="s">
        <v>899</v>
      </c>
      <c r="E981" s="1">
        <v>15</v>
      </c>
      <c r="F981" s="1" t="s">
        <v>957</v>
      </c>
      <c r="G981" s="1">
        <v>1836.91</v>
      </c>
      <c r="H981" s="1" t="s">
        <v>961</v>
      </c>
      <c r="I981" s="1">
        <v>27553.65</v>
      </c>
      <c r="J981" s="2" t="s">
        <v>528</v>
      </c>
    </row>
    <row r="982" spans="1:10" x14ac:dyDescent="0.2">
      <c r="A982" s="1">
        <v>14</v>
      </c>
      <c r="B982" s="1" t="s">
        <v>1025</v>
      </c>
      <c r="C982" s="1" t="s">
        <v>1026</v>
      </c>
      <c r="D982" s="1" t="s">
        <v>906</v>
      </c>
      <c r="E982" s="1">
        <v>1</v>
      </c>
      <c r="F982" s="1" t="s">
        <v>957</v>
      </c>
      <c r="G982" s="1">
        <v>485.58</v>
      </c>
      <c r="H982" s="1" t="s">
        <v>1022</v>
      </c>
      <c r="I982" s="1">
        <v>485.58</v>
      </c>
      <c r="J982" s="2" t="s">
        <v>528</v>
      </c>
    </row>
    <row r="983" spans="1:10" ht="25.5" x14ac:dyDescent="0.2">
      <c r="A983" s="1">
        <v>14</v>
      </c>
      <c r="B983" s="1" t="s">
        <v>1027</v>
      </c>
      <c r="C983" s="1" t="s">
        <v>1028</v>
      </c>
      <c r="D983" s="1" t="s">
        <v>906</v>
      </c>
      <c r="E983" s="1">
        <v>3</v>
      </c>
      <c r="F983" s="1" t="s">
        <v>957</v>
      </c>
      <c r="G983" s="1">
        <v>617.63</v>
      </c>
      <c r="H983" s="1" t="s">
        <v>964</v>
      </c>
      <c r="I983" s="1">
        <v>1852.89</v>
      </c>
      <c r="J983" s="2" t="s">
        <v>528</v>
      </c>
    </row>
    <row r="984" spans="1:10" ht="25.5" x14ac:dyDescent="0.2">
      <c r="A984" s="1">
        <v>14</v>
      </c>
      <c r="B984" s="1" t="s">
        <v>965</v>
      </c>
      <c r="C984" s="1" t="s">
        <v>966</v>
      </c>
      <c r="D984" s="1" t="s">
        <v>899</v>
      </c>
      <c r="E984" s="1">
        <v>15</v>
      </c>
      <c r="F984" s="1" t="s">
        <v>957</v>
      </c>
      <c r="G984" s="1">
        <v>148.6</v>
      </c>
      <c r="H984" s="1" t="s">
        <v>964</v>
      </c>
      <c r="I984" s="1">
        <v>2229</v>
      </c>
      <c r="J984" s="2" t="s">
        <v>528</v>
      </c>
    </row>
    <row r="985" spans="1:10" ht="25.5" x14ac:dyDescent="0.2">
      <c r="A985" s="1">
        <v>14</v>
      </c>
      <c r="B985" s="1" t="s">
        <v>1029</v>
      </c>
      <c r="C985" s="1" t="s">
        <v>1030</v>
      </c>
      <c r="D985" s="1" t="s">
        <v>899</v>
      </c>
      <c r="E985" s="1">
        <v>7</v>
      </c>
      <c r="F985" s="1" t="s">
        <v>957</v>
      </c>
      <c r="G985" s="1">
        <v>1003.07</v>
      </c>
      <c r="H985" s="1" t="s">
        <v>961</v>
      </c>
      <c r="I985" s="1">
        <v>7021.49</v>
      </c>
      <c r="J985" s="2" t="s">
        <v>528</v>
      </c>
    </row>
    <row r="986" spans="1:10" x14ac:dyDescent="0.2">
      <c r="A986" s="1">
        <v>14</v>
      </c>
      <c r="B986" s="1" t="s">
        <v>1031</v>
      </c>
      <c r="C986" s="1" t="s">
        <v>1032</v>
      </c>
      <c r="D986" s="1" t="s">
        <v>899</v>
      </c>
      <c r="E986" s="1">
        <v>7</v>
      </c>
      <c r="F986" s="1" t="s">
        <v>957</v>
      </c>
      <c r="G986" s="1">
        <v>3741.58</v>
      </c>
      <c r="H986" s="1" t="s">
        <v>961</v>
      </c>
      <c r="I986" s="1">
        <v>26191.06</v>
      </c>
      <c r="J986" s="2" t="s">
        <v>528</v>
      </c>
    </row>
    <row r="987" spans="1:10" x14ac:dyDescent="0.2">
      <c r="A987" s="1">
        <v>14</v>
      </c>
      <c r="B987" s="1" t="s">
        <v>1033</v>
      </c>
      <c r="C987" s="1" t="s">
        <v>1034</v>
      </c>
      <c r="D987" s="1" t="s">
        <v>691</v>
      </c>
      <c r="E987" s="1">
        <v>1</v>
      </c>
      <c r="F987" s="1" t="s">
        <v>957</v>
      </c>
      <c r="G987" s="1">
        <v>4861.3900000000003</v>
      </c>
      <c r="H987" s="1" t="s">
        <v>961</v>
      </c>
      <c r="I987" s="1">
        <v>4861.3900000000003</v>
      </c>
      <c r="J987" s="2" t="s">
        <v>528</v>
      </c>
    </row>
    <row r="988" spans="1:10" x14ac:dyDescent="0.2">
      <c r="A988" s="1">
        <v>14</v>
      </c>
      <c r="B988" s="1" t="s">
        <v>1035</v>
      </c>
      <c r="C988" s="1" t="s">
        <v>1036</v>
      </c>
      <c r="D988" s="1" t="s">
        <v>699</v>
      </c>
      <c r="E988" s="1">
        <v>40</v>
      </c>
      <c r="F988" s="1" t="s">
        <v>957</v>
      </c>
      <c r="G988" s="1">
        <v>106.49</v>
      </c>
      <c r="H988" s="1" t="s">
        <v>973</v>
      </c>
      <c r="I988" s="1">
        <v>4259.6000000000004</v>
      </c>
      <c r="J988" s="2" t="s">
        <v>528</v>
      </c>
    </row>
    <row r="989" spans="1:10" x14ac:dyDescent="0.2">
      <c r="A989" s="1">
        <v>14</v>
      </c>
      <c r="B989" s="1" t="s">
        <v>1037</v>
      </c>
      <c r="C989" s="1" t="s">
        <v>1038</v>
      </c>
      <c r="D989" s="1" t="s">
        <v>699</v>
      </c>
      <c r="E989" s="1">
        <v>5</v>
      </c>
      <c r="F989" s="1" t="s">
        <v>957</v>
      </c>
      <c r="G989" s="1">
        <v>115.01</v>
      </c>
      <c r="H989" s="1" t="s">
        <v>973</v>
      </c>
      <c r="I989" s="1">
        <v>575.04999999999995</v>
      </c>
      <c r="J989" s="2" t="s">
        <v>528</v>
      </c>
    </row>
    <row r="990" spans="1:10" x14ac:dyDescent="0.2">
      <c r="A990" s="1">
        <v>14</v>
      </c>
      <c r="B990" s="1" t="s">
        <v>1039</v>
      </c>
      <c r="C990" s="1" t="s">
        <v>1040</v>
      </c>
      <c r="D990" s="1" t="s">
        <v>699</v>
      </c>
      <c r="E990" s="1">
        <v>4</v>
      </c>
      <c r="F990" s="1" t="s">
        <v>957</v>
      </c>
      <c r="G990" s="1">
        <v>143.30000000000001</v>
      </c>
      <c r="H990" s="1" t="s">
        <v>973</v>
      </c>
      <c r="I990" s="1">
        <v>573.20000000000005</v>
      </c>
      <c r="J990" s="2" t="s">
        <v>528</v>
      </c>
    </row>
    <row r="991" spans="1:10" x14ac:dyDescent="0.2">
      <c r="A991" s="1">
        <v>14</v>
      </c>
      <c r="B991" s="1" t="s">
        <v>971</v>
      </c>
      <c r="C991" s="1" t="s">
        <v>972</v>
      </c>
      <c r="D991" s="1" t="s">
        <v>906</v>
      </c>
      <c r="E991" s="1">
        <v>10</v>
      </c>
      <c r="F991" s="1" t="s">
        <v>957</v>
      </c>
      <c r="G991" s="1">
        <v>116.08</v>
      </c>
      <c r="H991" s="1" t="s">
        <v>973</v>
      </c>
      <c r="I991" s="1">
        <v>1160.8</v>
      </c>
      <c r="J991" s="2" t="s">
        <v>528</v>
      </c>
    </row>
    <row r="992" spans="1:10" ht="25.5" x14ac:dyDescent="0.2">
      <c r="A992" s="1">
        <v>14</v>
      </c>
      <c r="B992" s="1" t="s">
        <v>1041</v>
      </c>
      <c r="C992" s="1" t="s">
        <v>1042</v>
      </c>
      <c r="D992" s="1" t="s">
        <v>906</v>
      </c>
      <c r="E992" s="1">
        <v>40</v>
      </c>
      <c r="F992" s="1" t="s">
        <v>957</v>
      </c>
      <c r="G992" s="1">
        <v>94.78</v>
      </c>
      <c r="H992" s="1" t="s">
        <v>973</v>
      </c>
      <c r="I992" s="1">
        <v>3791.2</v>
      </c>
      <c r="J992" s="2" t="s">
        <v>528</v>
      </c>
    </row>
    <row r="993" spans="1:10" x14ac:dyDescent="0.2">
      <c r="A993" s="1">
        <v>14</v>
      </c>
      <c r="B993" s="1" t="s">
        <v>1043</v>
      </c>
      <c r="C993" s="1" t="s">
        <v>1044</v>
      </c>
      <c r="D993" s="1" t="s">
        <v>699</v>
      </c>
      <c r="E993" s="1">
        <v>40</v>
      </c>
      <c r="F993" s="1" t="s">
        <v>957</v>
      </c>
      <c r="G993" s="1">
        <v>218.3</v>
      </c>
      <c r="H993" s="1" t="s">
        <v>973</v>
      </c>
      <c r="I993" s="1">
        <v>8732</v>
      </c>
      <c r="J993" s="2" t="s">
        <v>528</v>
      </c>
    </row>
    <row r="994" spans="1:10" x14ac:dyDescent="0.2">
      <c r="A994" s="1">
        <v>14</v>
      </c>
      <c r="B994" s="1" t="s">
        <v>974</v>
      </c>
      <c r="C994" s="1" t="s">
        <v>975</v>
      </c>
      <c r="D994" s="1" t="s">
        <v>699</v>
      </c>
      <c r="E994" s="1">
        <v>5</v>
      </c>
      <c r="F994" s="1" t="s">
        <v>957</v>
      </c>
      <c r="G994" s="1">
        <v>115.01</v>
      </c>
      <c r="H994" s="1" t="s">
        <v>973</v>
      </c>
      <c r="I994" s="1">
        <v>575.04999999999995</v>
      </c>
      <c r="J994" s="2" t="s">
        <v>528</v>
      </c>
    </row>
    <row r="995" spans="1:10" ht="25.5" x14ac:dyDescent="0.2">
      <c r="A995" s="1">
        <v>14</v>
      </c>
      <c r="B995" s="1" t="s">
        <v>976</v>
      </c>
      <c r="C995" s="1" t="s">
        <v>977</v>
      </c>
      <c r="D995" s="1" t="s">
        <v>906</v>
      </c>
      <c r="E995" s="1">
        <v>3</v>
      </c>
      <c r="F995" s="1" t="s">
        <v>957</v>
      </c>
      <c r="G995" s="1">
        <v>260.89999999999998</v>
      </c>
      <c r="H995" s="1" t="s">
        <v>964</v>
      </c>
      <c r="I995" s="1">
        <v>782.7</v>
      </c>
      <c r="J995" s="2" t="s">
        <v>528</v>
      </c>
    </row>
    <row r="996" spans="1:10" x14ac:dyDescent="0.2">
      <c r="A996" s="1">
        <v>14</v>
      </c>
      <c r="B996" s="1" t="s">
        <v>978</v>
      </c>
      <c r="C996" s="1" t="s">
        <v>979</v>
      </c>
      <c r="D996" s="1" t="s">
        <v>906</v>
      </c>
      <c r="E996" s="1">
        <v>3</v>
      </c>
      <c r="F996" s="1" t="s">
        <v>957</v>
      </c>
      <c r="G996" s="1">
        <v>165.06</v>
      </c>
      <c r="H996" s="1" t="s">
        <v>980</v>
      </c>
      <c r="I996" s="1">
        <v>495.18</v>
      </c>
      <c r="J996" s="2" t="s">
        <v>528</v>
      </c>
    </row>
    <row r="997" spans="1:10" x14ac:dyDescent="0.2">
      <c r="A997" s="1">
        <v>14</v>
      </c>
      <c r="B997" s="1" t="s">
        <v>1045</v>
      </c>
      <c r="C997" s="1" t="s">
        <v>1046</v>
      </c>
      <c r="D997" s="1" t="s">
        <v>906</v>
      </c>
      <c r="E997" s="1">
        <v>3</v>
      </c>
      <c r="F997" s="1" t="s">
        <v>957</v>
      </c>
      <c r="G997" s="1">
        <v>212.97</v>
      </c>
      <c r="H997" s="1" t="s">
        <v>980</v>
      </c>
      <c r="I997" s="1">
        <v>638.91</v>
      </c>
      <c r="J997" s="2" t="s">
        <v>528</v>
      </c>
    </row>
    <row r="998" spans="1:10" ht="25.5" x14ac:dyDescent="0.2">
      <c r="A998" s="1">
        <v>14</v>
      </c>
      <c r="B998" s="1" t="s">
        <v>981</v>
      </c>
      <c r="C998" s="1" t="s">
        <v>982</v>
      </c>
      <c r="D998" s="1" t="s">
        <v>526</v>
      </c>
      <c r="E998" s="1">
        <v>6</v>
      </c>
      <c r="F998" s="1" t="s">
        <v>957</v>
      </c>
      <c r="G998" s="1">
        <v>798.65</v>
      </c>
      <c r="H998" s="1" t="s">
        <v>983</v>
      </c>
      <c r="I998" s="1">
        <v>4791.8999999999996</v>
      </c>
      <c r="J998" s="2" t="s">
        <v>528</v>
      </c>
    </row>
    <row r="999" spans="1:10" ht="25.5" x14ac:dyDescent="0.2">
      <c r="A999" s="1">
        <v>14</v>
      </c>
      <c r="B999" s="1" t="s">
        <v>984</v>
      </c>
      <c r="C999" s="1" t="s">
        <v>985</v>
      </c>
      <c r="D999" s="1" t="s">
        <v>526</v>
      </c>
      <c r="E999" s="1">
        <v>6</v>
      </c>
      <c r="F999" s="1" t="s">
        <v>957</v>
      </c>
      <c r="G999" s="1">
        <v>756.06</v>
      </c>
      <c r="H999" s="1" t="s">
        <v>983</v>
      </c>
      <c r="I999" s="1">
        <v>4536.3599999999997</v>
      </c>
      <c r="J999" s="2" t="s">
        <v>528</v>
      </c>
    </row>
    <row r="1000" spans="1:10" ht="25.5" x14ac:dyDescent="0.2">
      <c r="A1000" s="1">
        <v>14</v>
      </c>
      <c r="B1000" s="1" t="s">
        <v>986</v>
      </c>
      <c r="C1000" s="1" t="s">
        <v>987</v>
      </c>
      <c r="D1000" s="1" t="s">
        <v>526</v>
      </c>
      <c r="E1000" s="1">
        <v>500</v>
      </c>
      <c r="F1000" s="1" t="s">
        <v>957</v>
      </c>
      <c r="G1000" s="1">
        <v>6.6</v>
      </c>
      <c r="H1000" s="1" t="s">
        <v>988</v>
      </c>
      <c r="I1000" s="1">
        <v>3300</v>
      </c>
      <c r="J1000" s="2" t="s">
        <v>528</v>
      </c>
    </row>
    <row r="1001" spans="1:10" ht="25.5" x14ac:dyDescent="0.2">
      <c r="A1001" s="1">
        <v>14</v>
      </c>
      <c r="B1001" s="1" t="s">
        <v>1047</v>
      </c>
      <c r="C1001" s="1" t="s">
        <v>1048</v>
      </c>
      <c r="D1001" s="1" t="s">
        <v>691</v>
      </c>
      <c r="E1001" s="1">
        <v>1</v>
      </c>
      <c r="F1001" s="1" t="s">
        <v>957</v>
      </c>
      <c r="G1001" s="1">
        <v>479.19</v>
      </c>
      <c r="H1001" s="1" t="s">
        <v>1049</v>
      </c>
      <c r="I1001" s="1">
        <v>479.19</v>
      </c>
      <c r="J1001" s="2" t="s">
        <v>528</v>
      </c>
    </row>
    <row r="1002" spans="1:10" ht="25.5" x14ac:dyDescent="0.2">
      <c r="A1002" s="1">
        <v>14</v>
      </c>
      <c r="B1002" s="1" t="s">
        <v>1050</v>
      </c>
      <c r="C1002" s="1" t="s">
        <v>1051</v>
      </c>
      <c r="D1002" s="1" t="s">
        <v>699</v>
      </c>
      <c r="E1002" s="1">
        <v>40</v>
      </c>
      <c r="F1002" s="1" t="s">
        <v>957</v>
      </c>
      <c r="G1002" s="1">
        <v>20.3</v>
      </c>
      <c r="H1002" s="1" t="s">
        <v>964</v>
      </c>
      <c r="I1002" s="1">
        <v>812</v>
      </c>
      <c r="J1002" s="2" t="s">
        <v>528</v>
      </c>
    </row>
    <row r="1003" spans="1:10" ht="25.5" x14ac:dyDescent="0.2">
      <c r="A1003" s="1">
        <v>14</v>
      </c>
      <c r="B1003" s="1" t="s">
        <v>992</v>
      </c>
      <c r="C1003" s="1" t="s">
        <v>993</v>
      </c>
      <c r="D1003" s="1" t="s">
        <v>906</v>
      </c>
      <c r="E1003" s="1">
        <v>10</v>
      </c>
      <c r="F1003" s="1" t="s">
        <v>957</v>
      </c>
      <c r="G1003" s="1">
        <v>92.65</v>
      </c>
      <c r="H1003" s="1" t="s">
        <v>964</v>
      </c>
      <c r="I1003" s="1">
        <v>926.5</v>
      </c>
      <c r="J1003" s="2" t="s">
        <v>528</v>
      </c>
    </row>
    <row r="1004" spans="1:10" x14ac:dyDescent="0.2">
      <c r="A1004" s="1">
        <v>14</v>
      </c>
      <c r="B1004" s="1" t="s">
        <v>1002</v>
      </c>
      <c r="C1004" s="1" t="s">
        <v>1003</v>
      </c>
      <c r="D1004" s="1" t="s">
        <v>906</v>
      </c>
      <c r="E1004" s="1">
        <v>2</v>
      </c>
      <c r="F1004" s="1" t="s">
        <v>957</v>
      </c>
      <c r="G1004" s="1">
        <v>638.91999999999996</v>
      </c>
      <c r="H1004" s="1" t="s">
        <v>1004</v>
      </c>
      <c r="I1004" s="1">
        <v>1277.8399999999999</v>
      </c>
      <c r="J1004" s="2" t="s">
        <v>528</v>
      </c>
    </row>
    <row r="1005" spans="1:10" ht="25.5" x14ac:dyDescent="0.2">
      <c r="A1005" s="1">
        <v>14</v>
      </c>
      <c r="B1005" s="1" t="s">
        <v>1005</v>
      </c>
      <c r="C1005" s="1" t="s">
        <v>1006</v>
      </c>
      <c r="D1005" s="1" t="s">
        <v>906</v>
      </c>
      <c r="E1005" s="1">
        <v>2</v>
      </c>
      <c r="F1005" s="1" t="s">
        <v>957</v>
      </c>
      <c r="G1005" s="1">
        <v>138.43</v>
      </c>
      <c r="H1005" s="1" t="s">
        <v>964</v>
      </c>
      <c r="I1005" s="1">
        <v>276.86</v>
      </c>
      <c r="J1005" s="2" t="s">
        <v>528</v>
      </c>
    </row>
    <row r="1006" spans="1:10" ht="25.5" x14ac:dyDescent="0.2">
      <c r="A1006" s="1">
        <v>14</v>
      </c>
      <c r="B1006" s="1" t="s">
        <v>1052</v>
      </c>
      <c r="C1006" s="1" t="s">
        <v>1053</v>
      </c>
      <c r="D1006" s="1" t="s">
        <v>899</v>
      </c>
      <c r="E1006" s="1">
        <v>20</v>
      </c>
      <c r="F1006" s="1" t="s">
        <v>957</v>
      </c>
      <c r="G1006" s="1">
        <v>983.94</v>
      </c>
      <c r="H1006" s="1" t="s">
        <v>964</v>
      </c>
      <c r="I1006" s="1">
        <v>19678.8</v>
      </c>
      <c r="J1006" s="2" t="s">
        <v>548</v>
      </c>
    </row>
    <row r="1007" spans="1:10" ht="25.5" x14ac:dyDescent="0.2">
      <c r="A1007" s="1">
        <v>14</v>
      </c>
      <c r="B1007" s="1" t="s">
        <v>1015</v>
      </c>
      <c r="C1007" s="1" t="s">
        <v>1016</v>
      </c>
      <c r="D1007" s="1" t="s">
        <v>906</v>
      </c>
      <c r="E1007" s="1">
        <v>9</v>
      </c>
      <c r="F1007" s="1" t="s">
        <v>957</v>
      </c>
      <c r="G1007" s="1">
        <v>545.21</v>
      </c>
      <c r="H1007" s="1" t="s">
        <v>964</v>
      </c>
      <c r="I1007" s="1">
        <v>4906.8900000000003</v>
      </c>
      <c r="J1007" s="2" t="s">
        <v>548</v>
      </c>
    </row>
    <row r="1008" spans="1:10" x14ac:dyDescent="0.2">
      <c r="A1008" s="1">
        <v>14</v>
      </c>
      <c r="B1008" s="1" t="s">
        <v>1017</v>
      </c>
      <c r="C1008" s="1" t="s">
        <v>1018</v>
      </c>
      <c r="D1008" s="1" t="s">
        <v>691</v>
      </c>
      <c r="E1008" s="1">
        <v>20</v>
      </c>
      <c r="F1008" s="1" t="s">
        <v>957</v>
      </c>
      <c r="G1008" s="1">
        <v>362.06</v>
      </c>
      <c r="H1008" s="1" t="s">
        <v>1019</v>
      </c>
      <c r="I1008" s="1">
        <v>7241.2</v>
      </c>
      <c r="J1008" s="2" t="s">
        <v>548</v>
      </c>
    </row>
    <row r="1009" spans="1:10" ht="25.5" x14ac:dyDescent="0.2">
      <c r="A1009" s="1">
        <v>14</v>
      </c>
      <c r="B1009" s="1" t="s">
        <v>1054</v>
      </c>
      <c r="C1009" s="1" t="s">
        <v>1055</v>
      </c>
      <c r="D1009" s="1" t="s">
        <v>899</v>
      </c>
      <c r="E1009" s="1">
        <v>50</v>
      </c>
      <c r="F1009" s="1" t="s">
        <v>957</v>
      </c>
      <c r="G1009" s="1">
        <v>271.55</v>
      </c>
      <c r="H1009" s="1" t="s">
        <v>964</v>
      </c>
      <c r="I1009" s="1">
        <v>13577.5</v>
      </c>
      <c r="J1009" s="2" t="s">
        <v>548</v>
      </c>
    </row>
    <row r="1010" spans="1:10" ht="25.5" x14ac:dyDescent="0.2">
      <c r="A1010" s="1">
        <v>14</v>
      </c>
      <c r="B1010" s="1" t="s">
        <v>1056</v>
      </c>
      <c r="C1010" s="1" t="s">
        <v>1057</v>
      </c>
      <c r="D1010" s="1" t="s">
        <v>899</v>
      </c>
      <c r="E1010" s="1">
        <v>6</v>
      </c>
      <c r="F1010" s="1" t="s">
        <v>957</v>
      </c>
      <c r="G1010" s="1">
        <v>724.11</v>
      </c>
      <c r="H1010" s="1" t="s">
        <v>964</v>
      </c>
      <c r="I1010" s="1">
        <v>4344.66</v>
      </c>
      <c r="J1010" s="2" t="s">
        <v>548</v>
      </c>
    </row>
    <row r="1011" spans="1:10" ht="25.5" x14ac:dyDescent="0.2">
      <c r="A1011" s="1">
        <v>14</v>
      </c>
      <c r="B1011" s="1" t="s">
        <v>1058</v>
      </c>
      <c r="C1011" s="1" t="s">
        <v>1059</v>
      </c>
      <c r="D1011" s="1" t="s">
        <v>906</v>
      </c>
      <c r="E1011" s="1">
        <v>10</v>
      </c>
      <c r="F1011" s="1" t="s">
        <v>957</v>
      </c>
      <c r="G1011" s="1">
        <v>372.71</v>
      </c>
      <c r="H1011" s="1" t="s">
        <v>964</v>
      </c>
      <c r="I1011" s="1">
        <v>3727.1</v>
      </c>
      <c r="J1011" s="2" t="s">
        <v>548</v>
      </c>
    </row>
    <row r="1012" spans="1:10" ht="25.5" x14ac:dyDescent="0.2">
      <c r="A1012" s="1">
        <v>14</v>
      </c>
      <c r="B1012" s="1" t="s">
        <v>1027</v>
      </c>
      <c r="C1012" s="1" t="s">
        <v>1028</v>
      </c>
      <c r="D1012" s="1" t="s">
        <v>906</v>
      </c>
      <c r="E1012" s="1">
        <v>10</v>
      </c>
      <c r="F1012" s="1" t="s">
        <v>957</v>
      </c>
      <c r="G1012" s="1">
        <v>617.63</v>
      </c>
      <c r="H1012" s="1" t="s">
        <v>964</v>
      </c>
      <c r="I1012" s="1">
        <v>6176.3</v>
      </c>
      <c r="J1012" s="2" t="s">
        <v>548</v>
      </c>
    </row>
    <row r="1013" spans="1:10" ht="25.5" x14ac:dyDescent="0.2">
      <c r="A1013" s="1">
        <v>14</v>
      </c>
      <c r="B1013" s="1" t="s">
        <v>965</v>
      </c>
      <c r="C1013" s="1" t="s">
        <v>966</v>
      </c>
      <c r="D1013" s="1" t="s">
        <v>899</v>
      </c>
      <c r="E1013" s="1">
        <v>6</v>
      </c>
      <c r="F1013" s="1" t="s">
        <v>957</v>
      </c>
      <c r="G1013" s="1">
        <v>148.6</v>
      </c>
      <c r="H1013" s="1" t="s">
        <v>964</v>
      </c>
      <c r="I1013" s="1">
        <v>891.6</v>
      </c>
      <c r="J1013" s="2" t="s">
        <v>548</v>
      </c>
    </row>
    <row r="1014" spans="1:10" ht="25.5" x14ac:dyDescent="0.2">
      <c r="A1014" s="1">
        <v>14</v>
      </c>
      <c r="B1014" s="1" t="s">
        <v>1060</v>
      </c>
      <c r="C1014" s="1" t="s">
        <v>1061</v>
      </c>
      <c r="D1014" s="1" t="s">
        <v>899</v>
      </c>
      <c r="E1014" s="1">
        <v>3</v>
      </c>
      <c r="F1014" s="1" t="s">
        <v>957</v>
      </c>
      <c r="G1014" s="1">
        <v>521.79</v>
      </c>
      <c r="H1014" s="1" t="s">
        <v>964</v>
      </c>
      <c r="I1014" s="1">
        <v>1565.37</v>
      </c>
      <c r="J1014" s="2" t="s">
        <v>548</v>
      </c>
    </row>
    <row r="1015" spans="1:10" ht="25.5" x14ac:dyDescent="0.2">
      <c r="A1015" s="1">
        <v>14</v>
      </c>
      <c r="B1015" s="1" t="s">
        <v>1062</v>
      </c>
      <c r="C1015" s="1" t="s">
        <v>1063</v>
      </c>
      <c r="D1015" s="1" t="s">
        <v>899</v>
      </c>
      <c r="E1015" s="1">
        <v>50</v>
      </c>
      <c r="F1015" s="1" t="s">
        <v>957</v>
      </c>
      <c r="G1015" s="1">
        <v>271.55</v>
      </c>
      <c r="H1015" s="1" t="s">
        <v>964</v>
      </c>
      <c r="I1015" s="1">
        <v>13577.5</v>
      </c>
      <c r="J1015" s="2" t="s">
        <v>548</v>
      </c>
    </row>
    <row r="1016" spans="1:10" x14ac:dyDescent="0.2">
      <c r="A1016" s="1">
        <v>14</v>
      </c>
      <c r="B1016" s="1" t="s">
        <v>1064</v>
      </c>
      <c r="C1016" s="1" t="s">
        <v>1065</v>
      </c>
      <c r="D1016" s="1" t="s">
        <v>691</v>
      </c>
      <c r="E1016" s="1">
        <v>1</v>
      </c>
      <c r="F1016" s="1" t="s">
        <v>957</v>
      </c>
      <c r="G1016" s="1">
        <v>3715.04</v>
      </c>
      <c r="H1016" s="1" t="s">
        <v>961</v>
      </c>
      <c r="I1016" s="1">
        <v>3715.04</v>
      </c>
      <c r="J1016" s="2" t="s">
        <v>548</v>
      </c>
    </row>
    <row r="1017" spans="1:10" x14ac:dyDescent="0.2">
      <c r="A1017" s="1">
        <v>14</v>
      </c>
      <c r="B1017" s="1" t="s">
        <v>1035</v>
      </c>
      <c r="C1017" s="1" t="s">
        <v>1036</v>
      </c>
      <c r="D1017" s="1" t="s">
        <v>699</v>
      </c>
      <c r="E1017" s="1">
        <v>30</v>
      </c>
      <c r="F1017" s="1" t="s">
        <v>957</v>
      </c>
      <c r="G1017" s="1">
        <v>106.49</v>
      </c>
      <c r="H1017" s="1" t="s">
        <v>973</v>
      </c>
      <c r="I1017" s="1">
        <v>3194.7</v>
      </c>
      <c r="J1017" s="2" t="s">
        <v>548</v>
      </c>
    </row>
    <row r="1018" spans="1:10" x14ac:dyDescent="0.2">
      <c r="A1018" s="1">
        <v>14</v>
      </c>
      <c r="B1018" s="1" t="s">
        <v>1043</v>
      </c>
      <c r="C1018" s="1" t="s">
        <v>1044</v>
      </c>
      <c r="D1018" s="1" t="s">
        <v>699</v>
      </c>
      <c r="E1018" s="1">
        <v>50</v>
      </c>
      <c r="F1018" s="1" t="s">
        <v>957</v>
      </c>
      <c r="G1018" s="1">
        <v>218.3</v>
      </c>
      <c r="H1018" s="1" t="s">
        <v>973</v>
      </c>
      <c r="I1018" s="1">
        <v>10915</v>
      </c>
      <c r="J1018" s="2" t="s">
        <v>548</v>
      </c>
    </row>
    <row r="1019" spans="1:10" x14ac:dyDescent="0.2">
      <c r="A1019" s="1">
        <v>14</v>
      </c>
      <c r="B1019" s="1" t="s">
        <v>974</v>
      </c>
      <c r="C1019" s="1" t="s">
        <v>975</v>
      </c>
      <c r="D1019" s="1" t="s">
        <v>699</v>
      </c>
      <c r="E1019" s="1">
        <v>10</v>
      </c>
      <c r="F1019" s="1" t="s">
        <v>957</v>
      </c>
      <c r="G1019" s="1">
        <v>115.01</v>
      </c>
      <c r="H1019" s="1" t="s">
        <v>973</v>
      </c>
      <c r="I1019" s="1">
        <v>1150.0999999999999</v>
      </c>
      <c r="J1019" s="2" t="s">
        <v>548</v>
      </c>
    </row>
    <row r="1020" spans="1:10" x14ac:dyDescent="0.2">
      <c r="A1020" s="1">
        <v>14</v>
      </c>
      <c r="B1020" s="1" t="s">
        <v>1066</v>
      </c>
      <c r="C1020" s="1" t="s">
        <v>1067</v>
      </c>
      <c r="D1020" s="1" t="s">
        <v>526</v>
      </c>
      <c r="E1020" s="1">
        <v>3</v>
      </c>
      <c r="F1020" s="1" t="s">
        <v>957</v>
      </c>
      <c r="G1020" s="1">
        <v>383.35</v>
      </c>
      <c r="H1020" s="1" t="s">
        <v>1068</v>
      </c>
      <c r="I1020" s="1">
        <v>1150.05</v>
      </c>
      <c r="J1020" s="2" t="s">
        <v>548</v>
      </c>
    </row>
    <row r="1021" spans="1:10" x14ac:dyDescent="0.2">
      <c r="A1021" s="1">
        <v>14</v>
      </c>
      <c r="B1021" s="1" t="s">
        <v>1069</v>
      </c>
      <c r="C1021" s="1" t="s">
        <v>1070</v>
      </c>
      <c r="D1021" s="1" t="s">
        <v>526</v>
      </c>
      <c r="E1021" s="1">
        <v>2</v>
      </c>
      <c r="F1021" s="1" t="s">
        <v>957</v>
      </c>
      <c r="G1021" s="1">
        <v>750.74</v>
      </c>
      <c r="H1021" s="1" t="s">
        <v>1068</v>
      </c>
      <c r="I1021" s="1">
        <v>1501.48</v>
      </c>
      <c r="J1021" s="2" t="s">
        <v>548</v>
      </c>
    </row>
    <row r="1022" spans="1:10" x14ac:dyDescent="0.2">
      <c r="A1022" s="1">
        <v>14</v>
      </c>
      <c r="B1022" s="1" t="s">
        <v>989</v>
      </c>
      <c r="C1022" s="1" t="s">
        <v>990</v>
      </c>
      <c r="D1022" s="1" t="s">
        <v>691</v>
      </c>
      <c r="E1022" s="1">
        <v>3</v>
      </c>
      <c r="F1022" s="1" t="s">
        <v>957</v>
      </c>
      <c r="G1022" s="1">
        <v>21.3</v>
      </c>
      <c r="H1022" s="1" t="s">
        <v>991</v>
      </c>
      <c r="I1022" s="1">
        <v>63.9</v>
      </c>
      <c r="J1022" s="2" t="s">
        <v>548</v>
      </c>
    </row>
    <row r="1023" spans="1:10" x14ac:dyDescent="0.2">
      <c r="A1023" s="1">
        <v>14</v>
      </c>
      <c r="B1023" s="1" t="s">
        <v>1071</v>
      </c>
      <c r="C1023" s="1" t="s">
        <v>1072</v>
      </c>
      <c r="D1023" s="1" t="s">
        <v>526</v>
      </c>
      <c r="E1023" s="1">
        <v>10</v>
      </c>
      <c r="F1023" s="1" t="s">
        <v>957</v>
      </c>
      <c r="G1023" s="1">
        <v>31.95</v>
      </c>
      <c r="H1023" s="2" t="s">
        <v>1256</v>
      </c>
      <c r="I1023" s="1">
        <v>319.5</v>
      </c>
      <c r="J1023" s="2" t="s">
        <v>548</v>
      </c>
    </row>
    <row r="1024" spans="1:10" x14ac:dyDescent="0.2">
      <c r="A1024" s="1">
        <v>14</v>
      </c>
      <c r="B1024" s="1" t="s">
        <v>1073</v>
      </c>
      <c r="C1024" s="1" t="s">
        <v>1074</v>
      </c>
      <c r="D1024" s="1" t="s">
        <v>691</v>
      </c>
      <c r="E1024" s="1">
        <v>1</v>
      </c>
      <c r="F1024" s="1" t="s">
        <v>957</v>
      </c>
      <c r="G1024" s="1">
        <v>3396.56</v>
      </c>
      <c r="H1024" s="1" t="s">
        <v>1075</v>
      </c>
      <c r="I1024" s="1">
        <v>3396.56</v>
      </c>
      <c r="J1024" s="2" t="s">
        <v>548</v>
      </c>
    </row>
    <row r="1025" spans="1:10" x14ac:dyDescent="0.2">
      <c r="A1025" s="1">
        <v>12</v>
      </c>
      <c r="B1025" s="1">
        <v>33</v>
      </c>
      <c r="C1025" s="1" t="s">
        <v>1007</v>
      </c>
      <c r="D1025" s="1" t="s">
        <v>526</v>
      </c>
      <c r="E1025" s="1">
        <v>5000</v>
      </c>
      <c r="F1025" s="1" t="s">
        <v>957</v>
      </c>
      <c r="G1025" s="1">
        <v>2.2200000000000002</v>
      </c>
      <c r="H1025" s="1" t="s">
        <v>1008</v>
      </c>
      <c r="I1025" s="1">
        <v>11100</v>
      </c>
      <c r="J1025" s="2" t="s">
        <v>563</v>
      </c>
    </row>
    <row r="1026" spans="1:10" x14ac:dyDescent="0.2">
      <c r="A1026" s="1">
        <v>12</v>
      </c>
      <c r="B1026" s="1">
        <v>1111</v>
      </c>
      <c r="C1026" s="1" t="s">
        <v>1076</v>
      </c>
      <c r="D1026" s="1" t="s">
        <v>458</v>
      </c>
      <c r="E1026" s="1">
        <v>20</v>
      </c>
      <c r="F1026" s="1" t="s">
        <v>957</v>
      </c>
      <c r="G1026" s="1">
        <v>63.6</v>
      </c>
      <c r="H1026" s="1" t="s">
        <v>1077</v>
      </c>
      <c r="I1026" s="1">
        <v>1272</v>
      </c>
      <c r="J1026" s="2" t="s">
        <v>563</v>
      </c>
    </row>
    <row r="1027" spans="1:10" x14ac:dyDescent="0.2">
      <c r="A1027" s="1">
        <v>14</v>
      </c>
      <c r="B1027" s="1" t="s">
        <v>1078</v>
      </c>
      <c r="C1027" s="1" t="s">
        <v>1079</v>
      </c>
      <c r="D1027" s="1" t="s">
        <v>1080</v>
      </c>
      <c r="E1027" s="1">
        <v>1</v>
      </c>
      <c r="F1027" s="1" t="s">
        <v>957</v>
      </c>
      <c r="G1027" s="1">
        <v>1868.13</v>
      </c>
      <c r="H1027" s="1" t="s">
        <v>1081</v>
      </c>
      <c r="I1027" s="1">
        <v>1868.13</v>
      </c>
      <c r="J1027" s="2" t="s">
        <v>563</v>
      </c>
    </row>
    <row r="1028" spans="1:10" ht="25.5" x14ac:dyDescent="0.2">
      <c r="A1028" s="1">
        <v>14</v>
      </c>
      <c r="B1028" s="1" t="s">
        <v>1023</v>
      </c>
      <c r="C1028" s="1" t="s">
        <v>1024</v>
      </c>
      <c r="D1028" s="1" t="s">
        <v>899</v>
      </c>
      <c r="E1028" s="1">
        <v>1</v>
      </c>
      <c r="F1028" s="1" t="s">
        <v>957</v>
      </c>
      <c r="G1028" s="1">
        <v>713.46</v>
      </c>
      <c r="H1028" s="1" t="s">
        <v>961</v>
      </c>
      <c r="I1028" s="1">
        <v>713.46</v>
      </c>
      <c r="J1028" s="2" t="s">
        <v>563</v>
      </c>
    </row>
    <row r="1029" spans="1:10" x14ac:dyDescent="0.2">
      <c r="A1029" s="1">
        <v>14</v>
      </c>
      <c r="B1029" s="1" t="s">
        <v>1025</v>
      </c>
      <c r="C1029" s="1" t="s">
        <v>1026</v>
      </c>
      <c r="D1029" s="1" t="s">
        <v>906</v>
      </c>
      <c r="E1029" s="1">
        <v>1</v>
      </c>
      <c r="F1029" s="1" t="s">
        <v>957</v>
      </c>
      <c r="G1029" s="1">
        <v>485.58</v>
      </c>
      <c r="H1029" s="1" t="s">
        <v>1022</v>
      </c>
      <c r="I1029" s="1">
        <v>485.58</v>
      </c>
      <c r="J1029" s="2" t="s">
        <v>563</v>
      </c>
    </row>
    <row r="1030" spans="1:10" ht="25.5" x14ac:dyDescent="0.2">
      <c r="A1030" s="1">
        <v>14</v>
      </c>
      <c r="B1030" s="1" t="s">
        <v>965</v>
      </c>
      <c r="C1030" s="1" t="s">
        <v>966</v>
      </c>
      <c r="D1030" s="1" t="s">
        <v>899</v>
      </c>
      <c r="E1030" s="1">
        <v>3</v>
      </c>
      <c r="F1030" s="1" t="s">
        <v>957</v>
      </c>
      <c r="G1030" s="1">
        <v>148.6</v>
      </c>
      <c r="H1030" s="1" t="s">
        <v>964</v>
      </c>
      <c r="I1030" s="1">
        <v>445.8</v>
      </c>
      <c r="J1030" s="2" t="s">
        <v>563</v>
      </c>
    </row>
    <row r="1031" spans="1:10" ht="25.5" x14ac:dyDescent="0.2">
      <c r="A1031" s="1">
        <v>14</v>
      </c>
      <c r="B1031" s="1" t="s">
        <v>1029</v>
      </c>
      <c r="C1031" s="1" t="s">
        <v>1030</v>
      </c>
      <c r="D1031" s="1" t="s">
        <v>899</v>
      </c>
      <c r="E1031" s="1">
        <v>4</v>
      </c>
      <c r="F1031" s="1" t="s">
        <v>957</v>
      </c>
      <c r="G1031" s="1">
        <v>1003.07</v>
      </c>
      <c r="H1031" s="1" t="s">
        <v>961</v>
      </c>
      <c r="I1031" s="1">
        <v>4012.28</v>
      </c>
      <c r="J1031" s="2" t="s">
        <v>563</v>
      </c>
    </row>
    <row r="1032" spans="1:10" x14ac:dyDescent="0.2">
      <c r="A1032" s="1">
        <v>14</v>
      </c>
      <c r="B1032" s="1" t="s">
        <v>1031</v>
      </c>
      <c r="C1032" s="1" t="s">
        <v>1032</v>
      </c>
      <c r="D1032" s="1" t="s">
        <v>899</v>
      </c>
      <c r="E1032" s="1">
        <v>3</v>
      </c>
      <c r="F1032" s="1" t="s">
        <v>957</v>
      </c>
      <c r="G1032" s="1">
        <v>3741.58</v>
      </c>
      <c r="H1032" s="1" t="s">
        <v>961</v>
      </c>
      <c r="I1032" s="1">
        <v>11224.74</v>
      </c>
      <c r="J1032" s="2" t="s">
        <v>563</v>
      </c>
    </row>
    <row r="1033" spans="1:10" x14ac:dyDescent="0.2">
      <c r="A1033" s="1">
        <v>14</v>
      </c>
      <c r="B1033" s="1" t="s">
        <v>978</v>
      </c>
      <c r="C1033" s="1" t="s">
        <v>979</v>
      </c>
      <c r="D1033" s="1" t="s">
        <v>906</v>
      </c>
      <c r="E1033" s="1">
        <v>10</v>
      </c>
      <c r="F1033" s="1" t="s">
        <v>957</v>
      </c>
      <c r="G1033" s="1">
        <v>165.06</v>
      </c>
      <c r="H1033" s="1" t="s">
        <v>980</v>
      </c>
      <c r="I1033" s="1">
        <v>1650.6</v>
      </c>
      <c r="J1033" s="2" t="s">
        <v>563</v>
      </c>
    </row>
    <row r="1034" spans="1:10" x14ac:dyDescent="0.2">
      <c r="A1034" s="1">
        <v>14</v>
      </c>
      <c r="B1034" s="1" t="s">
        <v>994</v>
      </c>
      <c r="C1034" s="1" t="s">
        <v>995</v>
      </c>
      <c r="D1034" s="1" t="s">
        <v>699</v>
      </c>
      <c r="E1034" s="1">
        <v>6</v>
      </c>
      <c r="F1034" s="1" t="s">
        <v>957</v>
      </c>
      <c r="G1034" s="1">
        <v>58.57</v>
      </c>
      <c r="H1034" s="1" t="s">
        <v>996</v>
      </c>
      <c r="I1034" s="1">
        <v>351.42</v>
      </c>
      <c r="J1034" s="2" t="s">
        <v>563</v>
      </c>
    </row>
    <row r="1035" spans="1:10" x14ac:dyDescent="0.2">
      <c r="A1035" s="1">
        <v>14</v>
      </c>
      <c r="B1035" s="1" t="s">
        <v>997</v>
      </c>
      <c r="C1035" s="1" t="s">
        <v>998</v>
      </c>
      <c r="D1035" s="1" t="s">
        <v>699</v>
      </c>
      <c r="E1035" s="1">
        <v>6</v>
      </c>
      <c r="F1035" s="1" t="s">
        <v>957</v>
      </c>
      <c r="G1035" s="1">
        <v>58.57</v>
      </c>
      <c r="H1035" s="1" t="s">
        <v>996</v>
      </c>
      <c r="I1035" s="1">
        <v>351.42</v>
      </c>
      <c r="J1035" s="2" t="s">
        <v>563</v>
      </c>
    </row>
    <row r="1036" spans="1:10" x14ac:dyDescent="0.2">
      <c r="A1036" s="1">
        <v>14</v>
      </c>
      <c r="B1036" s="1" t="s">
        <v>1073</v>
      </c>
      <c r="C1036" s="1" t="s">
        <v>1074</v>
      </c>
      <c r="D1036" s="1" t="s">
        <v>691</v>
      </c>
      <c r="E1036" s="1">
        <v>1</v>
      </c>
      <c r="F1036" s="1" t="s">
        <v>957</v>
      </c>
      <c r="G1036" s="1">
        <v>3396.56</v>
      </c>
      <c r="H1036" s="1" t="s">
        <v>1075</v>
      </c>
      <c r="I1036" s="1">
        <v>3396.56</v>
      </c>
      <c r="J1036" s="2" t="s">
        <v>563</v>
      </c>
    </row>
    <row r="1037" spans="1:10" x14ac:dyDescent="0.2">
      <c r="A1037" s="1">
        <v>12</v>
      </c>
      <c r="B1037" s="1">
        <v>33</v>
      </c>
      <c r="C1037" s="1" t="s">
        <v>1007</v>
      </c>
      <c r="D1037" s="1" t="s">
        <v>526</v>
      </c>
      <c r="E1037" s="1">
        <v>3500</v>
      </c>
      <c r="F1037" s="1" t="s">
        <v>957</v>
      </c>
      <c r="G1037" s="1">
        <v>2.2200000000000002</v>
      </c>
      <c r="H1037" s="1" t="s">
        <v>1008</v>
      </c>
      <c r="I1037" s="1">
        <v>7770</v>
      </c>
      <c r="J1037" s="2" t="s">
        <v>578</v>
      </c>
    </row>
    <row r="1038" spans="1:10" x14ac:dyDescent="0.2">
      <c r="A1038" s="1">
        <v>12</v>
      </c>
      <c r="B1038" s="1">
        <v>32</v>
      </c>
      <c r="C1038" s="1" t="s">
        <v>1082</v>
      </c>
      <c r="D1038" s="1" t="s">
        <v>526</v>
      </c>
      <c r="E1038" s="1">
        <v>5000</v>
      </c>
      <c r="F1038" s="1" t="s">
        <v>957</v>
      </c>
      <c r="G1038" s="1">
        <v>2.2200000000000002</v>
      </c>
      <c r="H1038" s="1" t="s">
        <v>1008</v>
      </c>
      <c r="I1038" s="1">
        <v>11100</v>
      </c>
      <c r="J1038" s="2" t="s">
        <v>586</v>
      </c>
    </row>
    <row r="1039" spans="1:10" x14ac:dyDescent="0.2">
      <c r="A1039" s="1">
        <v>12</v>
      </c>
      <c r="B1039" s="1">
        <v>33</v>
      </c>
      <c r="C1039" s="1" t="s">
        <v>1007</v>
      </c>
      <c r="D1039" s="1" t="s">
        <v>526</v>
      </c>
      <c r="E1039" s="1">
        <v>3000</v>
      </c>
      <c r="F1039" s="1" t="s">
        <v>957</v>
      </c>
      <c r="G1039" s="1">
        <v>2.2200000000000002</v>
      </c>
      <c r="H1039" s="1" t="s">
        <v>1008</v>
      </c>
      <c r="I1039" s="1">
        <v>6660</v>
      </c>
      <c r="J1039" s="2" t="s">
        <v>586</v>
      </c>
    </row>
    <row r="1040" spans="1:10" ht="25.5" x14ac:dyDescent="0.2">
      <c r="A1040" s="1">
        <v>14</v>
      </c>
      <c r="B1040" s="1" t="s">
        <v>976</v>
      </c>
      <c r="C1040" s="1" t="s">
        <v>977</v>
      </c>
      <c r="D1040" s="1" t="s">
        <v>906</v>
      </c>
      <c r="E1040" s="1">
        <v>6</v>
      </c>
      <c r="F1040" s="1" t="s">
        <v>957</v>
      </c>
      <c r="G1040" s="1">
        <v>260.89999999999998</v>
      </c>
      <c r="H1040" s="1" t="s">
        <v>964</v>
      </c>
      <c r="I1040" s="1">
        <v>1565.4</v>
      </c>
      <c r="J1040" s="2" t="s">
        <v>586</v>
      </c>
    </row>
    <row r="1041" spans="1:10" x14ac:dyDescent="0.2">
      <c r="A1041" s="1">
        <v>14</v>
      </c>
      <c r="B1041" s="1" t="s">
        <v>1066</v>
      </c>
      <c r="C1041" s="1" t="s">
        <v>1067</v>
      </c>
      <c r="D1041" s="1" t="s">
        <v>526</v>
      </c>
      <c r="E1041" s="1">
        <v>1</v>
      </c>
      <c r="F1041" s="1" t="s">
        <v>957</v>
      </c>
      <c r="G1041" s="1">
        <v>383.35</v>
      </c>
      <c r="H1041" s="1" t="s">
        <v>1068</v>
      </c>
      <c r="I1041" s="1">
        <v>383.35</v>
      </c>
      <c r="J1041" s="2" t="s">
        <v>586</v>
      </c>
    </row>
    <row r="1042" spans="1:10" ht="25.5" x14ac:dyDescent="0.2">
      <c r="A1042" s="1">
        <v>14</v>
      </c>
      <c r="B1042" s="1" t="s">
        <v>1050</v>
      </c>
      <c r="C1042" s="1" t="s">
        <v>1051</v>
      </c>
      <c r="D1042" s="1" t="s">
        <v>699</v>
      </c>
      <c r="E1042" s="1">
        <v>9</v>
      </c>
      <c r="F1042" s="1" t="s">
        <v>957</v>
      </c>
      <c r="G1042" s="1">
        <v>20.3</v>
      </c>
      <c r="H1042" s="1" t="s">
        <v>964</v>
      </c>
      <c r="I1042" s="1">
        <v>182.7</v>
      </c>
      <c r="J1042" s="2" t="s">
        <v>586</v>
      </c>
    </row>
    <row r="1043" spans="1:10" ht="25.5" x14ac:dyDescent="0.2">
      <c r="A1043" s="1">
        <v>14</v>
      </c>
      <c r="B1043" s="1" t="s">
        <v>992</v>
      </c>
      <c r="C1043" s="1" t="s">
        <v>993</v>
      </c>
      <c r="D1043" s="1" t="s">
        <v>906</v>
      </c>
      <c r="E1043" s="1">
        <v>8</v>
      </c>
      <c r="F1043" s="1" t="s">
        <v>957</v>
      </c>
      <c r="G1043" s="1">
        <v>92.65</v>
      </c>
      <c r="H1043" s="1" t="s">
        <v>964</v>
      </c>
      <c r="I1043" s="1">
        <v>741.2</v>
      </c>
      <c r="J1043" s="2" t="s">
        <v>586</v>
      </c>
    </row>
    <row r="1044" spans="1:10" x14ac:dyDescent="0.2">
      <c r="A1044" s="1">
        <v>12</v>
      </c>
      <c r="B1044" s="1">
        <v>32</v>
      </c>
      <c r="C1044" s="1" t="s">
        <v>1082</v>
      </c>
      <c r="D1044" s="1" t="s">
        <v>526</v>
      </c>
      <c r="E1044" s="1">
        <v>2000</v>
      </c>
      <c r="F1044" s="1" t="s">
        <v>957</v>
      </c>
      <c r="G1044" s="1">
        <v>2.2200000000000002</v>
      </c>
      <c r="H1044" s="1" t="s">
        <v>1008</v>
      </c>
      <c r="I1044" s="1">
        <v>4440</v>
      </c>
      <c r="J1044" s="2" t="s">
        <v>600</v>
      </c>
    </row>
    <row r="1045" spans="1:10" x14ac:dyDescent="0.2">
      <c r="A1045" s="1">
        <v>12</v>
      </c>
      <c r="B1045" s="1">
        <v>33</v>
      </c>
      <c r="C1045" s="1" t="s">
        <v>1007</v>
      </c>
      <c r="D1045" s="1" t="s">
        <v>526</v>
      </c>
      <c r="E1045" s="1">
        <v>4000</v>
      </c>
      <c r="F1045" s="1" t="s">
        <v>957</v>
      </c>
      <c r="G1045" s="1">
        <v>2.2200000000000002</v>
      </c>
      <c r="H1045" s="1" t="s">
        <v>1008</v>
      </c>
      <c r="I1045" s="1">
        <v>8880</v>
      </c>
      <c r="J1045" s="2" t="s">
        <v>600</v>
      </c>
    </row>
    <row r="1046" spans="1:10" x14ac:dyDescent="0.2">
      <c r="A1046" s="1">
        <v>14</v>
      </c>
      <c r="B1046" s="1" t="s">
        <v>1017</v>
      </c>
      <c r="C1046" s="1" t="s">
        <v>1018</v>
      </c>
      <c r="D1046" s="1" t="s">
        <v>691</v>
      </c>
      <c r="E1046" s="1">
        <v>10</v>
      </c>
      <c r="F1046" s="1" t="s">
        <v>957</v>
      </c>
      <c r="G1046" s="1">
        <v>362.06</v>
      </c>
      <c r="H1046" s="1" t="s">
        <v>1019</v>
      </c>
      <c r="I1046" s="1">
        <v>3620.6</v>
      </c>
      <c r="J1046" s="2" t="s">
        <v>600</v>
      </c>
    </row>
    <row r="1047" spans="1:10" x14ac:dyDescent="0.2">
      <c r="A1047" s="1">
        <v>14</v>
      </c>
      <c r="B1047" s="1" t="s">
        <v>1020</v>
      </c>
      <c r="C1047" s="1" t="s">
        <v>1021</v>
      </c>
      <c r="D1047" s="1" t="s">
        <v>906</v>
      </c>
      <c r="E1047" s="1">
        <v>1</v>
      </c>
      <c r="F1047" s="1" t="s">
        <v>957</v>
      </c>
      <c r="G1047" s="1">
        <v>452.58</v>
      </c>
      <c r="H1047" s="1" t="s">
        <v>1022</v>
      </c>
      <c r="I1047" s="1">
        <v>452.58</v>
      </c>
      <c r="J1047" s="2" t="s">
        <v>600</v>
      </c>
    </row>
    <row r="1048" spans="1:10" ht="25.5" x14ac:dyDescent="0.2">
      <c r="A1048" s="1">
        <v>14</v>
      </c>
      <c r="B1048" s="1" t="s">
        <v>1023</v>
      </c>
      <c r="C1048" s="1" t="s">
        <v>1024</v>
      </c>
      <c r="D1048" s="1" t="s">
        <v>899</v>
      </c>
      <c r="E1048" s="1">
        <v>1</v>
      </c>
      <c r="F1048" s="1" t="s">
        <v>957</v>
      </c>
      <c r="G1048" s="1">
        <v>713.46</v>
      </c>
      <c r="H1048" s="1" t="s">
        <v>961</v>
      </c>
      <c r="I1048" s="1">
        <v>713.46</v>
      </c>
      <c r="J1048" s="2" t="s">
        <v>600</v>
      </c>
    </row>
    <row r="1049" spans="1:10" x14ac:dyDescent="0.2">
      <c r="A1049" s="1">
        <v>14</v>
      </c>
      <c r="B1049" s="1" t="s">
        <v>959</v>
      </c>
      <c r="C1049" s="1" t="s">
        <v>960</v>
      </c>
      <c r="D1049" s="1" t="s">
        <v>899</v>
      </c>
      <c r="E1049" s="1">
        <v>5</v>
      </c>
      <c r="F1049" s="1" t="s">
        <v>957</v>
      </c>
      <c r="G1049" s="1">
        <v>1836.91</v>
      </c>
      <c r="H1049" s="1" t="s">
        <v>961</v>
      </c>
      <c r="I1049" s="1">
        <v>9184.5499999999993</v>
      </c>
      <c r="J1049" s="2" t="s">
        <v>600</v>
      </c>
    </row>
    <row r="1050" spans="1:10" ht="25.5" x14ac:dyDescent="0.2">
      <c r="A1050" s="1">
        <v>14</v>
      </c>
      <c r="B1050" s="1" t="s">
        <v>1027</v>
      </c>
      <c r="C1050" s="1" t="s">
        <v>1028</v>
      </c>
      <c r="D1050" s="1" t="s">
        <v>906</v>
      </c>
      <c r="E1050" s="1">
        <v>1</v>
      </c>
      <c r="F1050" s="1" t="s">
        <v>957</v>
      </c>
      <c r="G1050" s="1">
        <v>617.63</v>
      </c>
      <c r="H1050" s="1" t="s">
        <v>964</v>
      </c>
      <c r="I1050" s="1">
        <v>617.63</v>
      </c>
      <c r="J1050" s="2" t="s">
        <v>600</v>
      </c>
    </row>
    <row r="1051" spans="1:10" ht="25.5" x14ac:dyDescent="0.2">
      <c r="A1051" s="1">
        <v>14</v>
      </c>
      <c r="B1051" s="1" t="s">
        <v>965</v>
      </c>
      <c r="C1051" s="1" t="s">
        <v>966</v>
      </c>
      <c r="D1051" s="1" t="s">
        <v>899</v>
      </c>
      <c r="E1051" s="1">
        <v>5</v>
      </c>
      <c r="F1051" s="1" t="s">
        <v>957</v>
      </c>
      <c r="G1051" s="1">
        <v>148.6</v>
      </c>
      <c r="H1051" s="1" t="s">
        <v>964</v>
      </c>
      <c r="I1051" s="1">
        <v>743</v>
      </c>
      <c r="J1051" s="2" t="s">
        <v>600</v>
      </c>
    </row>
    <row r="1052" spans="1:10" x14ac:dyDescent="0.2">
      <c r="A1052" s="1">
        <v>14</v>
      </c>
      <c r="B1052" s="1" t="s">
        <v>1033</v>
      </c>
      <c r="C1052" s="1" t="s">
        <v>1034</v>
      </c>
      <c r="D1052" s="1" t="s">
        <v>691</v>
      </c>
      <c r="E1052" s="1">
        <v>1</v>
      </c>
      <c r="F1052" s="1" t="s">
        <v>957</v>
      </c>
      <c r="G1052" s="1">
        <v>4861.3900000000003</v>
      </c>
      <c r="H1052" s="1" t="s">
        <v>961</v>
      </c>
      <c r="I1052" s="1">
        <v>4861.3900000000003</v>
      </c>
      <c r="J1052" s="2" t="s">
        <v>600</v>
      </c>
    </row>
    <row r="1053" spans="1:10" x14ac:dyDescent="0.2">
      <c r="A1053" s="1">
        <v>14</v>
      </c>
      <c r="B1053" s="1" t="s">
        <v>1035</v>
      </c>
      <c r="C1053" s="1" t="s">
        <v>1036</v>
      </c>
      <c r="D1053" s="1" t="s">
        <v>699</v>
      </c>
      <c r="E1053" s="1">
        <v>10</v>
      </c>
      <c r="F1053" s="1" t="s">
        <v>957</v>
      </c>
      <c r="G1053" s="1">
        <v>106.49</v>
      </c>
      <c r="H1053" s="1" t="s">
        <v>973</v>
      </c>
      <c r="I1053" s="1">
        <v>1064.9000000000001</v>
      </c>
      <c r="J1053" s="2" t="s">
        <v>600</v>
      </c>
    </row>
    <row r="1054" spans="1:10" x14ac:dyDescent="0.2">
      <c r="A1054" s="1">
        <v>14</v>
      </c>
      <c r="B1054" s="1" t="s">
        <v>971</v>
      </c>
      <c r="C1054" s="1" t="s">
        <v>972</v>
      </c>
      <c r="D1054" s="1" t="s">
        <v>906</v>
      </c>
      <c r="E1054" s="1">
        <v>10</v>
      </c>
      <c r="F1054" s="1" t="s">
        <v>957</v>
      </c>
      <c r="G1054" s="1">
        <v>116.08</v>
      </c>
      <c r="H1054" s="1" t="s">
        <v>973</v>
      </c>
      <c r="I1054" s="1">
        <v>1160.8</v>
      </c>
      <c r="J1054" s="2" t="s">
        <v>600</v>
      </c>
    </row>
    <row r="1055" spans="1:10" ht="25.5" x14ac:dyDescent="0.2">
      <c r="A1055" s="1">
        <v>14</v>
      </c>
      <c r="B1055" s="1" t="s">
        <v>1041</v>
      </c>
      <c r="C1055" s="1" t="s">
        <v>1042</v>
      </c>
      <c r="D1055" s="1" t="s">
        <v>906</v>
      </c>
      <c r="E1055" s="1">
        <v>40</v>
      </c>
      <c r="F1055" s="1" t="s">
        <v>957</v>
      </c>
      <c r="G1055" s="1">
        <v>94.78</v>
      </c>
      <c r="H1055" s="1" t="s">
        <v>973</v>
      </c>
      <c r="I1055" s="1">
        <v>3791.2</v>
      </c>
      <c r="J1055" s="2" t="s">
        <v>600</v>
      </c>
    </row>
    <row r="1056" spans="1:10" x14ac:dyDescent="0.2">
      <c r="A1056" s="1">
        <v>14</v>
      </c>
      <c r="B1056" s="1" t="s">
        <v>1043</v>
      </c>
      <c r="C1056" s="1" t="s">
        <v>1044</v>
      </c>
      <c r="D1056" s="1" t="s">
        <v>699</v>
      </c>
      <c r="E1056" s="1">
        <v>10</v>
      </c>
      <c r="F1056" s="1" t="s">
        <v>957</v>
      </c>
      <c r="G1056" s="1">
        <v>218.3</v>
      </c>
      <c r="H1056" s="1" t="s">
        <v>973</v>
      </c>
      <c r="I1056" s="1">
        <v>2183</v>
      </c>
      <c r="J1056" s="2" t="s">
        <v>600</v>
      </c>
    </row>
    <row r="1057" spans="1:10" x14ac:dyDescent="0.2">
      <c r="A1057" s="1">
        <v>14</v>
      </c>
      <c r="B1057" s="1" t="s">
        <v>978</v>
      </c>
      <c r="C1057" s="1" t="s">
        <v>979</v>
      </c>
      <c r="D1057" s="1" t="s">
        <v>906</v>
      </c>
      <c r="E1057" s="1">
        <v>2</v>
      </c>
      <c r="F1057" s="1" t="s">
        <v>957</v>
      </c>
      <c r="G1057" s="1">
        <v>165.06</v>
      </c>
      <c r="H1057" s="1" t="s">
        <v>980</v>
      </c>
      <c r="I1057" s="1">
        <v>330.12</v>
      </c>
      <c r="J1057" s="2" t="s">
        <v>600</v>
      </c>
    </row>
    <row r="1058" spans="1:10" ht="25.5" x14ac:dyDescent="0.2">
      <c r="A1058" s="1">
        <v>14</v>
      </c>
      <c r="B1058" s="1" t="s">
        <v>1047</v>
      </c>
      <c r="C1058" s="1" t="s">
        <v>1048</v>
      </c>
      <c r="D1058" s="1" t="s">
        <v>691</v>
      </c>
      <c r="E1058" s="1">
        <v>1</v>
      </c>
      <c r="F1058" s="1" t="s">
        <v>957</v>
      </c>
      <c r="G1058" s="1">
        <v>479.19</v>
      </c>
      <c r="H1058" s="1" t="s">
        <v>1049</v>
      </c>
      <c r="I1058" s="1">
        <v>479.19</v>
      </c>
      <c r="J1058" s="2" t="s">
        <v>600</v>
      </c>
    </row>
    <row r="1059" spans="1:10" x14ac:dyDescent="0.2">
      <c r="A1059" s="1">
        <v>14</v>
      </c>
      <c r="B1059" s="1" t="s">
        <v>1083</v>
      </c>
      <c r="C1059" s="1" t="s">
        <v>1084</v>
      </c>
      <c r="D1059" s="1" t="s">
        <v>526</v>
      </c>
      <c r="E1059" s="1">
        <v>4</v>
      </c>
      <c r="F1059" s="1" t="s">
        <v>957</v>
      </c>
      <c r="G1059" s="1">
        <v>70.59</v>
      </c>
      <c r="H1059" s="1" t="s">
        <v>1022</v>
      </c>
      <c r="I1059" s="1">
        <v>282.36</v>
      </c>
      <c r="J1059" s="2" t="s">
        <v>600</v>
      </c>
    </row>
    <row r="1060" spans="1:10" ht="25.5" x14ac:dyDescent="0.2">
      <c r="A1060" s="1">
        <v>14</v>
      </c>
      <c r="B1060" s="1" t="s">
        <v>999</v>
      </c>
      <c r="C1060" s="1" t="s">
        <v>1000</v>
      </c>
      <c r="D1060" s="1" t="s">
        <v>526</v>
      </c>
      <c r="E1060" s="1">
        <v>6</v>
      </c>
      <c r="F1060" s="1" t="s">
        <v>957</v>
      </c>
      <c r="G1060" s="1">
        <v>39.619999999999997</v>
      </c>
      <c r="H1060" s="1" t="s">
        <v>1001</v>
      </c>
      <c r="I1060" s="1">
        <v>237.72</v>
      </c>
      <c r="J1060" s="2" t="s">
        <v>600</v>
      </c>
    </row>
    <row r="1061" spans="1:10" x14ac:dyDescent="0.2">
      <c r="A1061" s="1">
        <v>14</v>
      </c>
      <c r="B1061" s="1" t="s">
        <v>1071</v>
      </c>
      <c r="C1061" s="1" t="s">
        <v>1072</v>
      </c>
      <c r="D1061" s="1" t="s">
        <v>526</v>
      </c>
      <c r="E1061" s="1">
        <v>4</v>
      </c>
      <c r="F1061" s="1" t="s">
        <v>957</v>
      </c>
      <c r="G1061" s="1">
        <v>31.95</v>
      </c>
      <c r="H1061" s="2" t="s">
        <v>1256</v>
      </c>
      <c r="I1061" s="1">
        <v>127.8</v>
      </c>
      <c r="J1061" s="2" t="s">
        <v>600</v>
      </c>
    </row>
    <row r="1062" spans="1:10" x14ac:dyDescent="0.2">
      <c r="A1062" s="1">
        <v>14</v>
      </c>
      <c r="B1062" s="1" t="s">
        <v>1002</v>
      </c>
      <c r="C1062" s="1" t="s">
        <v>1003</v>
      </c>
      <c r="D1062" s="1" t="s">
        <v>906</v>
      </c>
      <c r="E1062" s="1">
        <v>6</v>
      </c>
      <c r="F1062" s="1" t="s">
        <v>957</v>
      </c>
      <c r="G1062" s="1">
        <v>638.91999999999996</v>
      </c>
      <c r="H1062" s="1" t="s">
        <v>1004</v>
      </c>
      <c r="I1062" s="1">
        <v>3833.52</v>
      </c>
      <c r="J1062" s="2" t="s">
        <v>600</v>
      </c>
    </row>
    <row r="1063" spans="1:10" ht="25.5" x14ac:dyDescent="0.2">
      <c r="A1063" s="1">
        <v>14</v>
      </c>
      <c r="B1063" s="1" t="s">
        <v>1015</v>
      </c>
      <c r="C1063" s="1" t="s">
        <v>1016</v>
      </c>
      <c r="D1063" s="1" t="s">
        <v>906</v>
      </c>
      <c r="E1063" s="1">
        <v>1</v>
      </c>
      <c r="F1063" s="1" t="s">
        <v>957</v>
      </c>
      <c r="G1063" s="1">
        <v>545.21</v>
      </c>
      <c r="H1063" s="1" t="s">
        <v>964</v>
      </c>
      <c r="I1063" s="1">
        <v>545.21</v>
      </c>
      <c r="J1063" s="2" t="s">
        <v>606</v>
      </c>
    </row>
    <row r="1064" spans="1:10" ht="25.5" x14ac:dyDescent="0.2">
      <c r="A1064" s="1">
        <v>14</v>
      </c>
      <c r="B1064" s="1" t="s">
        <v>962</v>
      </c>
      <c r="C1064" s="1" t="s">
        <v>963</v>
      </c>
      <c r="D1064" s="1" t="s">
        <v>906</v>
      </c>
      <c r="E1064" s="1">
        <v>1</v>
      </c>
      <c r="F1064" s="1" t="s">
        <v>957</v>
      </c>
      <c r="G1064" s="1">
        <v>500.49</v>
      </c>
      <c r="H1064" s="1" t="s">
        <v>964</v>
      </c>
      <c r="I1064" s="1">
        <v>500.49</v>
      </c>
      <c r="J1064" s="2" t="s">
        <v>606</v>
      </c>
    </row>
    <row r="1065" spans="1:10" ht="25.5" x14ac:dyDescent="0.2">
      <c r="A1065" s="1">
        <v>14</v>
      </c>
      <c r="B1065" s="1" t="s">
        <v>1085</v>
      </c>
      <c r="C1065" s="1" t="s">
        <v>1086</v>
      </c>
      <c r="D1065" s="1" t="s">
        <v>899</v>
      </c>
      <c r="E1065" s="1">
        <v>1</v>
      </c>
      <c r="F1065" s="1" t="s">
        <v>957</v>
      </c>
      <c r="G1065" s="1">
        <v>948.81</v>
      </c>
      <c r="H1065" s="1" t="s">
        <v>964</v>
      </c>
      <c r="I1065" s="1">
        <v>948.81</v>
      </c>
      <c r="J1065" s="2" t="s">
        <v>606</v>
      </c>
    </row>
    <row r="1066" spans="1:10" x14ac:dyDescent="0.2">
      <c r="A1066" s="1">
        <v>12</v>
      </c>
      <c r="B1066" s="1">
        <v>32</v>
      </c>
      <c r="C1066" s="1" t="s">
        <v>1082</v>
      </c>
      <c r="D1066" s="1" t="s">
        <v>526</v>
      </c>
      <c r="E1066" s="1">
        <v>4000</v>
      </c>
      <c r="F1066" s="1" t="s">
        <v>957</v>
      </c>
      <c r="G1066" s="1">
        <v>2.2200000000000002</v>
      </c>
      <c r="H1066" s="1" t="s">
        <v>1008</v>
      </c>
      <c r="I1066" s="1">
        <v>8880</v>
      </c>
      <c r="J1066" s="2" t="s">
        <v>630</v>
      </c>
    </row>
    <row r="1067" spans="1:10" x14ac:dyDescent="0.2">
      <c r="A1067" s="1">
        <v>12</v>
      </c>
      <c r="B1067" s="1">
        <v>33</v>
      </c>
      <c r="C1067" s="1" t="s">
        <v>1007</v>
      </c>
      <c r="D1067" s="1" t="s">
        <v>526</v>
      </c>
      <c r="E1067" s="1">
        <v>2000</v>
      </c>
      <c r="F1067" s="1" t="s">
        <v>957</v>
      </c>
      <c r="G1067" s="1">
        <v>2.2200000000000002</v>
      </c>
      <c r="H1067" s="1" t="s">
        <v>1008</v>
      </c>
      <c r="I1067" s="1">
        <v>4440</v>
      </c>
      <c r="J1067" s="2" t="s">
        <v>630</v>
      </c>
    </row>
    <row r="1068" spans="1:10" x14ac:dyDescent="0.2">
      <c r="A1068" s="1">
        <v>14</v>
      </c>
      <c r="B1068" s="1" t="s">
        <v>1017</v>
      </c>
      <c r="C1068" s="1" t="s">
        <v>1018</v>
      </c>
      <c r="D1068" s="1" t="s">
        <v>691</v>
      </c>
      <c r="E1068" s="1">
        <v>3</v>
      </c>
      <c r="F1068" s="1" t="s">
        <v>957</v>
      </c>
      <c r="G1068" s="1">
        <v>362.06</v>
      </c>
      <c r="H1068" s="1" t="s">
        <v>1019</v>
      </c>
      <c r="I1068" s="1">
        <v>1086.18</v>
      </c>
      <c r="J1068" s="2" t="s">
        <v>630</v>
      </c>
    </row>
    <row r="1069" spans="1:10" x14ac:dyDescent="0.2">
      <c r="A1069" s="1">
        <v>14</v>
      </c>
      <c r="B1069" s="1" t="s">
        <v>1035</v>
      </c>
      <c r="C1069" s="1" t="s">
        <v>1036</v>
      </c>
      <c r="D1069" s="1" t="s">
        <v>699</v>
      </c>
      <c r="E1069" s="1">
        <v>5</v>
      </c>
      <c r="F1069" s="1" t="s">
        <v>957</v>
      </c>
      <c r="G1069" s="1">
        <v>106.49</v>
      </c>
      <c r="H1069" s="1" t="s">
        <v>973</v>
      </c>
      <c r="I1069" s="1">
        <v>532.45000000000005</v>
      </c>
      <c r="J1069" s="2" t="s">
        <v>630</v>
      </c>
    </row>
    <row r="1070" spans="1:10" ht="25.5" x14ac:dyDescent="0.2">
      <c r="A1070" s="1">
        <v>14</v>
      </c>
      <c r="B1070" s="1" t="s">
        <v>1041</v>
      </c>
      <c r="C1070" s="1" t="s">
        <v>1042</v>
      </c>
      <c r="D1070" s="1" t="s">
        <v>906</v>
      </c>
      <c r="E1070" s="1">
        <v>40</v>
      </c>
      <c r="F1070" s="1" t="s">
        <v>957</v>
      </c>
      <c r="G1070" s="1">
        <v>94.78</v>
      </c>
      <c r="H1070" s="1" t="s">
        <v>973</v>
      </c>
      <c r="I1070" s="1">
        <v>3791.2</v>
      </c>
      <c r="J1070" s="2" t="s">
        <v>630</v>
      </c>
    </row>
    <row r="1071" spans="1:10" x14ac:dyDescent="0.2">
      <c r="A1071" s="1">
        <v>14</v>
      </c>
      <c r="B1071" s="1" t="s">
        <v>974</v>
      </c>
      <c r="C1071" s="1" t="s">
        <v>975</v>
      </c>
      <c r="D1071" s="1" t="s">
        <v>699</v>
      </c>
      <c r="E1071" s="1">
        <v>2</v>
      </c>
      <c r="F1071" s="1" t="s">
        <v>957</v>
      </c>
      <c r="G1071" s="1">
        <v>115.01</v>
      </c>
      <c r="H1071" s="1" t="s">
        <v>973</v>
      </c>
      <c r="I1071" s="1">
        <v>230.02</v>
      </c>
      <c r="J1071" s="2" t="s">
        <v>630</v>
      </c>
    </row>
    <row r="1072" spans="1:10" ht="25.5" x14ac:dyDescent="0.2">
      <c r="A1072" s="1">
        <v>14</v>
      </c>
      <c r="B1072" s="1" t="s">
        <v>981</v>
      </c>
      <c r="C1072" s="1" t="s">
        <v>982</v>
      </c>
      <c r="D1072" s="1" t="s">
        <v>526</v>
      </c>
      <c r="E1072" s="1">
        <v>4</v>
      </c>
      <c r="F1072" s="1" t="s">
        <v>957</v>
      </c>
      <c r="G1072" s="1">
        <v>798.65</v>
      </c>
      <c r="H1072" s="1" t="s">
        <v>983</v>
      </c>
      <c r="I1072" s="1">
        <v>3194.6</v>
      </c>
      <c r="J1072" s="2" t="s">
        <v>630</v>
      </c>
    </row>
    <row r="1073" spans="1:10" ht="25.5" x14ac:dyDescent="0.2">
      <c r="A1073" s="1">
        <v>14</v>
      </c>
      <c r="B1073" s="1" t="s">
        <v>984</v>
      </c>
      <c r="C1073" s="1" t="s">
        <v>985</v>
      </c>
      <c r="D1073" s="1" t="s">
        <v>526</v>
      </c>
      <c r="E1073" s="1">
        <v>4</v>
      </c>
      <c r="F1073" s="1" t="s">
        <v>957</v>
      </c>
      <c r="G1073" s="1">
        <v>756.06</v>
      </c>
      <c r="H1073" s="1" t="s">
        <v>983</v>
      </c>
      <c r="I1073" s="1">
        <v>3024.24</v>
      </c>
      <c r="J1073" s="2" t="s">
        <v>630</v>
      </c>
    </row>
    <row r="1074" spans="1:10" ht="25.5" x14ac:dyDescent="0.2">
      <c r="A1074" s="1">
        <v>14</v>
      </c>
      <c r="B1074" s="1" t="s">
        <v>999</v>
      </c>
      <c r="C1074" s="1" t="s">
        <v>1000</v>
      </c>
      <c r="D1074" s="1" t="s">
        <v>526</v>
      </c>
      <c r="E1074" s="1">
        <v>5</v>
      </c>
      <c r="F1074" s="1" t="s">
        <v>957</v>
      </c>
      <c r="G1074" s="1">
        <v>39.619999999999997</v>
      </c>
      <c r="H1074" s="1" t="s">
        <v>1001</v>
      </c>
      <c r="I1074" s="1">
        <v>198.1</v>
      </c>
      <c r="J1074" s="2" t="s">
        <v>630</v>
      </c>
    </row>
    <row r="1075" spans="1:10" x14ac:dyDescent="0.2">
      <c r="A1075" s="1">
        <v>14</v>
      </c>
      <c r="B1075" s="1" t="s">
        <v>1071</v>
      </c>
      <c r="C1075" s="1" t="s">
        <v>1072</v>
      </c>
      <c r="D1075" s="1" t="s">
        <v>526</v>
      </c>
      <c r="E1075" s="1">
        <v>10</v>
      </c>
      <c r="F1075" s="1" t="s">
        <v>957</v>
      </c>
      <c r="G1075" s="1">
        <v>31.95</v>
      </c>
      <c r="H1075" s="2" t="s">
        <v>1256</v>
      </c>
      <c r="I1075" s="1">
        <v>319.5</v>
      </c>
      <c r="J1075" s="2" t="s">
        <v>630</v>
      </c>
    </row>
    <row r="1076" spans="1:10" x14ac:dyDescent="0.2">
      <c r="A1076" s="1">
        <v>14</v>
      </c>
      <c r="B1076" s="1" t="s">
        <v>1002</v>
      </c>
      <c r="C1076" s="1" t="s">
        <v>1003</v>
      </c>
      <c r="D1076" s="1" t="s">
        <v>906</v>
      </c>
      <c r="E1076" s="1">
        <v>2</v>
      </c>
      <c r="F1076" s="1" t="s">
        <v>957</v>
      </c>
      <c r="G1076" s="1">
        <v>638.91999999999996</v>
      </c>
      <c r="H1076" s="1" t="s">
        <v>1004</v>
      </c>
      <c r="I1076" s="1">
        <v>1277.8399999999999</v>
      </c>
      <c r="J1076" s="2" t="s">
        <v>630</v>
      </c>
    </row>
    <row r="1077" spans="1:10" ht="25.5" x14ac:dyDescent="0.2">
      <c r="A1077" s="1">
        <v>8</v>
      </c>
      <c r="B1077" s="1">
        <v>396</v>
      </c>
      <c r="C1077" s="1" t="s">
        <v>1087</v>
      </c>
      <c r="D1077" s="1" t="s">
        <v>371</v>
      </c>
      <c r="E1077" s="1">
        <v>250</v>
      </c>
      <c r="F1077" s="1" t="s">
        <v>1088</v>
      </c>
      <c r="G1077" s="1">
        <v>16.8</v>
      </c>
      <c r="H1077" s="1" t="s">
        <v>1089</v>
      </c>
      <c r="I1077" s="1">
        <v>4200</v>
      </c>
      <c r="J1077" s="2" t="s">
        <v>466</v>
      </c>
    </row>
    <row r="1078" spans="1:10" ht="25.5" x14ac:dyDescent="0.2">
      <c r="A1078" s="1">
        <v>8</v>
      </c>
      <c r="B1078" s="1">
        <v>409</v>
      </c>
      <c r="C1078" s="1" t="s">
        <v>1090</v>
      </c>
      <c r="D1078" s="1" t="s">
        <v>371</v>
      </c>
      <c r="E1078" s="1">
        <v>500</v>
      </c>
      <c r="F1078" s="1" t="s">
        <v>1088</v>
      </c>
      <c r="G1078" s="1">
        <v>18.309999999999999</v>
      </c>
      <c r="H1078" s="1" t="s">
        <v>1089</v>
      </c>
      <c r="I1078" s="1">
        <v>9155</v>
      </c>
      <c r="J1078" s="2" t="s">
        <v>466</v>
      </c>
    </row>
    <row r="1079" spans="1:10" ht="25.5" x14ac:dyDescent="0.2">
      <c r="A1079" s="1">
        <v>8</v>
      </c>
      <c r="B1079" s="1">
        <v>410</v>
      </c>
      <c r="C1079" s="1" t="s">
        <v>1091</v>
      </c>
      <c r="D1079" s="1" t="s">
        <v>371</v>
      </c>
      <c r="E1079" s="1">
        <v>100</v>
      </c>
      <c r="F1079" s="1" t="s">
        <v>1088</v>
      </c>
      <c r="G1079" s="1">
        <v>20.52</v>
      </c>
      <c r="H1079" s="1" t="s">
        <v>1089</v>
      </c>
      <c r="I1079" s="1">
        <v>2052</v>
      </c>
      <c r="J1079" s="2" t="s">
        <v>466</v>
      </c>
    </row>
    <row r="1080" spans="1:10" ht="25.5" x14ac:dyDescent="0.2">
      <c r="A1080" s="1">
        <v>8</v>
      </c>
      <c r="B1080" s="1">
        <v>409</v>
      </c>
      <c r="C1080" s="1" t="s">
        <v>1090</v>
      </c>
      <c r="D1080" s="1" t="s">
        <v>371</v>
      </c>
      <c r="E1080" s="1">
        <v>1000</v>
      </c>
      <c r="F1080" s="1" t="s">
        <v>1088</v>
      </c>
      <c r="G1080" s="1">
        <v>18.309999999999999</v>
      </c>
      <c r="H1080" s="1" t="s">
        <v>1089</v>
      </c>
      <c r="I1080" s="1">
        <v>18310</v>
      </c>
      <c r="J1080" s="2" t="s">
        <v>491</v>
      </c>
    </row>
    <row r="1081" spans="1:10" ht="25.5" x14ac:dyDescent="0.2">
      <c r="A1081" s="1">
        <v>8</v>
      </c>
      <c r="B1081" s="1">
        <v>396</v>
      </c>
      <c r="C1081" s="1" t="s">
        <v>1087</v>
      </c>
      <c r="D1081" s="1" t="s">
        <v>371</v>
      </c>
      <c r="E1081" s="1">
        <v>250</v>
      </c>
      <c r="F1081" s="1" t="s">
        <v>1088</v>
      </c>
      <c r="G1081" s="1">
        <v>16.8</v>
      </c>
      <c r="H1081" s="1" t="s">
        <v>1089</v>
      </c>
      <c r="I1081" s="1">
        <v>4200</v>
      </c>
      <c r="J1081" s="2" t="s">
        <v>548</v>
      </c>
    </row>
    <row r="1082" spans="1:10" ht="25.5" x14ac:dyDescent="0.2">
      <c r="A1082" s="1">
        <v>8</v>
      </c>
      <c r="B1082" s="1">
        <v>409</v>
      </c>
      <c r="C1082" s="1" t="s">
        <v>1090</v>
      </c>
      <c r="D1082" s="1" t="s">
        <v>371</v>
      </c>
      <c r="E1082" s="1">
        <v>3500</v>
      </c>
      <c r="F1082" s="1" t="s">
        <v>1088</v>
      </c>
      <c r="G1082" s="1">
        <v>18.309999999999999</v>
      </c>
      <c r="H1082" s="1" t="s">
        <v>1089</v>
      </c>
      <c r="I1082" s="1">
        <v>64085</v>
      </c>
      <c r="J1082" s="2" t="s">
        <v>548</v>
      </c>
    </row>
    <row r="1083" spans="1:10" ht="25.5" x14ac:dyDescent="0.2">
      <c r="A1083" s="1">
        <v>8</v>
      </c>
      <c r="B1083" s="1">
        <v>396</v>
      </c>
      <c r="C1083" s="1" t="s">
        <v>1087</v>
      </c>
      <c r="D1083" s="1" t="s">
        <v>371</v>
      </c>
      <c r="E1083" s="1">
        <v>200</v>
      </c>
      <c r="F1083" s="1" t="s">
        <v>1088</v>
      </c>
      <c r="G1083" s="1">
        <v>16.8</v>
      </c>
      <c r="H1083" s="1" t="s">
        <v>1089</v>
      </c>
      <c r="I1083" s="1">
        <v>3360</v>
      </c>
      <c r="J1083" s="2" t="s">
        <v>563</v>
      </c>
    </row>
    <row r="1084" spans="1:10" ht="25.5" x14ac:dyDescent="0.2">
      <c r="A1084" s="1">
        <v>8</v>
      </c>
      <c r="B1084" s="1">
        <v>409</v>
      </c>
      <c r="C1084" s="1" t="s">
        <v>1090</v>
      </c>
      <c r="D1084" s="1" t="s">
        <v>371</v>
      </c>
      <c r="E1084" s="1">
        <v>5000</v>
      </c>
      <c r="F1084" s="1" t="s">
        <v>1088</v>
      </c>
      <c r="G1084" s="1">
        <v>18.309999999999999</v>
      </c>
      <c r="H1084" s="1" t="s">
        <v>1089</v>
      </c>
      <c r="I1084" s="1">
        <v>91550</v>
      </c>
      <c r="J1084" s="2" t="s">
        <v>563</v>
      </c>
    </row>
    <row r="1085" spans="1:10" ht="25.5" x14ac:dyDescent="0.2">
      <c r="A1085" s="1">
        <v>8</v>
      </c>
      <c r="B1085" s="1">
        <v>396</v>
      </c>
      <c r="C1085" s="1" t="s">
        <v>1087</v>
      </c>
      <c r="D1085" s="1" t="s">
        <v>371</v>
      </c>
      <c r="E1085" s="1">
        <v>168</v>
      </c>
      <c r="F1085" s="1" t="s">
        <v>1088</v>
      </c>
      <c r="G1085" s="1">
        <v>16.8</v>
      </c>
      <c r="H1085" s="1" t="s">
        <v>1089</v>
      </c>
      <c r="I1085" s="1">
        <v>2822.4</v>
      </c>
      <c r="J1085" s="2" t="s">
        <v>586</v>
      </c>
    </row>
    <row r="1086" spans="1:10" ht="25.5" x14ac:dyDescent="0.2">
      <c r="A1086" s="1">
        <v>8</v>
      </c>
      <c r="B1086" s="1">
        <v>409</v>
      </c>
      <c r="C1086" s="1" t="s">
        <v>1090</v>
      </c>
      <c r="D1086" s="1" t="s">
        <v>371</v>
      </c>
      <c r="E1086" s="1">
        <v>168</v>
      </c>
      <c r="F1086" s="1" t="s">
        <v>1088</v>
      </c>
      <c r="G1086" s="1">
        <v>18.309999999999999</v>
      </c>
      <c r="H1086" s="1" t="s">
        <v>1089</v>
      </c>
      <c r="I1086" s="1">
        <v>3076.08</v>
      </c>
      <c r="J1086" s="2" t="s">
        <v>586</v>
      </c>
    </row>
    <row r="1087" spans="1:10" ht="25.5" x14ac:dyDescent="0.2">
      <c r="A1087" s="1">
        <v>8</v>
      </c>
      <c r="B1087" s="1">
        <v>410</v>
      </c>
      <c r="C1087" s="1" t="s">
        <v>1091</v>
      </c>
      <c r="D1087" s="1" t="s">
        <v>371</v>
      </c>
      <c r="E1087" s="1">
        <v>36</v>
      </c>
      <c r="F1087" s="1" t="s">
        <v>1088</v>
      </c>
      <c r="G1087" s="1">
        <v>20.52</v>
      </c>
      <c r="H1087" s="1" t="s">
        <v>1089</v>
      </c>
      <c r="I1087" s="1">
        <v>738.72</v>
      </c>
      <c r="J1087" s="2" t="s">
        <v>586</v>
      </c>
    </row>
    <row r="1088" spans="1:10" ht="25.5" x14ac:dyDescent="0.2">
      <c r="A1088" s="1">
        <v>8</v>
      </c>
      <c r="B1088" s="1">
        <v>396</v>
      </c>
      <c r="C1088" s="1" t="s">
        <v>1087</v>
      </c>
      <c r="D1088" s="1" t="s">
        <v>371</v>
      </c>
      <c r="E1088" s="1">
        <v>20</v>
      </c>
      <c r="F1088" s="1" t="s">
        <v>1088</v>
      </c>
      <c r="G1088" s="1">
        <v>16.8</v>
      </c>
      <c r="H1088" s="1" t="s">
        <v>1089</v>
      </c>
      <c r="I1088" s="1">
        <v>336</v>
      </c>
      <c r="J1088" s="2" t="s">
        <v>600</v>
      </c>
    </row>
    <row r="1089" spans="1:10" ht="25.5" x14ac:dyDescent="0.2">
      <c r="A1089" s="1">
        <v>8</v>
      </c>
      <c r="B1089" s="1">
        <v>409</v>
      </c>
      <c r="C1089" s="1" t="s">
        <v>1090</v>
      </c>
      <c r="D1089" s="1" t="s">
        <v>371</v>
      </c>
      <c r="E1089" s="1">
        <v>20</v>
      </c>
      <c r="F1089" s="1" t="s">
        <v>1088</v>
      </c>
      <c r="G1089" s="1">
        <v>18.309999999999999</v>
      </c>
      <c r="H1089" s="1" t="s">
        <v>1089</v>
      </c>
      <c r="I1089" s="1">
        <v>366.2</v>
      </c>
      <c r="J1089" s="2" t="s">
        <v>600</v>
      </c>
    </row>
    <row r="1090" spans="1:10" ht="25.5" x14ac:dyDescent="0.2">
      <c r="A1090" s="1">
        <v>8</v>
      </c>
      <c r="B1090" s="1">
        <v>409</v>
      </c>
      <c r="C1090" s="1" t="s">
        <v>1090</v>
      </c>
      <c r="D1090" s="1" t="s">
        <v>371</v>
      </c>
      <c r="E1090" s="1">
        <v>10</v>
      </c>
      <c r="F1090" s="1" t="s">
        <v>1088</v>
      </c>
      <c r="G1090" s="1">
        <v>18.309999999999999</v>
      </c>
      <c r="H1090" s="1" t="s">
        <v>1089</v>
      </c>
      <c r="I1090" s="1">
        <v>183.1</v>
      </c>
      <c r="J1090" s="2" t="s">
        <v>606</v>
      </c>
    </row>
    <row r="1091" spans="1:10" ht="25.5" x14ac:dyDescent="0.2">
      <c r="A1091" s="1">
        <v>8</v>
      </c>
      <c r="B1091" s="1">
        <v>409</v>
      </c>
      <c r="C1091" s="1" t="s">
        <v>1090</v>
      </c>
      <c r="D1091" s="1" t="s">
        <v>371</v>
      </c>
      <c r="E1091" s="1">
        <v>6</v>
      </c>
      <c r="F1091" s="1" t="s">
        <v>1088</v>
      </c>
      <c r="G1091" s="1">
        <v>18.309999999999999</v>
      </c>
      <c r="H1091" s="1" t="s">
        <v>1089</v>
      </c>
      <c r="I1091" s="1">
        <v>109.86</v>
      </c>
      <c r="J1091" s="2" t="s">
        <v>612</v>
      </c>
    </row>
    <row r="1092" spans="1:10" ht="25.5" x14ac:dyDescent="0.2">
      <c r="A1092" s="1">
        <v>8</v>
      </c>
      <c r="B1092" s="1">
        <v>393</v>
      </c>
      <c r="C1092" s="1" t="s">
        <v>1092</v>
      </c>
      <c r="D1092" s="1" t="s">
        <v>371</v>
      </c>
      <c r="E1092" s="1">
        <v>100</v>
      </c>
      <c r="F1092" s="1" t="s">
        <v>1088</v>
      </c>
      <c r="G1092" s="1">
        <v>269.02</v>
      </c>
      <c r="H1092" s="1" t="s">
        <v>1089</v>
      </c>
      <c r="I1092" s="1">
        <v>26902</v>
      </c>
      <c r="J1092" s="2" t="s">
        <v>630</v>
      </c>
    </row>
    <row r="1093" spans="1:10" ht="25.5" x14ac:dyDescent="0.2">
      <c r="A1093" s="1">
        <v>8</v>
      </c>
      <c r="B1093" s="1">
        <v>396</v>
      </c>
      <c r="C1093" s="1" t="s">
        <v>1087</v>
      </c>
      <c r="D1093" s="1" t="s">
        <v>371</v>
      </c>
      <c r="E1093" s="1">
        <v>240</v>
      </c>
      <c r="F1093" s="1" t="s">
        <v>1088</v>
      </c>
      <c r="G1093" s="1">
        <v>16.8</v>
      </c>
      <c r="H1093" s="1" t="s">
        <v>1089</v>
      </c>
      <c r="I1093" s="1">
        <v>4032</v>
      </c>
      <c r="J1093" s="2" t="s">
        <v>630</v>
      </c>
    </row>
    <row r="1094" spans="1:10" ht="25.5" x14ac:dyDescent="0.2">
      <c r="A1094" s="1">
        <v>8</v>
      </c>
      <c r="B1094" s="1">
        <v>397</v>
      </c>
      <c r="C1094" s="1" t="s">
        <v>1093</v>
      </c>
      <c r="D1094" s="1" t="s">
        <v>371</v>
      </c>
      <c r="E1094" s="1">
        <v>240</v>
      </c>
      <c r="F1094" s="1" t="s">
        <v>1088</v>
      </c>
      <c r="G1094" s="1">
        <v>20.420000000000002</v>
      </c>
      <c r="H1094" s="1" t="s">
        <v>1089</v>
      </c>
      <c r="I1094" s="1">
        <v>4900.8</v>
      </c>
      <c r="J1094" s="2" t="s">
        <v>630</v>
      </c>
    </row>
    <row r="1095" spans="1:10" ht="25.5" x14ac:dyDescent="0.2">
      <c r="A1095" s="1">
        <v>8</v>
      </c>
      <c r="B1095" s="1">
        <v>409</v>
      </c>
      <c r="C1095" s="1" t="s">
        <v>1090</v>
      </c>
      <c r="D1095" s="1" t="s">
        <v>371</v>
      </c>
      <c r="E1095" s="1">
        <v>1000</v>
      </c>
      <c r="F1095" s="1" t="s">
        <v>1088</v>
      </c>
      <c r="G1095" s="1">
        <v>18.309999999999999</v>
      </c>
      <c r="H1095" s="1" t="s">
        <v>1089</v>
      </c>
      <c r="I1095" s="1">
        <v>18310</v>
      </c>
      <c r="J1095" s="2" t="s">
        <v>630</v>
      </c>
    </row>
    <row r="1096" spans="1:10" ht="25.5" x14ac:dyDescent="0.2">
      <c r="A1096" s="1">
        <v>8</v>
      </c>
      <c r="B1096" s="1">
        <v>410</v>
      </c>
      <c r="C1096" s="1" t="s">
        <v>1091</v>
      </c>
      <c r="D1096" s="1" t="s">
        <v>371</v>
      </c>
      <c r="E1096" s="1">
        <v>2000</v>
      </c>
      <c r="F1096" s="1" t="s">
        <v>1088</v>
      </c>
      <c r="G1096" s="1">
        <v>20.52</v>
      </c>
      <c r="H1096" s="1" t="s">
        <v>1089</v>
      </c>
      <c r="I1096" s="1">
        <v>41040</v>
      </c>
      <c r="J1096" s="2" t="s">
        <v>630</v>
      </c>
    </row>
    <row r="1097" spans="1:10" x14ac:dyDescent="0.2">
      <c r="A1097" s="1">
        <v>2</v>
      </c>
      <c r="B1097" s="1">
        <v>69</v>
      </c>
      <c r="C1097" s="1" t="s">
        <v>1094</v>
      </c>
      <c r="D1097" s="1" t="s">
        <v>371</v>
      </c>
      <c r="E1097" s="1">
        <v>10</v>
      </c>
      <c r="F1097" s="1" t="s">
        <v>1095</v>
      </c>
      <c r="G1097" s="1">
        <v>17.03</v>
      </c>
      <c r="H1097" s="1" t="s">
        <v>1096</v>
      </c>
      <c r="I1097" s="1">
        <v>170.3</v>
      </c>
      <c r="J1097" s="2" t="s">
        <v>374</v>
      </c>
    </row>
    <row r="1098" spans="1:10" x14ac:dyDescent="0.2">
      <c r="A1098" s="1">
        <v>3</v>
      </c>
      <c r="B1098" s="1">
        <v>145</v>
      </c>
      <c r="C1098" s="1" t="s">
        <v>1097</v>
      </c>
      <c r="D1098" s="1" t="s">
        <v>371</v>
      </c>
      <c r="E1098" s="1">
        <v>30</v>
      </c>
      <c r="F1098" s="1" t="s">
        <v>1095</v>
      </c>
      <c r="G1098" s="1">
        <v>127.85</v>
      </c>
      <c r="H1098" s="1" t="s">
        <v>1098</v>
      </c>
      <c r="I1098" s="1">
        <v>3835.5</v>
      </c>
      <c r="J1098" s="2" t="s">
        <v>374</v>
      </c>
    </row>
    <row r="1099" spans="1:10" x14ac:dyDescent="0.2">
      <c r="A1099" s="1">
        <v>3</v>
      </c>
      <c r="B1099" s="1">
        <v>156</v>
      </c>
      <c r="C1099" s="1" t="s">
        <v>1099</v>
      </c>
      <c r="D1099" s="1" t="s">
        <v>371</v>
      </c>
      <c r="E1099" s="1">
        <v>160</v>
      </c>
      <c r="F1099" s="1" t="s">
        <v>1095</v>
      </c>
      <c r="G1099" s="1">
        <v>65.459999999999994</v>
      </c>
      <c r="H1099" s="1" t="s">
        <v>1100</v>
      </c>
      <c r="I1099" s="1">
        <v>10473.6</v>
      </c>
      <c r="J1099" s="2" t="s">
        <v>374</v>
      </c>
    </row>
    <row r="1100" spans="1:10" x14ac:dyDescent="0.2">
      <c r="A1100" s="1">
        <v>3</v>
      </c>
      <c r="B1100" s="1">
        <v>165</v>
      </c>
      <c r="C1100" s="1" t="s">
        <v>1101</v>
      </c>
      <c r="D1100" s="1" t="s">
        <v>371</v>
      </c>
      <c r="E1100" s="1">
        <v>60</v>
      </c>
      <c r="F1100" s="1" t="s">
        <v>1095</v>
      </c>
      <c r="G1100" s="1">
        <v>52.73</v>
      </c>
      <c r="H1100" s="1" t="s">
        <v>1100</v>
      </c>
      <c r="I1100" s="1">
        <v>3163.8</v>
      </c>
      <c r="J1100" s="2" t="s">
        <v>374</v>
      </c>
    </row>
    <row r="1101" spans="1:10" x14ac:dyDescent="0.2">
      <c r="A1101" s="1">
        <v>3</v>
      </c>
      <c r="B1101" s="1">
        <v>184</v>
      </c>
      <c r="C1101" s="1" t="s">
        <v>1102</v>
      </c>
      <c r="D1101" s="1" t="s">
        <v>371</v>
      </c>
      <c r="E1101" s="1">
        <v>240</v>
      </c>
      <c r="F1101" s="1" t="s">
        <v>1095</v>
      </c>
      <c r="G1101" s="1">
        <v>54.96</v>
      </c>
      <c r="H1101" s="1" t="s">
        <v>1103</v>
      </c>
      <c r="I1101" s="1">
        <v>13190.4</v>
      </c>
      <c r="J1101" s="2" t="s">
        <v>374</v>
      </c>
    </row>
    <row r="1102" spans="1:10" ht="25.5" x14ac:dyDescent="0.2">
      <c r="A1102" s="1">
        <v>3</v>
      </c>
      <c r="B1102" s="1">
        <v>203</v>
      </c>
      <c r="C1102" s="1" t="s">
        <v>1104</v>
      </c>
      <c r="D1102" s="1" t="s">
        <v>371</v>
      </c>
      <c r="E1102" s="1">
        <v>270</v>
      </c>
      <c r="F1102" s="1" t="s">
        <v>1095</v>
      </c>
      <c r="G1102" s="1">
        <v>41.74</v>
      </c>
      <c r="H1102" s="1" t="s">
        <v>1105</v>
      </c>
      <c r="I1102" s="1">
        <v>11269.8</v>
      </c>
      <c r="J1102" s="2" t="s">
        <v>374</v>
      </c>
    </row>
    <row r="1103" spans="1:10" x14ac:dyDescent="0.2">
      <c r="A1103" s="1">
        <v>4</v>
      </c>
      <c r="B1103" s="1">
        <v>222</v>
      </c>
      <c r="C1103" s="1" t="s">
        <v>1106</v>
      </c>
      <c r="D1103" s="1" t="s">
        <v>371</v>
      </c>
      <c r="E1103" s="1">
        <v>3</v>
      </c>
      <c r="F1103" s="1" t="s">
        <v>1095</v>
      </c>
      <c r="G1103" s="1">
        <v>32.1</v>
      </c>
      <c r="H1103" s="1" t="s">
        <v>1107</v>
      </c>
      <c r="I1103" s="1">
        <v>96.3</v>
      </c>
      <c r="J1103" s="2" t="s">
        <v>374</v>
      </c>
    </row>
    <row r="1104" spans="1:10" x14ac:dyDescent="0.2">
      <c r="A1104" s="1">
        <v>4</v>
      </c>
      <c r="B1104" s="1">
        <v>246</v>
      </c>
      <c r="C1104" s="1" t="s">
        <v>1108</v>
      </c>
      <c r="D1104" s="1" t="s">
        <v>371</v>
      </c>
      <c r="E1104" s="1">
        <v>180</v>
      </c>
      <c r="F1104" s="1" t="s">
        <v>1095</v>
      </c>
      <c r="G1104" s="1">
        <v>5.19</v>
      </c>
      <c r="H1104" s="1" t="s">
        <v>1109</v>
      </c>
      <c r="I1104" s="1">
        <v>934.2</v>
      </c>
      <c r="J1104" s="2" t="s">
        <v>374</v>
      </c>
    </row>
    <row r="1105" spans="1:10" x14ac:dyDescent="0.2">
      <c r="A1105" s="1">
        <v>4</v>
      </c>
      <c r="B1105" s="1">
        <v>265</v>
      </c>
      <c r="C1105" s="1" t="s">
        <v>1110</v>
      </c>
      <c r="D1105" s="1" t="s">
        <v>371</v>
      </c>
      <c r="E1105" s="1">
        <v>140</v>
      </c>
      <c r="F1105" s="1" t="s">
        <v>1095</v>
      </c>
      <c r="G1105" s="1">
        <v>11.49</v>
      </c>
      <c r="H1105" s="1" t="s">
        <v>1111</v>
      </c>
      <c r="I1105" s="1">
        <v>1608.6</v>
      </c>
      <c r="J1105" s="2" t="s">
        <v>374</v>
      </c>
    </row>
    <row r="1106" spans="1:10" x14ac:dyDescent="0.2">
      <c r="A1106" s="1">
        <v>6</v>
      </c>
      <c r="B1106" s="1">
        <v>357</v>
      </c>
      <c r="C1106" s="1" t="s">
        <v>1112</v>
      </c>
      <c r="D1106" s="1" t="s">
        <v>371</v>
      </c>
      <c r="E1106" s="1">
        <v>12</v>
      </c>
      <c r="F1106" s="1" t="s">
        <v>1095</v>
      </c>
      <c r="G1106" s="1">
        <v>308.75</v>
      </c>
      <c r="H1106" s="1" t="s">
        <v>1113</v>
      </c>
      <c r="I1106" s="1">
        <v>3705</v>
      </c>
      <c r="J1106" s="2" t="s">
        <v>374</v>
      </c>
    </row>
    <row r="1107" spans="1:10" x14ac:dyDescent="0.2">
      <c r="A1107" s="1">
        <v>8</v>
      </c>
      <c r="B1107" s="1">
        <v>414</v>
      </c>
      <c r="C1107" s="1" t="s">
        <v>1114</v>
      </c>
      <c r="D1107" s="1" t="s">
        <v>371</v>
      </c>
      <c r="E1107" s="1">
        <v>200</v>
      </c>
      <c r="F1107" s="1" t="s">
        <v>1095</v>
      </c>
      <c r="G1107" s="1">
        <v>50.29</v>
      </c>
      <c r="H1107" s="1" t="s">
        <v>1115</v>
      </c>
      <c r="I1107" s="1">
        <v>10058</v>
      </c>
      <c r="J1107" s="2" t="s">
        <v>374</v>
      </c>
    </row>
    <row r="1108" spans="1:10" x14ac:dyDescent="0.2">
      <c r="A1108" s="1">
        <v>8</v>
      </c>
      <c r="B1108" s="1">
        <v>416</v>
      </c>
      <c r="C1108" s="1" t="s">
        <v>1116</v>
      </c>
      <c r="D1108" s="1" t="s">
        <v>371</v>
      </c>
      <c r="E1108" s="1">
        <v>150</v>
      </c>
      <c r="F1108" s="1" t="s">
        <v>1095</v>
      </c>
      <c r="G1108" s="1">
        <v>67.930000000000007</v>
      </c>
      <c r="H1108" s="1" t="s">
        <v>1117</v>
      </c>
      <c r="I1108" s="1">
        <v>10189.5</v>
      </c>
      <c r="J1108" s="2" t="s">
        <v>374</v>
      </c>
    </row>
    <row r="1109" spans="1:10" x14ac:dyDescent="0.2">
      <c r="A1109" s="1">
        <v>9</v>
      </c>
      <c r="B1109" s="1">
        <v>421</v>
      </c>
      <c r="C1109" s="1" t="s">
        <v>1118</v>
      </c>
      <c r="D1109" s="1" t="s">
        <v>371</v>
      </c>
      <c r="E1109" s="1">
        <v>400</v>
      </c>
      <c r="F1109" s="1" t="s">
        <v>1095</v>
      </c>
      <c r="G1109" s="1">
        <v>15.65</v>
      </c>
      <c r="H1109" s="1" t="s">
        <v>1105</v>
      </c>
      <c r="I1109" s="1">
        <v>6260</v>
      </c>
      <c r="J1109" s="2" t="s">
        <v>374</v>
      </c>
    </row>
    <row r="1110" spans="1:10" x14ac:dyDescent="0.2">
      <c r="A1110" s="1">
        <v>9</v>
      </c>
      <c r="B1110" s="1">
        <v>428</v>
      </c>
      <c r="C1110" s="1" t="s">
        <v>1119</v>
      </c>
      <c r="D1110" s="1" t="s">
        <v>371</v>
      </c>
      <c r="E1110" s="1">
        <v>33000</v>
      </c>
      <c r="F1110" s="1" t="s">
        <v>1095</v>
      </c>
      <c r="G1110" s="1">
        <v>2.96</v>
      </c>
      <c r="H1110" s="1" t="s">
        <v>1120</v>
      </c>
      <c r="I1110" s="1">
        <v>97680</v>
      </c>
      <c r="J1110" s="2" t="s">
        <v>374</v>
      </c>
    </row>
    <row r="1111" spans="1:10" x14ac:dyDescent="0.2">
      <c r="A1111" s="1">
        <v>9</v>
      </c>
      <c r="B1111" s="1">
        <v>441</v>
      </c>
      <c r="C1111" s="1" t="s">
        <v>1121</v>
      </c>
      <c r="D1111" s="1" t="s">
        <v>371</v>
      </c>
      <c r="E1111" s="1">
        <v>30</v>
      </c>
      <c r="F1111" s="1" t="s">
        <v>1095</v>
      </c>
      <c r="G1111" s="1">
        <v>88.56</v>
      </c>
      <c r="H1111" s="1" t="s">
        <v>1122</v>
      </c>
      <c r="I1111" s="1">
        <v>2656.8</v>
      </c>
      <c r="J1111" s="2" t="s">
        <v>374</v>
      </c>
    </row>
    <row r="1112" spans="1:10" x14ac:dyDescent="0.2">
      <c r="A1112" s="1">
        <v>9</v>
      </c>
      <c r="B1112" s="1">
        <v>510</v>
      </c>
      <c r="C1112" s="1" t="s">
        <v>1123</v>
      </c>
      <c r="D1112" s="1" t="s">
        <v>371</v>
      </c>
      <c r="E1112" s="1">
        <v>7000</v>
      </c>
      <c r="F1112" s="1" t="s">
        <v>1095</v>
      </c>
      <c r="G1112" s="1">
        <v>3.21</v>
      </c>
      <c r="H1112" s="1" t="s">
        <v>1124</v>
      </c>
      <c r="I1112" s="1">
        <v>22470</v>
      </c>
      <c r="J1112" s="2" t="s">
        <v>374</v>
      </c>
    </row>
    <row r="1113" spans="1:10" x14ac:dyDescent="0.2">
      <c r="A1113" s="1">
        <v>9</v>
      </c>
      <c r="B1113" s="1">
        <v>531</v>
      </c>
      <c r="C1113" s="1" t="s">
        <v>1125</v>
      </c>
      <c r="D1113" s="1" t="s">
        <v>371</v>
      </c>
      <c r="E1113" s="1">
        <v>50</v>
      </c>
      <c r="F1113" s="1" t="s">
        <v>1095</v>
      </c>
      <c r="G1113" s="1">
        <v>203.86</v>
      </c>
      <c r="H1113" s="1" t="s">
        <v>1126</v>
      </c>
      <c r="I1113" s="1">
        <v>10193</v>
      </c>
      <c r="J1113" s="2" t="s">
        <v>374</v>
      </c>
    </row>
    <row r="1114" spans="1:10" x14ac:dyDescent="0.2">
      <c r="A1114" s="1">
        <v>3</v>
      </c>
      <c r="B1114" s="1">
        <v>141</v>
      </c>
      <c r="C1114" s="1" t="s">
        <v>1127</v>
      </c>
      <c r="D1114" s="1" t="s">
        <v>371</v>
      </c>
      <c r="E1114" s="1">
        <v>20</v>
      </c>
      <c r="F1114" s="1" t="s">
        <v>1095</v>
      </c>
      <c r="G1114" s="1">
        <v>262.45999999999998</v>
      </c>
      <c r="H1114" s="1" t="s">
        <v>1122</v>
      </c>
      <c r="I1114" s="1">
        <v>5249.2</v>
      </c>
      <c r="J1114" s="2" t="s">
        <v>466</v>
      </c>
    </row>
    <row r="1115" spans="1:10" x14ac:dyDescent="0.2">
      <c r="A1115" s="1">
        <v>3</v>
      </c>
      <c r="B1115" s="1">
        <v>156</v>
      </c>
      <c r="C1115" s="1" t="s">
        <v>1099</v>
      </c>
      <c r="D1115" s="1" t="s">
        <v>371</v>
      </c>
      <c r="E1115" s="1">
        <v>5</v>
      </c>
      <c r="F1115" s="1" t="s">
        <v>1095</v>
      </c>
      <c r="G1115" s="1">
        <v>65.459999999999994</v>
      </c>
      <c r="H1115" s="1" t="s">
        <v>1100</v>
      </c>
      <c r="I1115" s="1">
        <v>327.3</v>
      </c>
      <c r="J1115" s="2" t="s">
        <v>466</v>
      </c>
    </row>
    <row r="1116" spans="1:10" x14ac:dyDescent="0.2">
      <c r="A1116" s="1">
        <v>3</v>
      </c>
      <c r="B1116" s="1">
        <v>170</v>
      </c>
      <c r="C1116" s="1" t="s">
        <v>1128</v>
      </c>
      <c r="D1116" s="1" t="s">
        <v>371</v>
      </c>
      <c r="E1116" s="1">
        <v>20</v>
      </c>
      <c r="F1116" s="1" t="s">
        <v>1095</v>
      </c>
      <c r="G1116" s="1">
        <v>21.12</v>
      </c>
      <c r="H1116" s="1" t="s">
        <v>1129</v>
      </c>
      <c r="I1116" s="1">
        <v>422.4</v>
      </c>
      <c r="J1116" s="2" t="s">
        <v>466</v>
      </c>
    </row>
    <row r="1117" spans="1:10" x14ac:dyDescent="0.2">
      <c r="A1117" s="1">
        <v>3</v>
      </c>
      <c r="B1117" s="1">
        <v>184</v>
      </c>
      <c r="C1117" s="1" t="s">
        <v>1102</v>
      </c>
      <c r="D1117" s="1" t="s">
        <v>371</v>
      </c>
      <c r="E1117" s="1">
        <v>5</v>
      </c>
      <c r="F1117" s="1" t="s">
        <v>1095</v>
      </c>
      <c r="G1117" s="1">
        <v>54.96</v>
      </c>
      <c r="H1117" s="1" t="s">
        <v>1103</v>
      </c>
      <c r="I1117" s="1">
        <v>274.8</v>
      </c>
      <c r="J1117" s="2" t="s">
        <v>466</v>
      </c>
    </row>
    <row r="1118" spans="1:10" ht="25.5" x14ac:dyDescent="0.2">
      <c r="A1118" s="1">
        <v>3</v>
      </c>
      <c r="B1118" s="1">
        <v>203</v>
      </c>
      <c r="C1118" s="1" t="s">
        <v>1104</v>
      </c>
      <c r="D1118" s="1" t="s">
        <v>371</v>
      </c>
      <c r="E1118" s="1">
        <v>10</v>
      </c>
      <c r="F1118" s="1" t="s">
        <v>1095</v>
      </c>
      <c r="G1118" s="1">
        <v>41.74</v>
      </c>
      <c r="H1118" s="1" t="s">
        <v>1105</v>
      </c>
      <c r="I1118" s="1">
        <v>417.4</v>
      </c>
      <c r="J1118" s="2" t="s">
        <v>466</v>
      </c>
    </row>
    <row r="1119" spans="1:10" x14ac:dyDescent="0.2">
      <c r="A1119" s="1">
        <v>4</v>
      </c>
      <c r="B1119" s="1">
        <v>264</v>
      </c>
      <c r="C1119" s="1" t="s">
        <v>1130</v>
      </c>
      <c r="D1119" s="1" t="s">
        <v>371</v>
      </c>
      <c r="E1119" s="1">
        <v>10</v>
      </c>
      <c r="F1119" s="1" t="s">
        <v>1095</v>
      </c>
      <c r="G1119" s="1">
        <v>202.38</v>
      </c>
      <c r="H1119" s="1" t="s">
        <v>1131</v>
      </c>
      <c r="I1119" s="1">
        <v>2023.8</v>
      </c>
      <c r="J1119" s="2" t="s">
        <v>466</v>
      </c>
    </row>
    <row r="1120" spans="1:10" x14ac:dyDescent="0.2">
      <c r="A1120" s="1">
        <v>9</v>
      </c>
      <c r="B1120" s="1">
        <v>531</v>
      </c>
      <c r="C1120" s="1" t="s">
        <v>1125</v>
      </c>
      <c r="D1120" s="1" t="s">
        <v>371</v>
      </c>
      <c r="E1120" s="1">
        <v>15</v>
      </c>
      <c r="F1120" s="1" t="s">
        <v>1095</v>
      </c>
      <c r="G1120" s="1">
        <v>203.86</v>
      </c>
      <c r="H1120" s="1" t="s">
        <v>1126</v>
      </c>
      <c r="I1120" s="1">
        <v>3057.9</v>
      </c>
      <c r="J1120" s="2" t="s">
        <v>466</v>
      </c>
    </row>
    <row r="1121" spans="1:10" ht="25.5" x14ac:dyDescent="0.2">
      <c r="A1121" s="1">
        <v>11</v>
      </c>
      <c r="B1121" s="1">
        <v>1</v>
      </c>
      <c r="C1121" s="1" t="s">
        <v>1132</v>
      </c>
      <c r="D1121" s="1" t="s">
        <v>371</v>
      </c>
      <c r="E1121" s="1">
        <v>200</v>
      </c>
      <c r="F1121" s="1" t="s">
        <v>1095</v>
      </c>
      <c r="G1121" s="1">
        <v>11.83</v>
      </c>
      <c r="H1121" s="1" t="s">
        <v>1133</v>
      </c>
      <c r="I1121" s="1">
        <v>2366</v>
      </c>
      <c r="J1121" s="2" t="s">
        <v>466</v>
      </c>
    </row>
    <row r="1122" spans="1:10" x14ac:dyDescent="0.2">
      <c r="A1122" s="1">
        <v>3</v>
      </c>
      <c r="B1122" s="1">
        <v>141</v>
      </c>
      <c r="C1122" s="1" t="s">
        <v>1127</v>
      </c>
      <c r="D1122" s="1" t="s">
        <v>371</v>
      </c>
      <c r="E1122" s="1">
        <v>6</v>
      </c>
      <c r="F1122" s="1" t="s">
        <v>1095</v>
      </c>
      <c r="G1122" s="1">
        <v>262.45999999999998</v>
      </c>
      <c r="H1122" s="1" t="s">
        <v>1122</v>
      </c>
      <c r="I1122" s="1">
        <v>1574.76</v>
      </c>
      <c r="J1122" s="2" t="s">
        <v>491</v>
      </c>
    </row>
    <row r="1123" spans="1:10" x14ac:dyDescent="0.2">
      <c r="A1123" s="1">
        <v>3</v>
      </c>
      <c r="B1123" s="1">
        <v>145</v>
      </c>
      <c r="C1123" s="1" t="s">
        <v>1097</v>
      </c>
      <c r="D1123" s="1" t="s">
        <v>371</v>
      </c>
      <c r="E1123" s="1">
        <v>6</v>
      </c>
      <c r="F1123" s="1" t="s">
        <v>1095</v>
      </c>
      <c r="G1123" s="1">
        <v>127.85</v>
      </c>
      <c r="H1123" s="1" t="s">
        <v>1098</v>
      </c>
      <c r="I1123" s="1">
        <v>767.1</v>
      </c>
      <c r="J1123" s="2" t="s">
        <v>491</v>
      </c>
    </row>
    <row r="1124" spans="1:10" x14ac:dyDescent="0.2">
      <c r="A1124" s="1">
        <v>3</v>
      </c>
      <c r="B1124" s="1">
        <v>170</v>
      </c>
      <c r="C1124" s="1" t="s">
        <v>1128</v>
      </c>
      <c r="D1124" s="1" t="s">
        <v>371</v>
      </c>
      <c r="E1124" s="1">
        <v>4</v>
      </c>
      <c r="F1124" s="1" t="s">
        <v>1095</v>
      </c>
      <c r="G1124" s="1">
        <v>21.12</v>
      </c>
      <c r="H1124" s="1" t="s">
        <v>1129</v>
      </c>
      <c r="I1124" s="1">
        <v>84.48</v>
      </c>
      <c r="J1124" s="2" t="s">
        <v>491</v>
      </c>
    </row>
    <row r="1125" spans="1:10" x14ac:dyDescent="0.2">
      <c r="A1125" s="1">
        <v>3</v>
      </c>
      <c r="B1125" s="1">
        <v>184</v>
      </c>
      <c r="C1125" s="1" t="s">
        <v>1102</v>
      </c>
      <c r="D1125" s="1" t="s">
        <v>371</v>
      </c>
      <c r="E1125" s="1">
        <v>4</v>
      </c>
      <c r="F1125" s="1" t="s">
        <v>1095</v>
      </c>
      <c r="G1125" s="1">
        <v>54.96</v>
      </c>
      <c r="H1125" s="1" t="s">
        <v>1103</v>
      </c>
      <c r="I1125" s="1">
        <v>219.84</v>
      </c>
      <c r="J1125" s="2" t="s">
        <v>491</v>
      </c>
    </row>
    <row r="1126" spans="1:10" x14ac:dyDescent="0.2">
      <c r="A1126" s="1">
        <v>3</v>
      </c>
      <c r="B1126" s="1">
        <v>211</v>
      </c>
      <c r="C1126" s="1" t="s">
        <v>1134</v>
      </c>
      <c r="D1126" s="1" t="s">
        <v>371</v>
      </c>
      <c r="E1126" s="1">
        <v>5</v>
      </c>
      <c r="F1126" s="1" t="s">
        <v>1095</v>
      </c>
      <c r="G1126" s="1">
        <v>38.81</v>
      </c>
      <c r="H1126" s="1" t="s">
        <v>1126</v>
      </c>
      <c r="I1126" s="1">
        <v>194.05</v>
      </c>
      <c r="J1126" s="2" t="s">
        <v>491</v>
      </c>
    </row>
    <row r="1127" spans="1:10" x14ac:dyDescent="0.2">
      <c r="A1127" s="1">
        <v>3</v>
      </c>
      <c r="B1127" s="1">
        <v>212</v>
      </c>
      <c r="C1127" s="1" t="s">
        <v>1135</v>
      </c>
      <c r="D1127" s="1" t="s">
        <v>371</v>
      </c>
      <c r="E1127" s="1">
        <v>5</v>
      </c>
      <c r="F1127" s="1" t="s">
        <v>1095</v>
      </c>
      <c r="G1127" s="1">
        <v>73.680000000000007</v>
      </c>
      <c r="H1127" s="1" t="s">
        <v>1126</v>
      </c>
      <c r="I1127" s="1">
        <v>368.4</v>
      </c>
      <c r="J1127" s="2" t="s">
        <v>491</v>
      </c>
    </row>
    <row r="1128" spans="1:10" x14ac:dyDescent="0.2">
      <c r="A1128" s="1">
        <v>4</v>
      </c>
      <c r="B1128" s="1">
        <v>246</v>
      </c>
      <c r="C1128" s="1" t="s">
        <v>1108</v>
      </c>
      <c r="D1128" s="1" t="s">
        <v>371</v>
      </c>
      <c r="E1128" s="1">
        <v>10</v>
      </c>
      <c r="F1128" s="1" t="s">
        <v>1095</v>
      </c>
      <c r="G1128" s="1">
        <v>5.19</v>
      </c>
      <c r="H1128" s="1" t="s">
        <v>1109</v>
      </c>
      <c r="I1128" s="1">
        <v>51.9</v>
      </c>
      <c r="J1128" s="2" t="s">
        <v>491</v>
      </c>
    </row>
    <row r="1129" spans="1:10" x14ac:dyDescent="0.2">
      <c r="A1129" s="1">
        <v>4</v>
      </c>
      <c r="B1129" s="1">
        <v>265</v>
      </c>
      <c r="C1129" s="1" t="s">
        <v>1110</v>
      </c>
      <c r="D1129" s="1" t="s">
        <v>371</v>
      </c>
      <c r="E1129" s="1">
        <v>10</v>
      </c>
      <c r="F1129" s="1" t="s">
        <v>1095</v>
      </c>
      <c r="G1129" s="1">
        <v>11.49</v>
      </c>
      <c r="H1129" s="1" t="s">
        <v>1111</v>
      </c>
      <c r="I1129" s="1">
        <v>114.9</v>
      </c>
      <c r="J1129" s="2" t="s">
        <v>491</v>
      </c>
    </row>
    <row r="1130" spans="1:10" x14ac:dyDescent="0.2">
      <c r="A1130" s="1">
        <v>4</v>
      </c>
      <c r="B1130" s="1">
        <v>266</v>
      </c>
      <c r="C1130" s="1" t="s">
        <v>1136</v>
      </c>
      <c r="D1130" s="1" t="s">
        <v>371</v>
      </c>
      <c r="E1130" s="1">
        <v>5</v>
      </c>
      <c r="F1130" s="1" t="s">
        <v>1095</v>
      </c>
      <c r="G1130" s="1">
        <v>28.53</v>
      </c>
      <c r="H1130" s="1" t="s">
        <v>1129</v>
      </c>
      <c r="I1130" s="1">
        <v>142.65</v>
      </c>
      <c r="J1130" s="2" t="s">
        <v>491</v>
      </c>
    </row>
    <row r="1131" spans="1:10" x14ac:dyDescent="0.2">
      <c r="A1131" s="1">
        <v>6</v>
      </c>
      <c r="B1131" s="1">
        <v>364</v>
      </c>
      <c r="C1131" s="1" t="s">
        <v>1137</v>
      </c>
      <c r="D1131" s="1" t="s">
        <v>371</v>
      </c>
      <c r="E1131" s="1">
        <v>50</v>
      </c>
      <c r="F1131" s="1" t="s">
        <v>1095</v>
      </c>
      <c r="G1131" s="1">
        <v>19.64</v>
      </c>
      <c r="H1131" s="1" t="s">
        <v>584</v>
      </c>
      <c r="I1131" s="1">
        <v>982</v>
      </c>
      <c r="J1131" s="2" t="s">
        <v>491</v>
      </c>
    </row>
    <row r="1132" spans="1:10" x14ac:dyDescent="0.2">
      <c r="A1132" s="1">
        <v>8</v>
      </c>
      <c r="B1132" s="1">
        <v>416</v>
      </c>
      <c r="C1132" s="1" t="s">
        <v>1116</v>
      </c>
      <c r="D1132" s="1" t="s">
        <v>371</v>
      </c>
      <c r="E1132" s="1">
        <v>40</v>
      </c>
      <c r="F1132" s="1" t="s">
        <v>1095</v>
      </c>
      <c r="G1132" s="1">
        <v>67.930000000000007</v>
      </c>
      <c r="H1132" s="1" t="s">
        <v>1117</v>
      </c>
      <c r="I1132" s="1">
        <v>2717.2</v>
      </c>
      <c r="J1132" s="2" t="s">
        <v>491</v>
      </c>
    </row>
    <row r="1133" spans="1:10" x14ac:dyDescent="0.2">
      <c r="A1133" s="1">
        <v>9</v>
      </c>
      <c r="B1133" s="1">
        <v>434</v>
      </c>
      <c r="C1133" s="1" t="s">
        <v>1138</v>
      </c>
      <c r="D1133" s="1" t="s">
        <v>371</v>
      </c>
      <c r="E1133" s="1">
        <v>3</v>
      </c>
      <c r="F1133" s="1" t="s">
        <v>1095</v>
      </c>
      <c r="G1133" s="1">
        <v>15.49</v>
      </c>
      <c r="H1133" s="1" t="s">
        <v>1129</v>
      </c>
      <c r="I1133" s="1">
        <v>46.47</v>
      </c>
      <c r="J1133" s="2" t="s">
        <v>491</v>
      </c>
    </row>
    <row r="1134" spans="1:10" x14ac:dyDescent="0.2">
      <c r="A1134" s="1">
        <v>9</v>
      </c>
      <c r="B1134" s="1">
        <v>574</v>
      </c>
      <c r="C1134" s="1" t="s">
        <v>1139</v>
      </c>
      <c r="D1134" s="1" t="s">
        <v>371</v>
      </c>
      <c r="E1134" s="1">
        <v>20</v>
      </c>
      <c r="F1134" s="1" t="s">
        <v>1095</v>
      </c>
      <c r="G1134" s="1">
        <v>66.89</v>
      </c>
      <c r="H1134" s="1" t="s">
        <v>1126</v>
      </c>
      <c r="I1134" s="1">
        <v>1337.8</v>
      </c>
      <c r="J1134" s="2" t="s">
        <v>491</v>
      </c>
    </row>
    <row r="1135" spans="1:10" x14ac:dyDescent="0.2">
      <c r="A1135" s="1">
        <v>12</v>
      </c>
      <c r="B1135" s="1">
        <v>4</v>
      </c>
      <c r="C1135" s="1" t="s">
        <v>1140</v>
      </c>
      <c r="D1135" s="1" t="s">
        <v>521</v>
      </c>
      <c r="E1135" s="1">
        <v>2000</v>
      </c>
      <c r="F1135" s="1" t="s">
        <v>1095</v>
      </c>
      <c r="G1135" s="1">
        <v>2.12</v>
      </c>
      <c r="H1135" s="1" t="s">
        <v>1141</v>
      </c>
      <c r="I1135" s="1">
        <v>4240</v>
      </c>
      <c r="J1135" s="2" t="s">
        <v>491</v>
      </c>
    </row>
    <row r="1136" spans="1:10" x14ac:dyDescent="0.2">
      <c r="A1136" s="1">
        <v>12</v>
      </c>
      <c r="B1136" s="1">
        <v>11</v>
      </c>
      <c r="C1136" s="1" t="s">
        <v>1142</v>
      </c>
      <c r="D1136" s="1" t="s">
        <v>371</v>
      </c>
      <c r="E1136" s="1">
        <v>150</v>
      </c>
      <c r="F1136" s="1" t="s">
        <v>1095</v>
      </c>
      <c r="G1136" s="1">
        <v>20.69</v>
      </c>
      <c r="H1136" s="1" t="s">
        <v>1143</v>
      </c>
      <c r="I1136" s="1">
        <v>3103.5</v>
      </c>
      <c r="J1136" s="2" t="s">
        <v>491</v>
      </c>
    </row>
    <row r="1137" spans="1:10" x14ac:dyDescent="0.2">
      <c r="A1137" s="1">
        <v>12</v>
      </c>
      <c r="B1137" s="1">
        <v>12</v>
      </c>
      <c r="C1137" s="1" t="s">
        <v>1144</v>
      </c>
      <c r="D1137" s="1" t="s">
        <v>723</v>
      </c>
      <c r="E1137" s="1">
        <v>20</v>
      </c>
      <c r="F1137" s="1" t="s">
        <v>1095</v>
      </c>
      <c r="G1137" s="1">
        <v>60.52</v>
      </c>
      <c r="H1137" s="1" t="s">
        <v>1145</v>
      </c>
      <c r="I1137" s="1">
        <v>1210.4000000000001</v>
      </c>
      <c r="J1137" s="2" t="s">
        <v>491</v>
      </c>
    </row>
    <row r="1138" spans="1:10" x14ac:dyDescent="0.2">
      <c r="A1138" s="1">
        <v>12</v>
      </c>
      <c r="B1138" s="1">
        <v>29</v>
      </c>
      <c r="C1138" s="1" t="s">
        <v>1146</v>
      </c>
      <c r="D1138" s="1" t="s">
        <v>526</v>
      </c>
      <c r="E1138" s="1">
        <v>200</v>
      </c>
      <c r="F1138" s="1" t="s">
        <v>1095</v>
      </c>
      <c r="G1138" s="1">
        <v>0.69</v>
      </c>
      <c r="H1138" s="1" t="s">
        <v>598</v>
      </c>
      <c r="I1138" s="1">
        <v>138</v>
      </c>
      <c r="J1138" s="2" t="s">
        <v>491</v>
      </c>
    </row>
    <row r="1139" spans="1:10" ht="25.5" x14ac:dyDescent="0.2">
      <c r="A1139" s="1">
        <v>12</v>
      </c>
      <c r="B1139" s="1">
        <v>61</v>
      </c>
      <c r="C1139" s="1" t="s">
        <v>1147</v>
      </c>
      <c r="D1139" s="1" t="s">
        <v>526</v>
      </c>
      <c r="E1139" s="1">
        <v>500</v>
      </c>
      <c r="F1139" s="1" t="s">
        <v>1095</v>
      </c>
      <c r="G1139" s="1">
        <v>2.04</v>
      </c>
      <c r="H1139" s="1" t="s">
        <v>1148</v>
      </c>
      <c r="I1139" s="1">
        <v>1020</v>
      </c>
      <c r="J1139" s="2" t="s">
        <v>491</v>
      </c>
    </row>
    <row r="1140" spans="1:10" x14ac:dyDescent="0.2">
      <c r="A1140" s="1">
        <v>14</v>
      </c>
      <c r="B1140" s="1" t="s">
        <v>1149</v>
      </c>
      <c r="C1140" s="1" t="s">
        <v>1150</v>
      </c>
      <c r="D1140" s="1" t="s">
        <v>899</v>
      </c>
      <c r="E1140" s="1">
        <v>2</v>
      </c>
      <c r="F1140" s="1" t="s">
        <v>1095</v>
      </c>
      <c r="G1140" s="1">
        <v>227.49</v>
      </c>
      <c r="H1140" s="1" t="s">
        <v>1151</v>
      </c>
      <c r="I1140" s="1">
        <v>454.98</v>
      </c>
      <c r="J1140" s="2" t="s">
        <v>491</v>
      </c>
    </row>
    <row r="1141" spans="1:10" x14ac:dyDescent="0.2">
      <c r="A1141" s="1">
        <v>14</v>
      </c>
      <c r="B1141" s="1" t="s">
        <v>1152</v>
      </c>
      <c r="C1141" s="1" t="s">
        <v>1153</v>
      </c>
      <c r="D1141" s="1" t="s">
        <v>906</v>
      </c>
      <c r="E1141" s="1">
        <v>2</v>
      </c>
      <c r="F1141" s="1" t="s">
        <v>1095</v>
      </c>
      <c r="G1141" s="1">
        <v>190.81</v>
      </c>
      <c r="H1141" s="1" t="s">
        <v>1151</v>
      </c>
      <c r="I1141" s="1">
        <v>381.62</v>
      </c>
      <c r="J1141" s="2" t="s">
        <v>491</v>
      </c>
    </row>
    <row r="1142" spans="1:10" ht="25.5" x14ac:dyDescent="0.2">
      <c r="A1142" s="1">
        <v>14</v>
      </c>
      <c r="B1142" s="1" t="s">
        <v>1154</v>
      </c>
      <c r="C1142" s="1" t="s">
        <v>1155</v>
      </c>
      <c r="D1142" s="1" t="s">
        <v>691</v>
      </c>
      <c r="E1142" s="1">
        <v>3</v>
      </c>
      <c r="F1142" s="1" t="s">
        <v>1095</v>
      </c>
      <c r="G1142" s="1">
        <v>624.91</v>
      </c>
      <c r="H1142" s="1" t="s">
        <v>1156</v>
      </c>
      <c r="I1142" s="1">
        <v>1874.73</v>
      </c>
      <c r="J1142" s="2" t="s">
        <v>491</v>
      </c>
    </row>
    <row r="1143" spans="1:10" x14ac:dyDescent="0.2">
      <c r="A1143" s="1">
        <v>14</v>
      </c>
      <c r="B1143" s="1" t="s">
        <v>1157</v>
      </c>
      <c r="C1143" s="1" t="s">
        <v>1158</v>
      </c>
      <c r="D1143" s="1" t="s">
        <v>699</v>
      </c>
      <c r="E1143" s="1">
        <v>10</v>
      </c>
      <c r="F1143" s="1" t="s">
        <v>1095</v>
      </c>
      <c r="G1143" s="1">
        <v>90.4</v>
      </c>
      <c r="H1143" s="1" t="s">
        <v>1159</v>
      </c>
      <c r="I1143" s="1">
        <v>904</v>
      </c>
      <c r="J1143" s="2" t="s">
        <v>491</v>
      </c>
    </row>
    <row r="1144" spans="1:10" x14ac:dyDescent="0.2">
      <c r="A1144" s="1">
        <v>14</v>
      </c>
      <c r="B1144" s="1" t="s">
        <v>1160</v>
      </c>
      <c r="C1144" s="1" t="s">
        <v>1161</v>
      </c>
      <c r="D1144" s="1" t="s">
        <v>691</v>
      </c>
      <c r="E1144" s="1">
        <v>10</v>
      </c>
      <c r="F1144" s="1" t="s">
        <v>1095</v>
      </c>
      <c r="G1144" s="1">
        <v>17.29</v>
      </c>
      <c r="H1144" s="1" t="s">
        <v>1162</v>
      </c>
      <c r="I1144" s="1">
        <v>172.9</v>
      </c>
      <c r="J1144" s="2" t="s">
        <v>491</v>
      </c>
    </row>
    <row r="1145" spans="1:10" x14ac:dyDescent="0.2">
      <c r="A1145" s="1">
        <v>14</v>
      </c>
      <c r="B1145" s="1" t="s">
        <v>1163</v>
      </c>
      <c r="C1145" s="1" t="s">
        <v>1164</v>
      </c>
      <c r="D1145" s="1" t="s">
        <v>526</v>
      </c>
      <c r="E1145" s="1">
        <v>2</v>
      </c>
      <c r="F1145" s="1" t="s">
        <v>1095</v>
      </c>
      <c r="G1145" s="1">
        <v>78.67</v>
      </c>
      <c r="H1145" s="1" t="s">
        <v>1162</v>
      </c>
      <c r="I1145" s="1">
        <v>157.34</v>
      </c>
      <c r="J1145" s="2" t="s">
        <v>491</v>
      </c>
    </row>
    <row r="1146" spans="1:10" x14ac:dyDescent="0.2">
      <c r="A1146" s="1">
        <v>14</v>
      </c>
      <c r="B1146" s="1" t="s">
        <v>1165</v>
      </c>
      <c r="C1146" s="1" t="s">
        <v>1166</v>
      </c>
      <c r="D1146" s="1" t="s">
        <v>526</v>
      </c>
      <c r="E1146" s="1">
        <v>5</v>
      </c>
      <c r="F1146" s="1" t="s">
        <v>1095</v>
      </c>
      <c r="G1146" s="1">
        <v>28.41</v>
      </c>
      <c r="H1146" s="1" t="s">
        <v>1162</v>
      </c>
      <c r="I1146" s="1">
        <v>142.05000000000001</v>
      </c>
      <c r="J1146" s="2" t="s">
        <v>491</v>
      </c>
    </row>
    <row r="1147" spans="1:10" x14ac:dyDescent="0.2">
      <c r="A1147" s="1">
        <v>14</v>
      </c>
      <c r="B1147" s="1" t="s">
        <v>1167</v>
      </c>
      <c r="C1147" s="1" t="s">
        <v>1168</v>
      </c>
      <c r="D1147" s="1" t="s">
        <v>526</v>
      </c>
      <c r="E1147" s="1">
        <v>5</v>
      </c>
      <c r="F1147" s="1" t="s">
        <v>1095</v>
      </c>
      <c r="G1147" s="1">
        <v>19.760000000000002</v>
      </c>
      <c r="H1147" s="1" t="s">
        <v>1162</v>
      </c>
      <c r="I1147" s="1">
        <v>98.8</v>
      </c>
      <c r="J1147" s="2" t="s">
        <v>491</v>
      </c>
    </row>
    <row r="1148" spans="1:10" x14ac:dyDescent="0.2">
      <c r="A1148" s="1">
        <v>3</v>
      </c>
      <c r="B1148" s="1">
        <v>145</v>
      </c>
      <c r="C1148" s="1" t="s">
        <v>1097</v>
      </c>
      <c r="D1148" s="1" t="s">
        <v>371</v>
      </c>
      <c r="E1148" s="1">
        <v>5</v>
      </c>
      <c r="F1148" s="1" t="s">
        <v>1095</v>
      </c>
      <c r="G1148" s="1">
        <v>127.85</v>
      </c>
      <c r="H1148" s="1" t="s">
        <v>1098</v>
      </c>
      <c r="I1148" s="1">
        <v>639.25</v>
      </c>
      <c r="J1148" s="2" t="s">
        <v>528</v>
      </c>
    </row>
    <row r="1149" spans="1:10" x14ac:dyDescent="0.2">
      <c r="A1149" s="1">
        <v>3</v>
      </c>
      <c r="B1149" s="1">
        <v>152</v>
      </c>
      <c r="C1149" s="1" t="s">
        <v>1169</v>
      </c>
      <c r="D1149" s="1" t="s">
        <v>371</v>
      </c>
      <c r="E1149" s="1">
        <v>5</v>
      </c>
      <c r="F1149" s="1" t="s">
        <v>1095</v>
      </c>
      <c r="G1149" s="1">
        <v>337.65</v>
      </c>
      <c r="H1149" s="1" t="s">
        <v>1170</v>
      </c>
      <c r="I1149" s="1">
        <v>1688.25</v>
      </c>
      <c r="J1149" s="2" t="s">
        <v>528</v>
      </c>
    </row>
    <row r="1150" spans="1:10" x14ac:dyDescent="0.2">
      <c r="A1150" s="1">
        <v>3</v>
      </c>
      <c r="B1150" s="1">
        <v>170</v>
      </c>
      <c r="C1150" s="1" t="s">
        <v>1128</v>
      </c>
      <c r="D1150" s="1" t="s">
        <v>371</v>
      </c>
      <c r="E1150" s="1">
        <v>10</v>
      </c>
      <c r="F1150" s="1" t="s">
        <v>1095</v>
      </c>
      <c r="G1150" s="1">
        <v>21.12</v>
      </c>
      <c r="H1150" s="1" t="s">
        <v>1129</v>
      </c>
      <c r="I1150" s="1">
        <v>211.2</v>
      </c>
      <c r="J1150" s="2" t="s">
        <v>528</v>
      </c>
    </row>
    <row r="1151" spans="1:10" x14ac:dyDescent="0.2">
      <c r="A1151" s="1">
        <v>4</v>
      </c>
      <c r="B1151" s="1">
        <v>246</v>
      </c>
      <c r="C1151" s="1" t="s">
        <v>1108</v>
      </c>
      <c r="D1151" s="1" t="s">
        <v>371</v>
      </c>
      <c r="E1151" s="1">
        <v>10</v>
      </c>
      <c r="F1151" s="1" t="s">
        <v>1095</v>
      </c>
      <c r="G1151" s="1">
        <v>5.19</v>
      </c>
      <c r="H1151" s="1" t="s">
        <v>1109</v>
      </c>
      <c r="I1151" s="1">
        <v>51.9</v>
      </c>
      <c r="J1151" s="2" t="s">
        <v>528</v>
      </c>
    </row>
    <row r="1152" spans="1:10" ht="25.5" x14ac:dyDescent="0.2">
      <c r="A1152" s="1">
        <v>11</v>
      </c>
      <c r="B1152" s="1">
        <v>1</v>
      </c>
      <c r="C1152" s="1" t="s">
        <v>1132</v>
      </c>
      <c r="D1152" s="1" t="s">
        <v>371</v>
      </c>
      <c r="E1152" s="1">
        <v>300</v>
      </c>
      <c r="F1152" s="1" t="s">
        <v>1095</v>
      </c>
      <c r="G1152" s="1">
        <v>11.83</v>
      </c>
      <c r="H1152" s="1" t="s">
        <v>1133</v>
      </c>
      <c r="I1152" s="1">
        <v>3549</v>
      </c>
      <c r="J1152" s="2" t="s">
        <v>528</v>
      </c>
    </row>
    <row r="1153" spans="1:10" x14ac:dyDescent="0.2">
      <c r="A1153" s="1">
        <v>12</v>
      </c>
      <c r="B1153" s="1">
        <v>11</v>
      </c>
      <c r="C1153" s="1" t="s">
        <v>1142</v>
      </c>
      <c r="D1153" s="1" t="s">
        <v>371</v>
      </c>
      <c r="E1153" s="1">
        <v>100</v>
      </c>
      <c r="F1153" s="1" t="s">
        <v>1095</v>
      </c>
      <c r="G1153" s="1">
        <v>20.69</v>
      </c>
      <c r="H1153" s="1" t="s">
        <v>1143</v>
      </c>
      <c r="I1153" s="1">
        <v>2069</v>
      </c>
      <c r="J1153" s="2" t="s">
        <v>528</v>
      </c>
    </row>
    <row r="1154" spans="1:10" x14ac:dyDescent="0.2">
      <c r="A1154" s="1">
        <v>12</v>
      </c>
      <c r="B1154" s="1">
        <v>12</v>
      </c>
      <c r="C1154" s="1" t="s">
        <v>1144</v>
      </c>
      <c r="D1154" s="1" t="s">
        <v>723</v>
      </c>
      <c r="E1154" s="1">
        <v>15</v>
      </c>
      <c r="F1154" s="1" t="s">
        <v>1095</v>
      </c>
      <c r="G1154" s="1">
        <v>60.52</v>
      </c>
      <c r="H1154" s="1" t="s">
        <v>1145</v>
      </c>
      <c r="I1154" s="1">
        <v>907.8</v>
      </c>
      <c r="J1154" s="2" t="s">
        <v>528</v>
      </c>
    </row>
    <row r="1155" spans="1:10" x14ac:dyDescent="0.2">
      <c r="A1155" s="1">
        <v>12</v>
      </c>
      <c r="B1155" s="1">
        <v>30</v>
      </c>
      <c r="C1155" s="1" t="s">
        <v>1171</v>
      </c>
      <c r="D1155" s="1" t="s">
        <v>526</v>
      </c>
      <c r="E1155" s="1">
        <v>1000</v>
      </c>
      <c r="F1155" s="1" t="s">
        <v>1095</v>
      </c>
      <c r="G1155" s="1">
        <v>0.8</v>
      </c>
      <c r="H1155" s="1" t="s">
        <v>598</v>
      </c>
      <c r="I1155" s="1">
        <v>800</v>
      </c>
      <c r="J1155" s="2" t="s">
        <v>528</v>
      </c>
    </row>
    <row r="1156" spans="1:10" ht="25.5" x14ac:dyDescent="0.2">
      <c r="A1156" s="1">
        <v>12</v>
      </c>
      <c r="B1156" s="1">
        <v>61</v>
      </c>
      <c r="C1156" s="1" t="s">
        <v>1147</v>
      </c>
      <c r="D1156" s="1" t="s">
        <v>526</v>
      </c>
      <c r="E1156" s="1">
        <v>100</v>
      </c>
      <c r="F1156" s="1" t="s">
        <v>1095</v>
      </c>
      <c r="G1156" s="1">
        <v>2.04</v>
      </c>
      <c r="H1156" s="1" t="s">
        <v>1148</v>
      </c>
      <c r="I1156" s="1">
        <v>204</v>
      </c>
      <c r="J1156" s="2" t="s">
        <v>528</v>
      </c>
    </row>
    <row r="1157" spans="1:10" x14ac:dyDescent="0.2">
      <c r="A1157" s="1">
        <v>12</v>
      </c>
      <c r="B1157" s="1">
        <v>64</v>
      </c>
      <c r="C1157" s="1" t="s">
        <v>1172</v>
      </c>
      <c r="D1157" s="1" t="s">
        <v>526</v>
      </c>
      <c r="E1157" s="1">
        <v>10000</v>
      </c>
      <c r="F1157" s="1" t="s">
        <v>1095</v>
      </c>
      <c r="G1157" s="1">
        <v>0.21</v>
      </c>
      <c r="H1157" s="1" t="s">
        <v>1173</v>
      </c>
      <c r="I1157" s="1">
        <v>2100</v>
      </c>
      <c r="J1157" s="2" t="s">
        <v>528</v>
      </c>
    </row>
    <row r="1158" spans="1:10" ht="25.5" x14ac:dyDescent="0.2">
      <c r="A1158" s="1">
        <v>14</v>
      </c>
      <c r="B1158" s="1" t="s">
        <v>1174</v>
      </c>
      <c r="C1158" s="1" t="s">
        <v>1175</v>
      </c>
      <c r="D1158" s="1" t="s">
        <v>699</v>
      </c>
      <c r="E1158" s="1">
        <v>5</v>
      </c>
      <c r="F1158" s="1" t="s">
        <v>1095</v>
      </c>
      <c r="G1158" s="1">
        <v>436.57</v>
      </c>
      <c r="H1158" s="1" t="s">
        <v>1151</v>
      </c>
      <c r="I1158" s="1">
        <v>2182.85</v>
      </c>
      <c r="J1158" s="2" t="s">
        <v>528</v>
      </c>
    </row>
    <row r="1159" spans="1:10" x14ac:dyDescent="0.2">
      <c r="A1159" s="1">
        <v>14</v>
      </c>
      <c r="B1159" s="1" t="s">
        <v>1152</v>
      </c>
      <c r="C1159" s="1" t="s">
        <v>1153</v>
      </c>
      <c r="D1159" s="1" t="s">
        <v>906</v>
      </c>
      <c r="E1159" s="1">
        <v>3</v>
      </c>
      <c r="F1159" s="1" t="s">
        <v>1095</v>
      </c>
      <c r="G1159" s="1">
        <v>190.81</v>
      </c>
      <c r="H1159" s="1" t="s">
        <v>1151</v>
      </c>
      <c r="I1159" s="1">
        <v>572.42999999999995</v>
      </c>
      <c r="J1159" s="2" t="s">
        <v>528</v>
      </c>
    </row>
    <row r="1160" spans="1:10" ht="25.5" x14ac:dyDescent="0.2">
      <c r="A1160" s="1">
        <v>14</v>
      </c>
      <c r="B1160" s="1" t="s">
        <v>1154</v>
      </c>
      <c r="C1160" s="1" t="s">
        <v>1155</v>
      </c>
      <c r="D1160" s="1" t="s">
        <v>691</v>
      </c>
      <c r="E1160" s="1">
        <v>1</v>
      </c>
      <c r="F1160" s="1" t="s">
        <v>1095</v>
      </c>
      <c r="G1160" s="1">
        <v>624.91</v>
      </c>
      <c r="H1160" s="1" t="s">
        <v>1156</v>
      </c>
      <c r="I1160" s="1">
        <v>624.91</v>
      </c>
      <c r="J1160" s="2" t="s">
        <v>528</v>
      </c>
    </row>
    <row r="1161" spans="1:10" x14ac:dyDescent="0.2">
      <c r="A1161" s="1">
        <v>14</v>
      </c>
      <c r="B1161" s="1" t="s">
        <v>1157</v>
      </c>
      <c r="C1161" s="1" t="s">
        <v>1158</v>
      </c>
      <c r="D1161" s="1" t="s">
        <v>699</v>
      </c>
      <c r="E1161" s="1">
        <v>10</v>
      </c>
      <c r="F1161" s="1" t="s">
        <v>1095</v>
      </c>
      <c r="G1161" s="1">
        <v>90.4</v>
      </c>
      <c r="H1161" s="1" t="s">
        <v>1159</v>
      </c>
      <c r="I1161" s="1">
        <v>904</v>
      </c>
      <c r="J1161" s="2" t="s">
        <v>528</v>
      </c>
    </row>
    <row r="1162" spans="1:10" x14ac:dyDescent="0.2">
      <c r="A1162" s="1">
        <v>14</v>
      </c>
      <c r="B1162" s="1" t="s">
        <v>1176</v>
      </c>
      <c r="C1162" s="1" t="s">
        <v>1177</v>
      </c>
      <c r="D1162" s="1" t="s">
        <v>526</v>
      </c>
      <c r="E1162" s="1">
        <v>200</v>
      </c>
      <c r="F1162" s="1" t="s">
        <v>1095</v>
      </c>
      <c r="G1162" s="1">
        <v>1.1100000000000001</v>
      </c>
      <c r="H1162" s="1" t="s">
        <v>1162</v>
      </c>
      <c r="I1162" s="1">
        <v>222</v>
      </c>
      <c r="J1162" s="2" t="s">
        <v>528</v>
      </c>
    </row>
    <row r="1163" spans="1:10" x14ac:dyDescent="0.2">
      <c r="A1163" s="1">
        <v>14</v>
      </c>
      <c r="B1163" s="1" t="s">
        <v>1178</v>
      </c>
      <c r="C1163" s="1" t="s">
        <v>1179</v>
      </c>
      <c r="D1163" s="1" t="s">
        <v>526</v>
      </c>
      <c r="E1163" s="1">
        <v>200</v>
      </c>
      <c r="F1163" s="1" t="s">
        <v>1095</v>
      </c>
      <c r="G1163" s="1">
        <v>4.3499999999999996</v>
      </c>
      <c r="H1163" s="1" t="s">
        <v>1162</v>
      </c>
      <c r="I1163" s="1">
        <v>870</v>
      </c>
      <c r="J1163" s="2" t="s">
        <v>528</v>
      </c>
    </row>
    <row r="1164" spans="1:10" x14ac:dyDescent="0.2">
      <c r="A1164" s="1">
        <v>14</v>
      </c>
      <c r="B1164" s="1" t="s">
        <v>1180</v>
      </c>
      <c r="C1164" s="1" t="s">
        <v>1181</v>
      </c>
      <c r="D1164" s="1" t="s">
        <v>526</v>
      </c>
      <c r="E1164" s="1">
        <v>200</v>
      </c>
      <c r="F1164" s="1" t="s">
        <v>1095</v>
      </c>
      <c r="G1164" s="1">
        <v>2.04</v>
      </c>
      <c r="H1164" s="1" t="s">
        <v>1162</v>
      </c>
      <c r="I1164" s="1">
        <v>408</v>
      </c>
      <c r="J1164" s="2" t="s">
        <v>528</v>
      </c>
    </row>
    <row r="1165" spans="1:10" ht="25.5" x14ac:dyDescent="0.2">
      <c r="A1165" s="1">
        <v>14</v>
      </c>
      <c r="B1165" s="1" t="s">
        <v>1182</v>
      </c>
      <c r="C1165" s="1" t="s">
        <v>1183</v>
      </c>
      <c r="D1165" s="1" t="s">
        <v>691</v>
      </c>
      <c r="E1165" s="1">
        <v>1</v>
      </c>
      <c r="F1165" s="1" t="s">
        <v>1095</v>
      </c>
      <c r="G1165" s="1">
        <v>1210.3</v>
      </c>
      <c r="H1165" s="1" t="s">
        <v>1184</v>
      </c>
      <c r="I1165" s="1">
        <v>1210.3</v>
      </c>
      <c r="J1165" s="2" t="s">
        <v>528</v>
      </c>
    </row>
    <row r="1166" spans="1:10" x14ac:dyDescent="0.2">
      <c r="A1166" s="1">
        <v>4</v>
      </c>
      <c r="B1166" s="1">
        <v>246</v>
      </c>
      <c r="C1166" s="1" t="s">
        <v>1108</v>
      </c>
      <c r="D1166" s="1" t="s">
        <v>371</v>
      </c>
      <c r="E1166" s="1">
        <v>5</v>
      </c>
      <c r="F1166" s="1" t="s">
        <v>1095</v>
      </c>
      <c r="G1166" s="1">
        <v>5.19</v>
      </c>
      <c r="H1166" s="1" t="s">
        <v>1109</v>
      </c>
      <c r="I1166" s="1">
        <v>25.95</v>
      </c>
      <c r="J1166" s="2" t="s">
        <v>548</v>
      </c>
    </row>
    <row r="1167" spans="1:10" x14ac:dyDescent="0.2">
      <c r="A1167" s="1">
        <v>4</v>
      </c>
      <c r="B1167" s="1">
        <v>266</v>
      </c>
      <c r="C1167" s="1" t="s">
        <v>1136</v>
      </c>
      <c r="D1167" s="1" t="s">
        <v>371</v>
      </c>
      <c r="E1167" s="1">
        <v>5</v>
      </c>
      <c r="F1167" s="1" t="s">
        <v>1095</v>
      </c>
      <c r="G1167" s="1">
        <v>28.53</v>
      </c>
      <c r="H1167" s="1" t="s">
        <v>1129</v>
      </c>
      <c r="I1167" s="1">
        <v>142.65</v>
      </c>
      <c r="J1167" s="2" t="s">
        <v>548</v>
      </c>
    </row>
    <row r="1168" spans="1:10" x14ac:dyDescent="0.2">
      <c r="A1168" s="1">
        <v>6</v>
      </c>
      <c r="B1168" s="1">
        <v>364</v>
      </c>
      <c r="C1168" s="1" t="s">
        <v>1137</v>
      </c>
      <c r="D1168" s="1" t="s">
        <v>371</v>
      </c>
      <c r="E1168" s="1">
        <v>50</v>
      </c>
      <c r="F1168" s="1" t="s">
        <v>1095</v>
      </c>
      <c r="G1168" s="1">
        <v>19.64</v>
      </c>
      <c r="H1168" s="1" t="s">
        <v>584</v>
      </c>
      <c r="I1168" s="1">
        <v>982</v>
      </c>
      <c r="J1168" s="2" t="s">
        <v>548</v>
      </c>
    </row>
    <row r="1169" spans="1:10" ht="25.5" x14ac:dyDescent="0.2">
      <c r="A1169" s="1">
        <v>11</v>
      </c>
      <c r="B1169" s="1">
        <v>1</v>
      </c>
      <c r="C1169" s="1" t="s">
        <v>1132</v>
      </c>
      <c r="D1169" s="1" t="s">
        <v>371</v>
      </c>
      <c r="E1169" s="1">
        <v>360</v>
      </c>
      <c r="F1169" s="1" t="s">
        <v>1095</v>
      </c>
      <c r="G1169" s="1">
        <v>11.83</v>
      </c>
      <c r="H1169" s="1" t="s">
        <v>1133</v>
      </c>
      <c r="I1169" s="1">
        <v>4258.8</v>
      </c>
      <c r="J1169" s="2" t="s">
        <v>548</v>
      </c>
    </row>
    <row r="1170" spans="1:10" x14ac:dyDescent="0.2">
      <c r="A1170" s="1">
        <v>12</v>
      </c>
      <c r="B1170" s="1">
        <v>4</v>
      </c>
      <c r="C1170" s="1" t="s">
        <v>1140</v>
      </c>
      <c r="D1170" s="1" t="s">
        <v>521</v>
      </c>
      <c r="E1170" s="1">
        <v>2000</v>
      </c>
      <c r="F1170" s="1" t="s">
        <v>1095</v>
      </c>
      <c r="G1170" s="1">
        <v>2.12</v>
      </c>
      <c r="H1170" s="1" t="s">
        <v>1141</v>
      </c>
      <c r="I1170" s="1">
        <v>4240</v>
      </c>
      <c r="J1170" s="2" t="s">
        <v>548</v>
      </c>
    </row>
    <row r="1171" spans="1:10" x14ac:dyDescent="0.2">
      <c r="A1171" s="1">
        <v>12</v>
      </c>
      <c r="B1171" s="1">
        <v>8</v>
      </c>
      <c r="C1171" s="1" t="s">
        <v>1185</v>
      </c>
      <c r="D1171" s="1" t="s">
        <v>526</v>
      </c>
      <c r="E1171" s="1">
        <v>50</v>
      </c>
      <c r="F1171" s="1" t="s">
        <v>1095</v>
      </c>
      <c r="G1171" s="1">
        <v>0.56000000000000005</v>
      </c>
      <c r="H1171" s="1" t="s">
        <v>598</v>
      </c>
      <c r="I1171" s="1">
        <v>28</v>
      </c>
      <c r="J1171" s="2" t="s">
        <v>548</v>
      </c>
    </row>
    <row r="1172" spans="1:10" x14ac:dyDescent="0.2">
      <c r="A1172" s="1">
        <v>12</v>
      </c>
      <c r="B1172" s="1">
        <v>30</v>
      </c>
      <c r="C1172" s="1" t="s">
        <v>1171</v>
      </c>
      <c r="D1172" s="1" t="s">
        <v>526</v>
      </c>
      <c r="E1172" s="1">
        <v>5000</v>
      </c>
      <c r="F1172" s="1" t="s">
        <v>1095</v>
      </c>
      <c r="G1172" s="1">
        <v>0.8</v>
      </c>
      <c r="H1172" s="1" t="s">
        <v>598</v>
      </c>
      <c r="I1172" s="1">
        <v>4000</v>
      </c>
      <c r="J1172" s="2" t="s">
        <v>548</v>
      </c>
    </row>
    <row r="1173" spans="1:10" x14ac:dyDescent="0.2">
      <c r="A1173" s="1">
        <v>12</v>
      </c>
      <c r="B1173" s="1">
        <v>64</v>
      </c>
      <c r="C1173" s="1" t="s">
        <v>1172</v>
      </c>
      <c r="D1173" s="1" t="s">
        <v>526</v>
      </c>
      <c r="E1173" s="1">
        <v>20000</v>
      </c>
      <c r="F1173" s="1" t="s">
        <v>1095</v>
      </c>
      <c r="G1173" s="1">
        <v>0.21</v>
      </c>
      <c r="H1173" s="1" t="s">
        <v>1173</v>
      </c>
      <c r="I1173" s="1">
        <v>4200</v>
      </c>
      <c r="J1173" s="2" t="s">
        <v>548</v>
      </c>
    </row>
    <row r="1174" spans="1:10" x14ac:dyDescent="0.2">
      <c r="A1174" s="1">
        <v>12</v>
      </c>
      <c r="B1174" s="1">
        <v>1111</v>
      </c>
      <c r="C1174" s="1" t="s">
        <v>1186</v>
      </c>
      <c r="D1174" s="1" t="s">
        <v>526</v>
      </c>
      <c r="E1174" s="1">
        <v>50</v>
      </c>
      <c r="F1174" s="1" t="s">
        <v>1095</v>
      </c>
      <c r="G1174" s="1">
        <v>30.38</v>
      </c>
      <c r="H1174" s="1" t="s">
        <v>1187</v>
      </c>
      <c r="I1174" s="1">
        <v>1519</v>
      </c>
      <c r="J1174" s="2" t="s">
        <v>548</v>
      </c>
    </row>
    <row r="1175" spans="1:10" ht="25.5" x14ac:dyDescent="0.2">
      <c r="A1175" s="1">
        <v>14</v>
      </c>
      <c r="B1175" s="1" t="s">
        <v>1174</v>
      </c>
      <c r="C1175" s="1" t="s">
        <v>1175</v>
      </c>
      <c r="D1175" s="1" t="s">
        <v>699</v>
      </c>
      <c r="E1175" s="1">
        <v>4</v>
      </c>
      <c r="F1175" s="1" t="s">
        <v>1095</v>
      </c>
      <c r="G1175" s="1">
        <v>436.57</v>
      </c>
      <c r="H1175" s="1" t="s">
        <v>1151</v>
      </c>
      <c r="I1175" s="1">
        <v>1746.28</v>
      </c>
      <c r="J1175" s="2" t="s">
        <v>548</v>
      </c>
    </row>
    <row r="1176" spans="1:10" x14ac:dyDescent="0.2">
      <c r="A1176" s="1">
        <v>14</v>
      </c>
      <c r="B1176" s="1" t="s">
        <v>1157</v>
      </c>
      <c r="C1176" s="1" t="s">
        <v>1158</v>
      </c>
      <c r="D1176" s="1" t="s">
        <v>699</v>
      </c>
      <c r="E1176" s="1">
        <v>10</v>
      </c>
      <c r="F1176" s="1" t="s">
        <v>1095</v>
      </c>
      <c r="G1176" s="1">
        <v>90.4</v>
      </c>
      <c r="H1176" s="1" t="s">
        <v>1159</v>
      </c>
      <c r="I1176" s="1">
        <v>904</v>
      </c>
      <c r="J1176" s="2" t="s">
        <v>548</v>
      </c>
    </row>
    <row r="1177" spans="1:10" x14ac:dyDescent="0.2">
      <c r="A1177" s="1">
        <v>14</v>
      </c>
      <c r="B1177" s="1" t="s">
        <v>1163</v>
      </c>
      <c r="C1177" s="1" t="s">
        <v>1164</v>
      </c>
      <c r="D1177" s="1" t="s">
        <v>526</v>
      </c>
      <c r="E1177" s="1">
        <v>5</v>
      </c>
      <c r="F1177" s="1" t="s">
        <v>1095</v>
      </c>
      <c r="G1177" s="1">
        <v>78.67</v>
      </c>
      <c r="H1177" s="1" t="s">
        <v>1162</v>
      </c>
      <c r="I1177" s="1">
        <v>393.35</v>
      </c>
      <c r="J1177" s="2" t="s">
        <v>548</v>
      </c>
    </row>
    <row r="1178" spans="1:10" x14ac:dyDescent="0.2">
      <c r="A1178" s="1">
        <v>14</v>
      </c>
      <c r="B1178" s="1" t="s">
        <v>1167</v>
      </c>
      <c r="C1178" s="1" t="s">
        <v>1168</v>
      </c>
      <c r="D1178" s="1" t="s">
        <v>526</v>
      </c>
      <c r="E1178" s="1">
        <v>10</v>
      </c>
      <c r="F1178" s="1" t="s">
        <v>1095</v>
      </c>
      <c r="G1178" s="1">
        <v>19.760000000000002</v>
      </c>
      <c r="H1178" s="1" t="s">
        <v>1162</v>
      </c>
      <c r="I1178" s="1">
        <v>197.6</v>
      </c>
      <c r="J1178" s="2" t="s">
        <v>548</v>
      </c>
    </row>
    <row r="1179" spans="1:10" x14ac:dyDescent="0.2">
      <c r="A1179" s="1">
        <v>3</v>
      </c>
      <c r="B1179" s="1">
        <v>170</v>
      </c>
      <c r="C1179" s="1" t="s">
        <v>1128</v>
      </c>
      <c r="D1179" s="1" t="s">
        <v>371</v>
      </c>
      <c r="E1179" s="1">
        <v>30</v>
      </c>
      <c r="F1179" s="1" t="s">
        <v>1095</v>
      </c>
      <c r="G1179" s="1">
        <v>21.12</v>
      </c>
      <c r="H1179" s="1" t="s">
        <v>1129</v>
      </c>
      <c r="I1179" s="1">
        <v>633.6</v>
      </c>
      <c r="J1179" s="2" t="s">
        <v>563</v>
      </c>
    </row>
    <row r="1180" spans="1:10" x14ac:dyDescent="0.2">
      <c r="A1180" s="1">
        <v>3</v>
      </c>
      <c r="B1180" s="1">
        <v>184</v>
      </c>
      <c r="C1180" s="1" t="s">
        <v>1102</v>
      </c>
      <c r="D1180" s="1" t="s">
        <v>371</v>
      </c>
      <c r="E1180" s="1">
        <v>2</v>
      </c>
      <c r="F1180" s="1" t="s">
        <v>1095</v>
      </c>
      <c r="G1180" s="1">
        <v>54.96</v>
      </c>
      <c r="H1180" s="1" t="s">
        <v>1103</v>
      </c>
      <c r="I1180" s="1">
        <v>109.92</v>
      </c>
      <c r="J1180" s="2" t="s">
        <v>563</v>
      </c>
    </row>
    <row r="1181" spans="1:10" ht="25.5" x14ac:dyDescent="0.2">
      <c r="A1181" s="1">
        <v>3</v>
      </c>
      <c r="B1181" s="1">
        <v>203</v>
      </c>
      <c r="C1181" s="1" t="s">
        <v>1104</v>
      </c>
      <c r="D1181" s="1" t="s">
        <v>371</v>
      </c>
      <c r="E1181" s="1">
        <v>10</v>
      </c>
      <c r="F1181" s="1" t="s">
        <v>1095</v>
      </c>
      <c r="G1181" s="1">
        <v>41.74</v>
      </c>
      <c r="H1181" s="1" t="s">
        <v>1105</v>
      </c>
      <c r="I1181" s="1">
        <v>417.4</v>
      </c>
      <c r="J1181" s="2" t="s">
        <v>563</v>
      </c>
    </row>
    <row r="1182" spans="1:10" x14ac:dyDescent="0.2">
      <c r="A1182" s="1">
        <v>3</v>
      </c>
      <c r="B1182" s="1">
        <v>211</v>
      </c>
      <c r="C1182" s="1" t="s">
        <v>1134</v>
      </c>
      <c r="D1182" s="1" t="s">
        <v>371</v>
      </c>
      <c r="E1182" s="1">
        <v>20</v>
      </c>
      <c r="F1182" s="1" t="s">
        <v>1095</v>
      </c>
      <c r="G1182" s="1">
        <v>38.81</v>
      </c>
      <c r="H1182" s="1" t="s">
        <v>1126</v>
      </c>
      <c r="I1182" s="1">
        <v>776.2</v>
      </c>
      <c r="J1182" s="2" t="s">
        <v>563</v>
      </c>
    </row>
    <row r="1183" spans="1:10" x14ac:dyDescent="0.2">
      <c r="A1183" s="1">
        <v>3</v>
      </c>
      <c r="B1183" s="1">
        <v>212</v>
      </c>
      <c r="C1183" s="1" t="s">
        <v>1135</v>
      </c>
      <c r="D1183" s="1" t="s">
        <v>371</v>
      </c>
      <c r="E1183" s="1">
        <v>20</v>
      </c>
      <c r="F1183" s="1" t="s">
        <v>1095</v>
      </c>
      <c r="G1183" s="1">
        <v>73.680000000000007</v>
      </c>
      <c r="H1183" s="1" t="s">
        <v>1126</v>
      </c>
      <c r="I1183" s="1">
        <v>1473.6</v>
      </c>
      <c r="J1183" s="2" t="s">
        <v>563</v>
      </c>
    </row>
    <row r="1184" spans="1:10" x14ac:dyDescent="0.2">
      <c r="A1184" s="1">
        <v>4</v>
      </c>
      <c r="B1184" s="1">
        <v>246</v>
      </c>
      <c r="C1184" s="1" t="s">
        <v>1108</v>
      </c>
      <c r="D1184" s="1" t="s">
        <v>371</v>
      </c>
      <c r="E1184" s="1">
        <v>10</v>
      </c>
      <c r="F1184" s="1" t="s">
        <v>1095</v>
      </c>
      <c r="G1184" s="1">
        <v>5.19</v>
      </c>
      <c r="H1184" s="1" t="s">
        <v>1109</v>
      </c>
      <c r="I1184" s="1">
        <v>51.9</v>
      </c>
      <c r="J1184" s="2" t="s">
        <v>563</v>
      </c>
    </row>
    <row r="1185" spans="1:10" x14ac:dyDescent="0.2">
      <c r="A1185" s="1">
        <v>4</v>
      </c>
      <c r="B1185" s="1">
        <v>265</v>
      </c>
      <c r="C1185" s="1" t="s">
        <v>1110</v>
      </c>
      <c r="D1185" s="1" t="s">
        <v>371</v>
      </c>
      <c r="E1185" s="1">
        <v>5</v>
      </c>
      <c r="F1185" s="1" t="s">
        <v>1095</v>
      </c>
      <c r="G1185" s="1">
        <v>11.49</v>
      </c>
      <c r="H1185" s="1" t="s">
        <v>1111</v>
      </c>
      <c r="I1185" s="1">
        <v>57.45</v>
      </c>
      <c r="J1185" s="2" t="s">
        <v>563</v>
      </c>
    </row>
    <row r="1186" spans="1:10" x14ac:dyDescent="0.2">
      <c r="A1186" s="1">
        <v>6</v>
      </c>
      <c r="B1186" s="1">
        <v>364</v>
      </c>
      <c r="C1186" s="1" t="s">
        <v>1137</v>
      </c>
      <c r="D1186" s="1" t="s">
        <v>371</v>
      </c>
      <c r="E1186" s="1">
        <v>50</v>
      </c>
      <c r="F1186" s="1" t="s">
        <v>1095</v>
      </c>
      <c r="G1186" s="1">
        <v>19.64</v>
      </c>
      <c r="H1186" s="1" t="s">
        <v>584</v>
      </c>
      <c r="I1186" s="1">
        <v>982</v>
      </c>
      <c r="J1186" s="2" t="s">
        <v>563</v>
      </c>
    </row>
    <row r="1187" spans="1:10" x14ac:dyDescent="0.2">
      <c r="A1187" s="1">
        <v>9</v>
      </c>
      <c r="B1187" s="1">
        <v>434</v>
      </c>
      <c r="C1187" s="1" t="s">
        <v>1138</v>
      </c>
      <c r="D1187" s="1" t="s">
        <v>371</v>
      </c>
      <c r="E1187" s="1">
        <v>10</v>
      </c>
      <c r="F1187" s="1" t="s">
        <v>1095</v>
      </c>
      <c r="G1187" s="1">
        <v>15.49</v>
      </c>
      <c r="H1187" s="1" t="s">
        <v>1129</v>
      </c>
      <c r="I1187" s="1">
        <v>154.9</v>
      </c>
      <c r="J1187" s="2" t="s">
        <v>563</v>
      </c>
    </row>
    <row r="1188" spans="1:10" ht="25.5" x14ac:dyDescent="0.2">
      <c r="A1188" s="1">
        <v>11</v>
      </c>
      <c r="B1188" s="1">
        <v>1</v>
      </c>
      <c r="C1188" s="1" t="s">
        <v>1132</v>
      </c>
      <c r="D1188" s="1" t="s">
        <v>371</v>
      </c>
      <c r="E1188" s="1">
        <v>3</v>
      </c>
      <c r="F1188" s="1" t="s">
        <v>1095</v>
      </c>
      <c r="G1188" s="1">
        <v>11.83</v>
      </c>
      <c r="H1188" s="1" t="s">
        <v>1133</v>
      </c>
      <c r="I1188" s="1">
        <v>35.49</v>
      </c>
      <c r="J1188" s="2" t="s">
        <v>563</v>
      </c>
    </row>
    <row r="1189" spans="1:10" x14ac:dyDescent="0.2">
      <c r="A1189" s="1">
        <v>12</v>
      </c>
      <c r="B1189" s="1">
        <v>4</v>
      </c>
      <c r="C1189" s="1" t="s">
        <v>1140</v>
      </c>
      <c r="D1189" s="1" t="s">
        <v>521</v>
      </c>
      <c r="E1189" s="1">
        <v>2000</v>
      </c>
      <c r="F1189" s="1" t="s">
        <v>1095</v>
      </c>
      <c r="G1189" s="1">
        <v>2.12</v>
      </c>
      <c r="H1189" s="1" t="s">
        <v>1141</v>
      </c>
      <c r="I1189" s="1">
        <v>4240</v>
      </c>
      <c r="J1189" s="2" t="s">
        <v>563</v>
      </c>
    </row>
    <row r="1190" spans="1:10" x14ac:dyDescent="0.2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</row>
    <row r="1191" spans="1:10" x14ac:dyDescent="0.2">
      <c r="A1191" s="1">
        <v>12</v>
      </c>
      <c r="B1191" s="1">
        <v>30</v>
      </c>
      <c r="C1191" s="1" t="s">
        <v>1171</v>
      </c>
      <c r="D1191" s="1" t="s">
        <v>526</v>
      </c>
      <c r="E1191" s="1">
        <v>5000</v>
      </c>
      <c r="F1191" s="1" t="s">
        <v>1095</v>
      </c>
      <c r="G1191" s="1">
        <v>0.8</v>
      </c>
      <c r="H1191" s="1" t="s">
        <v>598</v>
      </c>
      <c r="I1191" s="1">
        <v>4000</v>
      </c>
      <c r="J1191" s="2" t="s">
        <v>563</v>
      </c>
    </row>
    <row r="1192" spans="1:10" x14ac:dyDescent="0.2">
      <c r="A1192" s="1">
        <v>12</v>
      </c>
      <c r="B1192" s="1">
        <v>65</v>
      </c>
      <c r="C1192" s="1" t="s">
        <v>1188</v>
      </c>
      <c r="D1192" s="1" t="s">
        <v>526</v>
      </c>
      <c r="E1192" s="1">
        <v>50</v>
      </c>
      <c r="F1192" s="1" t="s">
        <v>1095</v>
      </c>
      <c r="G1192" s="1">
        <v>10.25</v>
      </c>
      <c r="H1192" s="1" t="s">
        <v>598</v>
      </c>
      <c r="I1192" s="1">
        <v>512.5</v>
      </c>
      <c r="J1192" s="2" t="s">
        <v>563</v>
      </c>
    </row>
    <row r="1193" spans="1:10" ht="25.5" x14ac:dyDescent="0.2">
      <c r="A1193" s="1">
        <v>14</v>
      </c>
      <c r="B1193" s="1" t="s">
        <v>1174</v>
      </c>
      <c r="C1193" s="1" t="s">
        <v>1175</v>
      </c>
      <c r="D1193" s="1" t="s">
        <v>699</v>
      </c>
      <c r="E1193" s="1">
        <v>1</v>
      </c>
      <c r="F1193" s="1" t="s">
        <v>1095</v>
      </c>
      <c r="G1193" s="1">
        <v>436.57</v>
      </c>
      <c r="H1193" s="1" t="s">
        <v>1151</v>
      </c>
      <c r="I1193" s="1">
        <v>436.57</v>
      </c>
      <c r="J1193" s="2" t="s">
        <v>563</v>
      </c>
    </row>
    <row r="1194" spans="1:10" x14ac:dyDescent="0.2">
      <c r="A1194" s="1">
        <v>14</v>
      </c>
      <c r="B1194" s="1" t="s">
        <v>1149</v>
      </c>
      <c r="C1194" s="1" t="s">
        <v>1150</v>
      </c>
      <c r="D1194" s="1" t="s">
        <v>899</v>
      </c>
      <c r="E1194" s="1">
        <v>10</v>
      </c>
      <c r="F1194" s="1" t="s">
        <v>1095</v>
      </c>
      <c r="G1194" s="1">
        <v>227.49</v>
      </c>
      <c r="H1194" s="1" t="s">
        <v>1151</v>
      </c>
      <c r="I1194" s="1">
        <v>2274.9</v>
      </c>
      <c r="J1194" s="2" t="s">
        <v>563</v>
      </c>
    </row>
    <row r="1195" spans="1:10" ht="25.5" x14ac:dyDescent="0.2">
      <c r="A1195" s="1">
        <v>14</v>
      </c>
      <c r="B1195" s="1" t="s">
        <v>1154</v>
      </c>
      <c r="C1195" s="1" t="s">
        <v>1155</v>
      </c>
      <c r="D1195" s="1" t="s">
        <v>691</v>
      </c>
      <c r="E1195" s="1">
        <v>2</v>
      </c>
      <c r="F1195" s="1" t="s">
        <v>1095</v>
      </c>
      <c r="G1195" s="1">
        <v>624.91</v>
      </c>
      <c r="H1195" s="1" t="s">
        <v>1156</v>
      </c>
      <c r="I1195" s="1">
        <v>1249.82</v>
      </c>
      <c r="J1195" s="2" t="s">
        <v>563</v>
      </c>
    </row>
    <row r="1196" spans="1:10" x14ac:dyDescent="0.2">
      <c r="A1196" s="1">
        <v>3</v>
      </c>
      <c r="B1196" s="1">
        <v>211</v>
      </c>
      <c r="C1196" s="1" t="s">
        <v>1134</v>
      </c>
      <c r="D1196" s="1" t="s">
        <v>371</v>
      </c>
      <c r="E1196" s="1">
        <v>1</v>
      </c>
      <c r="F1196" s="1" t="s">
        <v>1095</v>
      </c>
      <c r="G1196" s="1">
        <v>38.81</v>
      </c>
      <c r="H1196" s="1" t="s">
        <v>1126</v>
      </c>
      <c r="I1196" s="1">
        <v>38.81</v>
      </c>
      <c r="J1196" s="2" t="s">
        <v>578</v>
      </c>
    </row>
    <row r="1197" spans="1:10" x14ac:dyDescent="0.2">
      <c r="A1197" s="1">
        <v>6</v>
      </c>
      <c r="B1197" s="1">
        <v>364</v>
      </c>
      <c r="C1197" s="1" t="s">
        <v>1137</v>
      </c>
      <c r="D1197" s="1" t="s">
        <v>371</v>
      </c>
      <c r="E1197" s="1">
        <v>10</v>
      </c>
      <c r="F1197" s="1" t="s">
        <v>1095</v>
      </c>
      <c r="G1197" s="1">
        <v>19.64</v>
      </c>
      <c r="H1197" s="1" t="s">
        <v>584</v>
      </c>
      <c r="I1197" s="1">
        <v>196.4</v>
      </c>
      <c r="J1197" s="2" t="s">
        <v>578</v>
      </c>
    </row>
    <row r="1198" spans="1:10" x14ac:dyDescent="0.2">
      <c r="A1198" s="1">
        <v>8</v>
      </c>
      <c r="B1198" s="1">
        <v>414</v>
      </c>
      <c r="C1198" s="1" t="s">
        <v>1114</v>
      </c>
      <c r="D1198" s="1" t="s">
        <v>371</v>
      </c>
      <c r="E1198" s="1">
        <v>5</v>
      </c>
      <c r="F1198" s="1" t="s">
        <v>1095</v>
      </c>
      <c r="G1198" s="1">
        <v>50.29</v>
      </c>
      <c r="H1198" s="1" t="s">
        <v>1115</v>
      </c>
      <c r="I1198" s="1">
        <v>251.45</v>
      </c>
      <c r="J1198" s="2" t="s">
        <v>578</v>
      </c>
    </row>
    <row r="1199" spans="1:10" x14ac:dyDescent="0.2">
      <c r="A1199" s="1">
        <v>8</v>
      </c>
      <c r="B1199" s="1">
        <v>416</v>
      </c>
      <c r="C1199" s="1" t="s">
        <v>1116</v>
      </c>
      <c r="D1199" s="1" t="s">
        <v>371</v>
      </c>
      <c r="E1199" s="1">
        <v>10</v>
      </c>
      <c r="F1199" s="1" t="s">
        <v>1095</v>
      </c>
      <c r="G1199" s="1">
        <v>67.930000000000007</v>
      </c>
      <c r="H1199" s="1" t="s">
        <v>1117</v>
      </c>
      <c r="I1199" s="1">
        <v>679.3</v>
      </c>
      <c r="J1199" s="2" t="s">
        <v>578</v>
      </c>
    </row>
    <row r="1200" spans="1:10" x14ac:dyDescent="0.2">
      <c r="A1200" s="1">
        <v>9</v>
      </c>
      <c r="B1200" s="1">
        <v>434</v>
      </c>
      <c r="C1200" s="1" t="s">
        <v>1138</v>
      </c>
      <c r="D1200" s="1" t="s">
        <v>371</v>
      </c>
      <c r="E1200" s="1">
        <v>3</v>
      </c>
      <c r="F1200" s="1" t="s">
        <v>1095</v>
      </c>
      <c r="G1200" s="1">
        <v>15.49</v>
      </c>
      <c r="H1200" s="1" t="s">
        <v>1129</v>
      </c>
      <c r="I1200" s="1">
        <v>46.47</v>
      </c>
      <c r="J1200" s="2" t="s">
        <v>578</v>
      </c>
    </row>
    <row r="1201" spans="1:10" x14ac:dyDescent="0.2">
      <c r="A1201" s="1">
        <v>12</v>
      </c>
      <c r="B1201" s="1">
        <v>29</v>
      </c>
      <c r="C1201" s="1" t="s">
        <v>1146</v>
      </c>
      <c r="D1201" s="1" t="s">
        <v>526</v>
      </c>
      <c r="E1201" s="1">
        <v>1000</v>
      </c>
      <c r="F1201" s="1" t="s">
        <v>1095</v>
      </c>
      <c r="G1201" s="1">
        <v>0.69</v>
      </c>
      <c r="H1201" s="1" t="s">
        <v>598</v>
      </c>
      <c r="I1201" s="1">
        <v>690</v>
      </c>
      <c r="J1201" s="2" t="s">
        <v>578</v>
      </c>
    </row>
    <row r="1202" spans="1:10" x14ac:dyDescent="0.2">
      <c r="A1202" s="1">
        <v>3</v>
      </c>
      <c r="B1202" s="1">
        <v>145</v>
      </c>
      <c r="C1202" s="1" t="s">
        <v>1097</v>
      </c>
      <c r="D1202" s="1" t="s">
        <v>371</v>
      </c>
      <c r="E1202" s="1">
        <v>50</v>
      </c>
      <c r="F1202" s="1" t="s">
        <v>1095</v>
      </c>
      <c r="G1202" s="1">
        <v>127.85</v>
      </c>
      <c r="H1202" s="1" t="s">
        <v>1098</v>
      </c>
      <c r="I1202" s="1">
        <v>6392.5</v>
      </c>
      <c r="J1202" s="2" t="s">
        <v>586</v>
      </c>
    </row>
    <row r="1203" spans="1:10" x14ac:dyDescent="0.2">
      <c r="A1203" s="1">
        <v>3</v>
      </c>
      <c r="B1203" s="1">
        <v>156</v>
      </c>
      <c r="C1203" s="1" t="s">
        <v>1099</v>
      </c>
      <c r="D1203" s="1" t="s">
        <v>371</v>
      </c>
      <c r="E1203" s="1">
        <v>5</v>
      </c>
      <c r="F1203" s="1" t="s">
        <v>1095</v>
      </c>
      <c r="G1203" s="1">
        <v>65.459999999999994</v>
      </c>
      <c r="H1203" s="1" t="s">
        <v>1100</v>
      </c>
      <c r="I1203" s="1">
        <v>327.3</v>
      </c>
      <c r="J1203" s="2" t="s">
        <v>586</v>
      </c>
    </row>
    <row r="1204" spans="1:10" ht="25.5" x14ac:dyDescent="0.2">
      <c r="A1204" s="1">
        <v>3</v>
      </c>
      <c r="B1204" s="1">
        <v>203</v>
      </c>
      <c r="C1204" s="1" t="s">
        <v>1104</v>
      </c>
      <c r="D1204" s="1" t="s">
        <v>371</v>
      </c>
      <c r="E1204" s="1">
        <v>10</v>
      </c>
      <c r="F1204" s="1" t="s">
        <v>1095</v>
      </c>
      <c r="G1204" s="1">
        <v>41.74</v>
      </c>
      <c r="H1204" s="1" t="s">
        <v>1105</v>
      </c>
      <c r="I1204" s="1">
        <v>417.4</v>
      </c>
      <c r="J1204" s="2" t="s">
        <v>586</v>
      </c>
    </row>
    <row r="1205" spans="1:10" x14ac:dyDescent="0.2">
      <c r="A1205" s="1">
        <v>4</v>
      </c>
      <c r="B1205" s="1">
        <v>246</v>
      </c>
      <c r="C1205" s="1" t="s">
        <v>1108</v>
      </c>
      <c r="D1205" s="1" t="s">
        <v>371</v>
      </c>
      <c r="E1205" s="1">
        <v>10</v>
      </c>
      <c r="F1205" s="1" t="s">
        <v>1095</v>
      </c>
      <c r="G1205" s="1">
        <v>5.19</v>
      </c>
      <c r="H1205" s="1" t="s">
        <v>1109</v>
      </c>
      <c r="I1205" s="1">
        <v>51.9</v>
      </c>
      <c r="J1205" s="2" t="s">
        <v>586</v>
      </c>
    </row>
    <row r="1206" spans="1:10" x14ac:dyDescent="0.2">
      <c r="A1206" s="1">
        <v>9</v>
      </c>
      <c r="B1206" s="1">
        <v>434</v>
      </c>
      <c r="C1206" s="1" t="s">
        <v>1138</v>
      </c>
      <c r="D1206" s="1" t="s">
        <v>371</v>
      </c>
      <c r="E1206" s="1">
        <v>10</v>
      </c>
      <c r="F1206" s="1" t="s">
        <v>1095</v>
      </c>
      <c r="G1206" s="1">
        <v>15.49</v>
      </c>
      <c r="H1206" s="1" t="s">
        <v>1129</v>
      </c>
      <c r="I1206" s="1">
        <v>154.9</v>
      </c>
      <c r="J1206" s="2" t="s">
        <v>586</v>
      </c>
    </row>
    <row r="1207" spans="1:10" x14ac:dyDescent="0.2">
      <c r="A1207" s="1">
        <v>12</v>
      </c>
      <c r="B1207" s="1">
        <v>8</v>
      </c>
      <c r="C1207" s="1" t="s">
        <v>1185</v>
      </c>
      <c r="D1207" s="1" t="s">
        <v>526</v>
      </c>
      <c r="E1207" s="1">
        <v>500</v>
      </c>
      <c r="F1207" s="1" t="s">
        <v>1095</v>
      </c>
      <c r="G1207" s="1">
        <v>0.56000000000000005</v>
      </c>
      <c r="H1207" s="1" t="s">
        <v>598</v>
      </c>
      <c r="I1207" s="1">
        <v>280</v>
      </c>
      <c r="J1207" s="2" t="s">
        <v>586</v>
      </c>
    </row>
    <row r="1208" spans="1:10" x14ac:dyDescent="0.2">
      <c r="A1208" s="1">
        <v>12</v>
      </c>
      <c r="B1208" s="1">
        <v>11</v>
      </c>
      <c r="C1208" s="1" t="s">
        <v>1142</v>
      </c>
      <c r="D1208" s="1" t="s">
        <v>371</v>
      </c>
      <c r="E1208" s="1">
        <v>150</v>
      </c>
      <c r="F1208" s="1" t="s">
        <v>1095</v>
      </c>
      <c r="G1208" s="1">
        <v>20.69</v>
      </c>
      <c r="H1208" s="1" t="s">
        <v>1143</v>
      </c>
      <c r="I1208" s="1">
        <v>3103.5</v>
      </c>
      <c r="J1208" s="2" t="s">
        <v>586</v>
      </c>
    </row>
    <row r="1209" spans="1:10" x14ac:dyDescent="0.2">
      <c r="A1209" s="1">
        <v>14</v>
      </c>
      <c r="B1209" s="1" t="s">
        <v>1157</v>
      </c>
      <c r="C1209" s="1" t="s">
        <v>1158</v>
      </c>
      <c r="D1209" s="1" t="s">
        <v>699</v>
      </c>
      <c r="E1209" s="1">
        <v>2</v>
      </c>
      <c r="F1209" s="1" t="s">
        <v>1095</v>
      </c>
      <c r="G1209" s="1">
        <v>90.4</v>
      </c>
      <c r="H1209" s="1" t="s">
        <v>1159</v>
      </c>
      <c r="I1209" s="1">
        <v>180.8</v>
      </c>
      <c r="J1209" s="2" t="s">
        <v>586</v>
      </c>
    </row>
    <row r="1210" spans="1:10" x14ac:dyDescent="0.2">
      <c r="A1210" s="1">
        <v>14</v>
      </c>
      <c r="B1210" s="1" t="s">
        <v>1189</v>
      </c>
      <c r="C1210" s="1" t="s">
        <v>1190</v>
      </c>
      <c r="D1210" s="1" t="s">
        <v>526</v>
      </c>
      <c r="E1210" s="1">
        <v>1000</v>
      </c>
      <c r="F1210" s="1" t="s">
        <v>1095</v>
      </c>
      <c r="G1210" s="1">
        <v>0.56999999999999995</v>
      </c>
      <c r="H1210" s="1" t="s">
        <v>1162</v>
      </c>
      <c r="I1210" s="1">
        <v>570</v>
      </c>
      <c r="J1210" s="2" t="s">
        <v>586</v>
      </c>
    </row>
    <row r="1211" spans="1:10" x14ac:dyDescent="0.2">
      <c r="A1211" s="1">
        <v>6</v>
      </c>
      <c r="B1211" s="1">
        <v>364</v>
      </c>
      <c r="C1211" s="1" t="s">
        <v>1137</v>
      </c>
      <c r="D1211" s="1" t="s">
        <v>371</v>
      </c>
      <c r="E1211" s="1">
        <v>20</v>
      </c>
      <c r="F1211" s="1" t="s">
        <v>1095</v>
      </c>
      <c r="G1211" s="1">
        <v>19.64</v>
      </c>
      <c r="H1211" s="1" t="s">
        <v>584</v>
      </c>
      <c r="I1211" s="1">
        <v>392.8</v>
      </c>
      <c r="J1211" s="2" t="s">
        <v>600</v>
      </c>
    </row>
    <row r="1212" spans="1:10" x14ac:dyDescent="0.2">
      <c r="A1212" s="1">
        <v>12</v>
      </c>
      <c r="B1212" s="1">
        <v>64</v>
      </c>
      <c r="C1212" s="1" t="s">
        <v>1172</v>
      </c>
      <c r="D1212" s="1" t="s">
        <v>526</v>
      </c>
      <c r="E1212" s="1">
        <v>4000</v>
      </c>
      <c r="F1212" s="1" t="s">
        <v>1095</v>
      </c>
      <c r="G1212" s="1">
        <v>0.21</v>
      </c>
      <c r="H1212" s="1" t="s">
        <v>1173</v>
      </c>
      <c r="I1212" s="1">
        <v>840</v>
      </c>
      <c r="J1212" s="2" t="s">
        <v>600</v>
      </c>
    </row>
    <row r="1213" spans="1:10" x14ac:dyDescent="0.2">
      <c r="A1213" s="1">
        <v>14</v>
      </c>
      <c r="B1213" s="1" t="s">
        <v>1152</v>
      </c>
      <c r="C1213" s="1" t="s">
        <v>1153</v>
      </c>
      <c r="D1213" s="1" t="s">
        <v>906</v>
      </c>
      <c r="E1213" s="1">
        <v>1</v>
      </c>
      <c r="F1213" s="1" t="s">
        <v>1095</v>
      </c>
      <c r="G1213" s="1">
        <v>190.81</v>
      </c>
      <c r="H1213" s="1" t="s">
        <v>1151</v>
      </c>
      <c r="I1213" s="1">
        <v>190.81</v>
      </c>
      <c r="J1213" s="2" t="s">
        <v>600</v>
      </c>
    </row>
    <row r="1214" spans="1:10" x14ac:dyDescent="0.2">
      <c r="A1214" s="1">
        <v>14</v>
      </c>
      <c r="B1214" s="1" t="s">
        <v>1176</v>
      </c>
      <c r="C1214" s="1" t="s">
        <v>1177</v>
      </c>
      <c r="D1214" s="1" t="s">
        <v>526</v>
      </c>
      <c r="E1214" s="1">
        <v>300</v>
      </c>
      <c r="F1214" s="1" t="s">
        <v>1095</v>
      </c>
      <c r="G1214" s="1">
        <v>1.1100000000000001</v>
      </c>
      <c r="H1214" s="1" t="s">
        <v>1162</v>
      </c>
      <c r="I1214" s="1">
        <v>333</v>
      </c>
      <c r="J1214" s="2" t="s">
        <v>600</v>
      </c>
    </row>
    <row r="1215" spans="1:10" x14ac:dyDescent="0.2">
      <c r="A1215" s="1">
        <v>14</v>
      </c>
      <c r="B1215" s="1" t="s">
        <v>1178</v>
      </c>
      <c r="C1215" s="1" t="s">
        <v>1179</v>
      </c>
      <c r="D1215" s="1" t="s">
        <v>526</v>
      </c>
      <c r="E1215" s="1">
        <v>200</v>
      </c>
      <c r="F1215" s="1" t="s">
        <v>1095</v>
      </c>
      <c r="G1215" s="1">
        <v>4.3499999999999996</v>
      </c>
      <c r="H1215" s="1" t="s">
        <v>1162</v>
      </c>
      <c r="I1215" s="1">
        <v>870</v>
      </c>
      <c r="J1215" s="2" t="s">
        <v>600</v>
      </c>
    </row>
    <row r="1216" spans="1:10" x14ac:dyDescent="0.2">
      <c r="A1216" s="1">
        <v>14</v>
      </c>
      <c r="B1216" s="1" t="s">
        <v>1180</v>
      </c>
      <c r="C1216" s="1" t="s">
        <v>1181</v>
      </c>
      <c r="D1216" s="1" t="s">
        <v>526</v>
      </c>
      <c r="E1216" s="1">
        <v>300</v>
      </c>
      <c r="F1216" s="1" t="s">
        <v>1095</v>
      </c>
      <c r="G1216" s="1">
        <v>2.04</v>
      </c>
      <c r="H1216" s="1" t="s">
        <v>1162</v>
      </c>
      <c r="I1216" s="1">
        <v>612</v>
      </c>
      <c r="J1216" s="2" t="s">
        <v>600</v>
      </c>
    </row>
    <row r="1217" spans="1:10" x14ac:dyDescent="0.2">
      <c r="A1217" s="1">
        <v>14</v>
      </c>
      <c r="B1217" s="1" t="s">
        <v>1191</v>
      </c>
      <c r="C1217" s="1" t="s">
        <v>1192</v>
      </c>
      <c r="D1217" s="1" t="s">
        <v>526</v>
      </c>
      <c r="E1217" s="1">
        <v>50</v>
      </c>
      <c r="F1217" s="1" t="s">
        <v>1095</v>
      </c>
      <c r="G1217" s="1">
        <v>1.74</v>
      </c>
      <c r="H1217" s="1" t="s">
        <v>1162</v>
      </c>
      <c r="I1217" s="1">
        <v>87</v>
      </c>
      <c r="J1217" s="2" t="s">
        <v>600</v>
      </c>
    </row>
    <row r="1218" spans="1:10" x14ac:dyDescent="0.2">
      <c r="A1218" s="1">
        <v>14</v>
      </c>
      <c r="B1218" s="1" t="s">
        <v>1193</v>
      </c>
      <c r="C1218" s="1" t="s">
        <v>1194</v>
      </c>
      <c r="D1218" s="1" t="s">
        <v>526</v>
      </c>
      <c r="E1218" s="1">
        <v>4</v>
      </c>
      <c r="F1218" s="1" t="s">
        <v>1095</v>
      </c>
      <c r="G1218" s="1">
        <v>9.8800000000000008</v>
      </c>
      <c r="H1218" s="1" t="s">
        <v>1162</v>
      </c>
      <c r="I1218" s="1">
        <v>39.520000000000003</v>
      </c>
      <c r="J1218" s="2" t="s">
        <v>600</v>
      </c>
    </row>
    <row r="1219" spans="1:10" x14ac:dyDescent="0.2">
      <c r="A1219" s="1">
        <v>14</v>
      </c>
      <c r="B1219" s="1" t="s">
        <v>1163</v>
      </c>
      <c r="C1219" s="1" t="s">
        <v>1164</v>
      </c>
      <c r="D1219" s="1" t="s">
        <v>526</v>
      </c>
      <c r="E1219" s="1">
        <v>5</v>
      </c>
      <c r="F1219" s="1" t="s">
        <v>1095</v>
      </c>
      <c r="G1219" s="1">
        <v>78.67</v>
      </c>
      <c r="H1219" s="1" t="s">
        <v>1162</v>
      </c>
      <c r="I1219" s="1">
        <v>393.35</v>
      </c>
      <c r="J1219" s="2" t="s">
        <v>600</v>
      </c>
    </row>
    <row r="1220" spans="1:10" x14ac:dyDescent="0.2">
      <c r="A1220" s="1">
        <v>14</v>
      </c>
      <c r="B1220" s="1" t="s">
        <v>1165</v>
      </c>
      <c r="C1220" s="1" t="s">
        <v>1166</v>
      </c>
      <c r="D1220" s="1" t="s">
        <v>526</v>
      </c>
      <c r="E1220" s="1">
        <v>5</v>
      </c>
      <c r="F1220" s="1" t="s">
        <v>1095</v>
      </c>
      <c r="G1220" s="1">
        <v>28.41</v>
      </c>
      <c r="H1220" s="1" t="s">
        <v>1162</v>
      </c>
      <c r="I1220" s="1">
        <v>142.05000000000001</v>
      </c>
      <c r="J1220" s="2" t="s">
        <v>600</v>
      </c>
    </row>
    <row r="1221" spans="1:10" ht="25.5" x14ac:dyDescent="0.2">
      <c r="A1221" s="1">
        <v>14</v>
      </c>
      <c r="B1221" s="1" t="s">
        <v>1182</v>
      </c>
      <c r="C1221" s="1" t="s">
        <v>1183</v>
      </c>
      <c r="D1221" s="1" t="s">
        <v>691</v>
      </c>
      <c r="E1221" s="1">
        <v>1</v>
      </c>
      <c r="F1221" s="1" t="s">
        <v>1095</v>
      </c>
      <c r="G1221" s="1">
        <v>1210.3</v>
      </c>
      <c r="H1221" s="1" t="s">
        <v>1184</v>
      </c>
      <c r="I1221" s="1">
        <v>1210.3</v>
      </c>
      <c r="J1221" s="2" t="s">
        <v>600</v>
      </c>
    </row>
    <row r="1222" spans="1:10" x14ac:dyDescent="0.2">
      <c r="A1222" s="1">
        <v>4</v>
      </c>
      <c r="B1222" s="1">
        <v>246</v>
      </c>
      <c r="C1222" s="1" t="s">
        <v>1108</v>
      </c>
      <c r="D1222" s="1" t="s">
        <v>371</v>
      </c>
      <c r="E1222" s="1">
        <v>20</v>
      </c>
      <c r="F1222" s="1" t="s">
        <v>1095</v>
      </c>
      <c r="G1222" s="1">
        <v>5.19</v>
      </c>
      <c r="H1222" s="1" t="s">
        <v>1109</v>
      </c>
      <c r="I1222" s="1">
        <v>103.8</v>
      </c>
      <c r="J1222" s="2" t="s">
        <v>606</v>
      </c>
    </row>
    <row r="1223" spans="1:10" x14ac:dyDescent="0.2">
      <c r="A1223" s="1">
        <v>4</v>
      </c>
      <c r="B1223" s="1">
        <v>266</v>
      </c>
      <c r="C1223" s="1" t="s">
        <v>1136</v>
      </c>
      <c r="D1223" s="1" t="s">
        <v>371</v>
      </c>
      <c r="E1223" s="1">
        <v>10</v>
      </c>
      <c r="F1223" s="1" t="s">
        <v>1095</v>
      </c>
      <c r="G1223" s="1">
        <v>28.53</v>
      </c>
      <c r="H1223" s="1" t="s">
        <v>1129</v>
      </c>
      <c r="I1223" s="1">
        <v>285.3</v>
      </c>
      <c r="J1223" s="2" t="s">
        <v>606</v>
      </c>
    </row>
    <row r="1224" spans="1:10" x14ac:dyDescent="0.2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</row>
    <row r="1225" spans="1:10" x14ac:dyDescent="0.2">
      <c r="A1225" s="1">
        <v>9</v>
      </c>
      <c r="B1225" s="1">
        <v>467</v>
      </c>
      <c r="C1225" s="1" t="s">
        <v>1195</v>
      </c>
      <c r="D1225" s="1" t="s">
        <v>371</v>
      </c>
      <c r="E1225" s="1">
        <v>30</v>
      </c>
      <c r="F1225" s="1" t="s">
        <v>1095</v>
      </c>
      <c r="G1225" s="1">
        <v>178.01</v>
      </c>
      <c r="H1225" s="1" t="s">
        <v>1196</v>
      </c>
      <c r="I1225" s="1">
        <v>5340.3</v>
      </c>
      <c r="J1225" s="2" t="s">
        <v>606</v>
      </c>
    </row>
    <row r="1226" spans="1:10" x14ac:dyDescent="0.2">
      <c r="A1226" s="1">
        <v>12</v>
      </c>
      <c r="B1226" s="1">
        <v>4</v>
      </c>
      <c r="C1226" s="1" t="s">
        <v>1140</v>
      </c>
      <c r="D1226" s="1" t="s">
        <v>521</v>
      </c>
      <c r="E1226" s="1">
        <v>200</v>
      </c>
      <c r="F1226" s="1" t="s">
        <v>1095</v>
      </c>
      <c r="G1226" s="1">
        <v>2.12</v>
      </c>
      <c r="H1226" s="1" t="s">
        <v>1141</v>
      </c>
      <c r="I1226" s="1">
        <v>424</v>
      </c>
      <c r="J1226" s="2" t="s">
        <v>606</v>
      </c>
    </row>
    <row r="1227" spans="1:10" x14ac:dyDescent="0.2">
      <c r="A1227" s="1">
        <v>12</v>
      </c>
      <c r="B1227" s="1">
        <v>8</v>
      </c>
      <c r="C1227" s="1" t="s">
        <v>1185</v>
      </c>
      <c r="D1227" s="1" t="s">
        <v>526</v>
      </c>
      <c r="E1227" s="1">
        <v>50</v>
      </c>
      <c r="F1227" s="1" t="s">
        <v>1095</v>
      </c>
      <c r="G1227" s="1">
        <v>0.56000000000000005</v>
      </c>
      <c r="H1227" s="1" t="s">
        <v>598</v>
      </c>
      <c r="I1227" s="1">
        <v>28</v>
      </c>
      <c r="J1227" s="2" t="s">
        <v>606</v>
      </c>
    </row>
    <row r="1228" spans="1:10" x14ac:dyDescent="0.2">
      <c r="A1228" s="1">
        <v>12</v>
      </c>
      <c r="B1228" s="1">
        <v>11</v>
      </c>
      <c r="C1228" s="1" t="s">
        <v>1142</v>
      </c>
      <c r="D1228" s="1" t="s">
        <v>371</v>
      </c>
      <c r="E1228" s="1">
        <v>100</v>
      </c>
      <c r="F1228" s="1" t="s">
        <v>1095</v>
      </c>
      <c r="G1228" s="1">
        <v>20.69</v>
      </c>
      <c r="H1228" s="1" t="s">
        <v>1143</v>
      </c>
      <c r="I1228" s="1">
        <v>2069</v>
      </c>
      <c r="J1228" s="2" t="s">
        <v>606</v>
      </c>
    </row>
    <row r="1229" spans="1:10" ht="25.5" x14ac:dyDescent="0.2">
      <c r="A1229" s="1">
        <v>12</v>
      </c>
      <c r="B1229" s="1">
        <v>61</v>
      </c>
      <c r="C1229" s="1" t="s">
        <v>1147</v>
      </c>
      <c r="D1229" s="1" t="s">
        <v>526</v>
      </c>
      <c r="E1229" s="1">
        <v>300</v>
      </c>
      <c r="F1229" s="1" t="s">
        <v>1095</v>
      </c>
      <c r="G1229" s="1">
        <v>2.04</v>
      </c>
      <c r="H1229" s="1" t="s">
        <v>1148</v>
      </c>
      <c r="I1229" s="1">
        <v>612</v>
      </c>
      <c r="J1229" s="2" t="s">
        <v>606</v>
      </c>
    </row>
    <row r="1230" spans="1:10" x14ac:dyDescent="0.2">
      <c r="A1230" s="1">
        <v>12</v>
      </c>
      <c r="B1230" s="1">
        <v>64</v>
      </c>
      <c r="C1230" s="1" t="s">
        <v>1172</v>
      </c>
      <c r="D1230" s="1" t="s">
        <v>526</v>
      </c>
      <c r="E1230" s="1">
        <v>10000</v>
      </c>
      <c r="F1230" s="1" t="s">
        <v>1095</v>
      </c>
      <c r="G1230" s="1">
        <v>0.21</v>
      </c>
      <c r="H1230" s="1" t="s">
        <v>1173</v>
      </c>
      <c r="I1230" s="1">
        <v>2100</v>
      </c>
      <c r="J1230" s="2" t="s">
        <v>606</v>
      </c>
    </row>
    <row r="1231" spans="1:10" x14ac:dyDescent="0.2">
      <c r="A1231" s="1">
        <v>14</v>
      </c>
      <c r="B1231" s="1" t="s">
        <v>1152</v>
      </c>
      <c r="C1231" s="1" t="s">
        <v>1153</v>
      </c>
      <c r="D1231" s="1" t="s">
        <v>906</v>
      </c>
      <c r="E1231" s="1">
        <v>2</v>
      </c>
      <c r="F1231" s="1" t="s">
        <v>1095</v>
      </c>
      <c r="G1231" s="1">
        <v>190.81</v>
      </c>
      <c r="H1231" s="1" t="s">
        <v>1151</v>
      </c>
      <c r="I1231" s="1">
        <v>381.62</v>
      </c>
      <c r="J1231" s="2" t="s">
        <v>606</v>
      </c>
    </row>
    <row r="1232" spans="1:10" x14ac:dyDescent="0.2">
      <c r="A1232" s="1">
        <v>14</v>
      </c>
      <c r="B1232" s="1" t="s">
        <v>1197</v>
      </c>
      <c r="C1232" s="1" t="s">
        <v>1198</v>
      </c>
      <c r="D1232" s="1" t="s">
        <v>906</v>
      </c>
      <c r="E1232" s="1">
        <v>2</v>
      </c>
      <c r="F1232" s="1" t="s">
        <v>1095</v>
      </c>
      <c r="G1232" s="1">
        <v>262.31</v>
      </c>
      <c r="H1232" s="1" t="s">
        <v>1199</v>
      </c>
      <c r="I1232" s="1">
        <v>524.62</v>
      </c>
      <c r="J1232" s="2" t="s">
        <v>606</v>
      </c>
    </row>
    <row r="1233" spans="1:10" x14ac:dyDescent="0.2">
      <c r="A1233" s="1">
        <v>14</v>
      </c>
      <c r="B1233" s="1" t="s">
        <v>1157</v>
      </c>
      <c r="C1233" s="1" t="s">
        <v>1158</v>
      </c>
      <c r="D1233" s="1" t="s">
        <v>699</v>
      </c>
      <c r="E1233" s="1">
        <v>2</v>
      </c>
      <c r="F1233" s="1" t="s">
        <v>1095</v>
      </c>
      <c r="G1233" s="1">
        <v>90.4</v>
      </c>
      <c r="H1233" s="1" t="s">
        <v>1159</v>
      </c>
      <c r="I1233" s="1">
        <v>180.8</v>
      </c>
      <c r="J1233" s="2" t="s">
        <v>606</v>
      </c>
    </row>
    <row r="1234" spans="1:10" x14ac:dyDescent="0.2">
      <c r="A1234" s="1">
        <v>14</v>
      </c>
      <c r="B1234" s="1" t="s">
        <v>1200</v>
      </c>
      <c r="C1234" s="1" t="s">
        <v>1201</v>
      </c>
      <c r="D1234" s="1" t="s">
        <v>691</v>
      </c>
      <c r="E1234" s="1">
        <v>20</v>
      </c>
      <c r="F1234" s="1" t="s">
        <v>1095</v>
      </c>
      <c r="G1234" s="1">
        <v>23.47</v>
      </c>
      <c r="H1234" s="1" t="s">
        <v>1162</v>
      </c>
      <c r="I1234" s="1">
        <v>469.4</v>
      </c>
      <c r="J1234" s="2" t="s">
        <v>606</v>
      </c>
    </row>
    <row r="1235" spans="1:10" ht="25.5" x14ac:dyDescent="0.2">
      <c r="A1235" s="1">
        <v>14</v>
      </c>
      <c r="B1235" s="1" t="s">
        <v>1182</v>
      </c>
      <c r="C1235" s="1" t="s">
        <v>1183</v>
      </c>
      <c r="D1235" s="1" t="s">
        <v>691</v>
      </c>
      <c r="E1235" s="1">
        <v>2</v>
      </c>
      <c r="F1235" s="1" t="s">
        <v>1095</v>
      </c>
      <c r="G1235" s="1">
        <v>1210.3</v>
      </c>
      <c r="H1235" s="1" t="s">
        <v>1184</v>
      </c>
      <c r="I1235" s="1">
        <v>2420.6</v>
      </c>
      <c r="J1235" s="2" t="s">
        <v>606</v>
      </c>
    </row>
    <row r="1236" spans="1:10" x14ac:dyDescent="0.2">
      <c r="A1236" s="1">
        <v>12</v>
      </c>
      <c r="B1236" s="1">
        <v>29</v>
      </c>
      <c r="C1236" s="1" t="s">
        <v>1146</v>
      </c>
      <c r="D1236" s="1" t="s">
        <v>526</v>
      </c>
      <c r="E1236" s="1">
        <v>500</v>
      </c>
      <c r="F1236" s="1" t="s">
        <v>1095</v>
      </c>
      <c r="G1236" s="1">
        <v>0.69</v>
      </c>
      <c r="H1236" s="1" t="s">
        <v>598</v>
      </c>
      <c r="I1236" s="1">
        <v>345</v>
      </c>
      <c r="J1236" s="2" t="s">
        <v>610</v>
      </c>
    </row>
    <row r="1237" spans="1:10" x14ac:dyDescent="0.2">
      <c r="A1237" s="1">
        <v>2</v>
      </c>
      <c r="B1237" s="1">
        <v>69</v>
      </c>
      <c r="C1237" s="1" t="s">
        <v>1094</v>
      </c>
      <c r="D1237" s="1" t="s">
        <v>371</v>
      </c>
      <c r="E1237" s="1">
        <v>4</v>
      </c>
      <c r="F1237" s="1" t="s">
        <v>1095</v>
      </c>
      <c r="G1237" s="1">
        <v>17.03</v>
      </c>
      <c r="H1237" s="1" t="s">
        <v>1096</v>
      </c>
      <c r="I1237" s="1">
        <v>68.12</v>
      </c>
      <c r="J1237" s="2" t="s">
        <v>612</v>
      </c>
    </row>
    <row r="1238" spans="1:10" x14ac:dyDescent="0.2">
      <c r="A1238" s="1">
        <v>3</v>
      </c>
      <c r="B1238" s="1">
        <v>170</v>
      </c>
      <c r="C1238" s="1" t="s">
        <v>1128</v>
      </c>
      <c r="D1238" s="1" t="s">
        <v>371</v>
      </c>
      <c r="E1238" s="1">
        <v>30</v>
      </c>
      <c r="F1238" s="1" t="s">
        <v>1095</v>
      </c>
      <c r="G1238" s="1">
        <v>21.12</v>
      </c>
      <c r="H1238" s="1" t="s">
        <v>1129</v>
      </c>
      <c r="I1238" s="1">
        <v>633.6</v>
      </c>
      <c r="J1238" s="2" t="s">
        <v>612</v>
      </c>
    </row>
    <row r="1239" spans="1:10" ht="25.5" x14ac:dyDescent="0.2">
      <c r="A1239" s="1">
        <v>3</v>
      </c>
      <c r="B1239" s="1">
        <v>203</v>
      </c>
      <c r="C1239" s="1" t="s">
        <v>1104</v>
      </c>
      <c r="D1239" s="1" t="s">
        <v>371</v>
      </c>
      <c r="E1239" s="1">
        <v>50</v>
      </c>
      <c r="F1239" s="1" t="s">
        <v>1095</v>
      </c>
      <c r="G1239" s="1">
        <v>41.74</v>
      </c>
      <c r="H1239" s="1" t="s">
        <v>1105</v>
      </c>
      <c r="I1239" s="1">
        <v>2087</v>
      </c>
      <c r="J1239" s="2" t="s">
        <v>612</v>
      </c>
    </row>
    <row r="1240" spans="1:10" x14ac:dyDescent="0.2">
      <c r="A1240" s="1">
        <v>3</v>
      </c>
      <c r="B1240" s="1">
        <v>211</v>
      </c>
      <c r="C1240" s="1" t="s">
        <v>1134</v>
      </c>
      <c r="D1240" s="1" t="s">
        <v>371</v>
      </c>
      <c r="E1240" s="1">
        <v>30</v>
      </c>
      <c r="F1240" s="1" t="s">
        <v>1095</v>
      </c>
      <c r="G1240" s="1">
        <v>38.81</v>
      </c>
      <c r="H1240" s="1" t="s">
        <v>1126</v>
      </c>
      <c r="I1240" s="1">
        <v>1164.3</v>
      </c>
      <c r="J1240" s="2" t="s">
        <v>612</v>
      </c>
    </row>
    <row r="1241" spans="1:10" x14ac:dyDescent="0.2">
      <c r="A1241" s="1">
        <v>4</v>
      </c>
      <c r="B1241" s="1">
        <v>265</v>
      </c>
      <c r="C1241" s="1" t="s">
        <v>1110</v>
      </c>
      <c r="D1241" s="1" t="s">
        <v>371</v>
      </c>
      <c r="E1241" s="1">
        <v>20</v>
      </c>
      <c r="F1241" s="1" t="s">
        <v>1095</v>
      </c>
      <c r="G1241" s="1">
        <v>11.49</v>
      </c>
      <c r="H1241" s="1" t="s">
        <v>1111</v>
      </c>
      <c r="I1241" s="1">
        <v>229.8</v>
      </c>
      <c r="J1241" s="2" t="s">
        <v>612</v>
      </c>
    </row>
    <row r="1242" spans="1:10" x14ac:dyDescent="0.2">
      <c r="A1242" s="1">
        <v>4</v>
      </c>
      <c r="B1242" s="1">
        <v>266</v>
      </c>
      <c r="C1242" s="1" t="s">
        <v>1136</v>
      </c>
      <c r="D1242" s="1" t="s">
        <v>371</v>
      </c>
      <c r="E1242" s="1">
        <v>10</v>
      </c>
      <c r="F1242" s="1" t="s">
        <v>1095</v>
      </c>
      <c r="G1242" s="1">
        <v>28.53</v>
      </c>
      <c r="H1242" s="1" t="s">
        <v>1129</v>
      </c>
      <c r="I1242" s="1">
        <v>285.3</v>
      </c>
      <c r="J1242" s="2" t="s">
        <v>612</v>
      </c>
    </row>
    <row r="1243" spans="1:10" x14ac:dyDescent="0.2">
      <c r="A1243" s="1">
        <v>4</v>
      </c>
      <c r="B1243" s="1">
        <v>286</v>
      </c>
      <c r="C1243" s="1" t="s">
        <v>1202</v>
      </c>
      <c r="D1243" s="1" t="s">
        <v>371</v>
      </c>
      <c r="E1243" s="1">
        <v>10</v>
      </c>
      <c r="F1243" s="1" t="s">
        <v>1095</v>
      </c>
      <c r="G1243" s="1">
        <v>6.19</v>
      </c>
      <c r="H1243" s="1" t="s">
        <v>1129</v>
      </c>
      <c r="I1243" s="1">
        <v>61.9</v>
      </c>
      <c r="J1243" s="2" t="s">
        <v>612</v>
      </c>
    </row>
    <row r="1244" spans="1:10" x14ac:dyDescent="0.2">
      <c r="A1244" s="1">
        <v>6</v>
      </c>
      <c r="B1244" s="1">
        <v>364</v>
      </c>
      <c r="C1244" s="1" t="s">
        <v>1137</v>
      </c>
      <c r="D1244" s="1" t="s">
        <v>371</v>
      </c>
      <c r="E1244" s="1">
        <v>30</v>
      </c>
      <c r="F1244" s="1" t="s">
        <v>1095</v>
      </c>
      <c r="G1244" s="1">
        <v>19.64</v>
      </c>
      <c r="H1244" s="1" t="s">
        <v>584</v>
      </c>
      <c r="I1244" s="1">
        <v>589.20000000000005</v>
      </c>
      <c r="J1244" s="2" t="s">
        <v>612</v>
      </c>
    </row>
    <row r="1245" spans="1:10" x14ac:dyDescent="0.2">
      <c r="A1245" s="1">
        <v>9</v>
      </c>
      <c r="B1245" s="1">
        <v>441</v>
      </c>
      <c r="C1245" s="1" t="s">
        <v>1121</v>
      </c>
      <c r="D1245" s="1" t="s">
        <v>371</v>
      </c>
      <c r="E1245" s="1">
        <v>15</v>
      </c>
      <c r="F1245" s="1" t="s">
        <v>1095</v>
      </c>
      <c r="G1245" s="1">
        <v>88.56</v>
      </c>
      <c r="H1245" s="1" t="s">
        <v>1122</v>
      </c>
      <c r="I1245" s="1">
        <v>1328.4</v>
      </c>
      <c r="J1245" s="2" t="s">
        <v>612</v>
      </c>
    </row>
    <row r="1246" spans="1:10" x14ac:dyDescent="0.2">
      <c r="A1246" s="1">
        <v>12</v>
      </c>
      <c r="B1246" s="1">
        <v>4</v>
      </c>
      <c r="C1246" s="1" t="s">
        <v>1140</v>
      </c>
      <c r="D1246" s="1" t="s">
        <v>521</v>
      </c>
      <c r="E1246" s="1">
        <v>100</v>
      </c>
      <c r="F1246" s="1" t="s">
        <v>1095</v>
      </c>
      <c r="G1246" s="1">
        <v>2.12</v>
      </c>
      <c r="H1246" s="1" t="s">
        <v>1141</v>
      </c>
      <c r="I1246" s="1">
        <v>212</v>
      </c>
      <c r="J1246" s="2" t="s">
        <v>612</v>
      </c>
    </row>
    <row r="1247" spans="1:10" x14ac:dyDescent="0.2">
      <c r="A1247" s="1">
        <v>12</v>
      </c>
      <c r="B1247" s="1">
        <v>29</v>
      </c>
      <c r="C1247" s="1" t="s">
        <v>1146</v>
      </c>
      <c r="D1247" s="1" t="s">
        <v>526</v>
      </c>
      <c r="E1247" s="1">
        <v>500</v>
      </c>
      <c r="F1247" s="1" t="s">
        <v>1095</v>
      </c>
      <c r="G1247" s="1">
        <v>0.69</v>
      </c>
      <c r="H1247" s="1" t="s">
        <v>598</v>
      </c>
      <c r="I1247" s="1">
        <v>345</v>
      </c>
      <c r="J1247" s="2" t="s">
        <v>612</v>
      </c>
    </row>
    <row r="1248" spans="1:10" ht="25.5" x14ac:dyDescent="0.2">
      <c r="A1248" s="1">
        <v>12</v>
      </c>
      <c r="B1248" s="1">
        <v>61</v>
      </c>
      <c r="C1248" s="1" t="s">
        <v>1147</v>
      </c>
      <c r="D1248" s="1" t="s">
        <v>526</v>
      </c>
      <c r="E1248" s="1">
        <v>600</v>
      </c>
      <c r="F1248" s="1" t="s">
        <v>1095</v>
      </c>
      <c r="G1248" s="1">
        <v>2.04</v>
      </c>
      <c r="H1248" s="1" t="s">
        <v>1148</v>
      </c>
      <c r="I1248" s="1">
        <v>1224</v>
      </c>
      <c r="J1248" s="2" t="s">
        <v>612</v>
      </c>
    </row>
    <row r="1249" spans="1:10" x14ac:dyDescent="0.2">
      <c r="A1249" s="1">
        <v>3</v>
      </c>
      <c r="B1249" s="1">
        <v>156</v>
      </c>
      <c r="C1249" s="1" t="s">
        <v>1099</v>
      </c>
      <c r="D1249" s="1" t="s">
        <v>371</v>
      </c>
      <c r="E1249" s="1">
        <v>60</v>
      </c>
      <c r="F1249" s="1" t="s">
        <v>1095</v>
      </c>
      <c r="G1249" s="1">
        <v>65.459999999999994</v>
      </c>
      <c r="H1249" s="1" t="s">
        <v>1100</v>
      </c>
      <c r="I1249" s="1">
        <v>3927.6</v>
      </c>
      <c r="J1249" s="2" t="s">
        <v>630</v>
      </c>
    </row>
    <row r="1250" spans="1:10" x14ac:dyDescent="0.2">
      <c r="A1250" s="1">
        <v>3</v>
      </c>
      <c r="B1250" s="1">
        <v>212</v>
      </c>
      <c r="C1250" s="1" t="s">
        <v>1135</v>
      </c>
      <c r="D1250" s="1" t="s">
        <v>371</v>
      </c>
      <c r="E1250" s="1">
        <v>30</v>
      </c>
      <c r="F1250" s="1" t="s">
        <v>1095</v>
      </c>
      <c r="G1250" s="1">
        <v>73.680000000000007</v>
      </c>
      <c r="H1250" s="1" t="s">
        <v>1126</v>
      </c>
      <c r="I1250" s="1">
        <v>2210.4</v>
      </c>
      <c r="J1250" s="2" t="s">
        <v>630</v>
      </c>
    </row>
    <row r="1251" spans="1:10" ht="25.5" x14ac:dyDescent="0.2">
      <c r="A1251" s="1">
        <v>4</v>
      </c>
      <c r="B1251" s="1">
        <v>225</v>
      </c>
      <c r="C1251" s="1" t="s">
        <v>1203</v>
      </c>
      <c r="D1251" s="1" t="s">
        <v>371</v>
      </c>
      <c r="E1251" s="1">
        <v>30</v>
      </c>
      <c r="F1251" s="1" t="s">
        <v>1095</v>
      </c>
      <c r="G1251" s="1">
        <v>25.94</v>
      </c>
      <c r="H1251" s="1" t="s">
        <v>1117</v>
      </c>
      <c r="I1251" s="1">
        <v>778.2</v>
      </c>
      <c r="J1251" s="2" t="s">
        <v>630</v>
      </c>
    </row>
    <row r="1252" spans="1:10" x14ac:dyDescent="0.2">
      <c r="A1252" s="1">
        <v>4</v>
      </c>
      <c r="B1252" s="1">
        <v>246</v>
      </c>
      <c r="C1252" s="1" t="s">
        <v>1108</v>
      </c>
      <c r="D1252" s="1" t="s">
        <v>371</v>
      </c>
      <c r="E1252" s="1">
        <v>10</v>
      </c>
      <c r="F1252" s="1" t="s">
        <v>1095</v>
      </c>
      <c r="G1252" s="1">
        <v>5.19</v>
      </c>
      <c r="H1252" s="1" t="s">
        <v>1109</v>
      </c>
      <c r="I1252" s="1">
        <v>51.9</v>
      </c>
      <c r="J1252" s="2" t="s">
        <v>630</v>
      </c>
    </row>
    <row r="1253" spans="1:10" x14ac:dyDescent="0.2">
      <c r="A1253" s="1">
        <v>6</v>
      </c>
      <c r="B1253" s="1">
        <v>364</v>
      </c>
      <c r="C1253" s="1" t="s">
        <v>1137</v>
      </c>
      <c r="D1253" s="1" t="s">
        <v>371</v>
      </c>
      <c r="E1253" s="1">
        <v>100</v>
      </c>
      <c r="F1253" s="1" t="s">
        <v>1095</v>
      </c>
      <c r="G1253" s="1">
        <v>19.64</v>
      </c>
      <c r="H1253" s="1" t="s">
        <v>584</v>
      </c>
      <c r="I1253" s="1">
        <v>1964</v>
      </c>
      <c r="J1253" s="2" t="s">
        <v>630</v>
      </c>
    </row>
    <row r="1254" spans="1:10" x14ac:dyDescent="0.2">
      <c r="A1254" s="1">
        <v>8</v>
      </c>
      <c r="B1254" s="1">
        <v>417</v>
      </c>
      <c r="C1254" s="1" t="s">
        <v>1204</v>
      </c>
      <c r="D1254" s="1" t="s">
        <v>371</v>
      </c>
      <c r="E1254" s="1">
        <v>15</v>
      </c>
      <c r="F1254" s="1" t="s">
        <v>1095</v>
      </c>
      <c r="G1254" s="1">
        <v>76.42</v>
      </c>
      <c r="H1254" s="1" t="s">
        <v>1205</v>
      </c>
      <c r="I1254" s="1">
        <v>1146.3</v>
      </c>
      <c r="J1254" s="2" t="s">
        <v>630</v>
      </c>
    </row>
    <row r="1255" spans="1:10" x14ac:dyDescent="0.2">
      <c r="A1255" s="1">
        <v>9</v>
      </c>
      <c r="B1255" s="1">
        <v>574</v>
      </c>
      <c r="C1255" s="1" t="s">
        <v>1139</v>
      </c>
      <c r="D1255" s="1" t="s">
        <v>371</v>
      </c>
      <c r="E1255" s="1">
        <v>50</v>
      </c>
      <c r="F1255" s="1" t="s">
        <v>1095</v>
      </c>
      <c r="G1255" s="1">
        <v>66.89</v>
      </c>
      <c r="H1255" s="1" t="s">
        <v>1126</v>
      </c>
      <c r="I1255" s="1">
        <v>3344.5</v>
      </c>
      <c r="J1255" s="2" t="s">
        <v>630</v>
      </c>
    </row>
    <row r="1256" spans="1:10" x14ac:dyDescent="0.2">
      <c r="A1256" s="1">
        <v>12</v>
      </c>
      <c r="B1256" s="1">
        <v>8</v>
      </c>
      <c r="C1256" s="1" t="s">
        <v>1185</v>
      </c>
      <c r="D1256" s="1" t="s">
        <v>526</v>
      </c>
      <c r="E1256" s="1">
        <v>1000</v>
      </c>
      <c r="F1256" s="1" t="s">
        <v>1095</v>
      </c>
      <c r="G1256" s="1">
        <v>0.56000000000000005</v>
      </c>
      <c r="H1256" s="1" t="s">
        <v>598</v>
      </c>
      <c r="I1256" s="1">
        <v>560</v>
      </c>
      <c r="J1256" s="2" t="s">
        <v>630</v>
      </c>
    </row>
    <row r="1257" spans="1:10" x14ac:dyDescent="0.2">
      <c r="A1257" s="1">
        <v>12</v>
      </c>
      <c r="B1257" s="1">
        <v>11</v>
      </c>
      <c r="C1257" s="1" t="s">
        <v>1142</v>
      </c>
      <c r="D1257" s="1" t="s">
        <v>371</v>
      </c>
      <c r="E1257" s="1">
        <v>400</v>
      </c>
      <c r="F1257" s="1" t="s">
        <v>1095</v>
      </c>
      <c r="G1257" s="1">
        <v>20.69</v>
      </c>
      <c r="H1257" s="1" t="s">
        <v>1143</v>
      </c>
      <c r="I1257" s="1">
        <v>8276</v>
      </c>
      <c r="J1257" s="2" t="s">
        <v>630</v>
      </c>
    </row>
    <row r="1258" spans="1:10" x14ac:dyDescent="0.2">
      <c r="A1258" s="1">
        <v>12</v>
      </c>
      <c r="B1258" s="1">
        <v>12</v>
      </c>
      <c r="C1258" s="1" t="s">
        <v>1144</v>
      </c>
      <c r="D1258" s="1" t="s">
        <v>723</v>
      </c>
      <c r="E1258" s="1">
        <v>60</v>
      </c>
      <c r="F1258" s="1" t="s">
        <v>1095</v>
      </c>
      <c r="G1258" s="1">
        <v>60.52</v>
      </c>
      <c r="H1258" s="1" t="s">
        <v>1145</v>
      </c>
      <c r="I1258" s="1">
        <v>3631.2</v>
      </c>
      <c r="J1258" s="2" t="s">
        <v>630</v>
      </c>
    </row>
    <row r="1259" spans="1:10" x14ac:dyDescent="0.2">
      <c r="A1259" s="1">
        <v>12</v>
      </c>
      <c r="B1259" s="1">
        <v>30</v>
      </c>
      <c r="C1259" s="1" t="s">
        <v>1171</v>
      </c>
      <c r="D1259" s="1" t="s">
        <v>526</v>
      </c>
      <c r="E1259" s="1">
        <v>3000</v>
      </c>
      <c r="F1259" s="1" t="s">
        <v>1095</v>
      </c>
      <c r="G1259" s="1">
        <v>0.8</v>
      </c>
      <c r="H1259" s="1" t="s">
        <v>598</v>
      </c>
      <c r="I1259" s="1">
        <v>2400</v>
      </c>
      <c r="J1259" s="2" t="s">
        <v>630</v>
      </c>
    </row>
    <row r="1260" spans="1:10" ht="25.5" x14ac:dyDescent="0.2">
      <c r="A1260" s="1">
        <v>12</v>
      </c>
      <c r="B1260" s="1">
        <v>61</v>
      </c>
      <c r="C1260" s="1" t="s">
        <v>1147</v>
      </c>
      <c r="D1260" s="1" t="s">
        <v>526</v>
      </c>
      <c r="E1260" s="1">
        <v>6000</v>
      </c>
      <c r="F1260" s="1" t="s">
        <v>1095</v>
      </c>
      <c r="G1260" s="1">
        <v>2.04</v>
      </c>
      <c r="H1260" s="1" t="s">
        <v>1148</v>
      </c>
      <c r="I1260" s="1">
        <v>12240</v>
      </c>
      <c r="J1260" s="2" t="s">
        <v>630</v>
      </c>
    </row>
    <row r="1261" spans="1:10" x14ac:dyDescent="0.2">
      <c r="A1261" s="1">
        <v>12</v>
      </c>
      <c r="B1261" s="1">
        <v>64</v>
      </c>
      <c r="C1261" s="1" t="s">
        <v>1172</v>
      </c>
      <c r="D1261" s="1" t="s">
        <v>526</v>
      </c>
      <c r="E1261" s="1">
        <v>6000</v>
      </c>
      <c r="F1261" s="1" t="s">
        <v>1095</v>
      </c>
      <c r="G1261" s="1">
        <v>0.21</v>
      </c>
      <c r="H1261" s="1" t="s">
        <v>1173</v>
      </c>
      <c r="I1261" s="1">
        <v>1260</v>
      </c>
      <c r="J1261" s="2" t="s">
        <v>630</v>
      </c>
    </row>
    <row r="1262" spans="1:10" x14ac:dyDescent="0.2">
      <c r="A1262" s="1">
        <v>12</v>
      </c>
      <c r="B1262" s="1">
        <v>65</v>
      </c>
      <c r="C1262" s="1" t="s">
        <v>1188</v>
      </c>
      <c r="D1262" s="1" t="s">
        <v>526</v>
      </c>
      <c r="E1262" s="1">
        <v>100</v>
      </c>
      <c r="F1262" s="1" t="s">
        <v>1095</v>
      </c>
      <c r="G1262" s="1">
        <v>10.25</v>
      </c>
      <c r="H1262" s="1" t="s">
        <v>598</v>
      </c>
      <c r="I1262" s="1">
        <v>1025</v>
      </c>
      <c r="J1262" s="2" t="s">
        <v>630</v>
      </c>
    </row>
    <row r="1263" spans="1:10" x14ac:dyDescent="0.2">
      <c r="A1263" s="1">
        <v>14</v>
      </c>
      <c r="B1263" s="1" t="s">
        <v>1197</v>
      </c>
      <c r="C1263" s="1" t="s">
        <v>1198</v>
      </c>
      <c r="D1263" s="1" t="s">
        <v>906</v>
      </c>
      <c r="E1263" s="1">
        <v>1</v>
      </c>
      <c r="F1263" s="1" t="s">
        <v>1095</v>
      </c>
      <c r="G1263" s="1">
        <v>262.31</v>
      </c>
      <c r="H1263" s="1" t="s">
        <v>1199</v>
      </c>
      <c r="I1263" s="1">
        <v>262.31</v>
      </c>
      <c r="J1263" s="2" t="s">
        <v>630</v>
      </c>
    </row>
    <row r="1264" spans="1:10" ht="25.5" x14ac:dyDescent="0.2">
      <c r="A1264" s="1">
        <v>14</v>
      </c>
      <c r="B1264" s="1" t="s">
        <v>1154</v>
      </c>
      <c r="C1264" s="1" t="s">
        <v>1155</v>
      </c>
      <c r="D1264" s="1" t="s">
        <v>691</v>
      </c>
      <c r="E1264" s="1">
        <v>2</v>
      </c>
      <c r="F1264" s="1" t="s">
        <v>1095</v>
      </c>
      <c r="G1264" s="1">
        <v>624.91</v>
      </c>
      <c r="H1264" s="1" t="s">
        <v>1156</v>
      </c>
      <c r="I1264" s="1">
        <v>1249.82</v>
      </c>
      <c r="J1264" s="2" t="s">
        <v>630</v>
      </c>
    </row>
    <row r="1265" spans="1:10" x14ac:dyDescent="0.2">
      <c r="A1265" s="1">
        <v>14</v>
      </c>
      <c r="B1265" s="1" t="s">
        <v>1189</v>
      </c>
      <c r="C1265" s="1" t="s">
        <v>1190</v>
      </c>
      <c r="D1265" s="1" t="s">
        <v>526</v>
      </c>
      <c r="E1265" s="1">
        <v>1000</v>
      </c>
      <c r="F1265" s="1" t="s">
        <v>1095</v>
      </c>
      <c r="G1265" s="1">
        <v>0.56999999999999995</v>
      </c>
      <c r="H1265" s="1" t="s">
        <v>1162</v>
      </c>
      <c r="I1265" s="1">
        <v>570</v>
      </c>
      <c r="J1265" s="2" t="s">
        <v>630</v>
      </c>
    </row>
    <row r="1266" spans="1:10" x14ac:dyDescent="0.2">
      <c r="A1266" s="1">
        <v>14</v>
      </c>
      <c r="B1266" s="1" t="s">
        <v>1165</v>
      </c>
      <c r="C1266" s="1" t="s">
        <v>1166</v>
      </c>
      <c r="D1266" s="1" t="s">
        <v>526</v>
      </c>
      <c r="E1266" s="1">
        <v>5</v>
      </c>
      <c r="F1266" s="1" t="s">
        <v>1095</v>
      </c>
      <c r="G1266" s="1">
        <v>28.41</v>
      </c>
      <c r="H1266" s="1" t="s">
        <v>1162</v>
      </c>
      <c r="I1266" s="1">
        <v>142.05000000000001</v>
      </c>
      <c r="J1266" s="2" t="s">
        <v>630</v>
      </c>
    </row>
    <row r="1267" spans="1:10" x14ac:dyDescent="0.2">
      <c r="A1267" s="1">
        <v>14</v>
      </c>
      <c r="B1267" s="1" t="s">
        <v>1167</v>
      </c>
      <c r="C1267" s="1" t="s">
        <v>1168</v>
      </c>
      <c r="D1267" s="1" t="s">
        <v>526</v>
      </c>
      <c r="E1267" s="1">
        <v>5</v>
      </c>
      <c r="F1267" s="1" t="s">
        <v>1095</v>
      </c>
      <c r="G1267" s="1">
        <v>19.760000000000002</v>
      </c>
      <c r="H1267" s="1" t="s">
        <v>1162</v>
      </c>
      <c r="I1267" s="1">
        <v>98.8</v>
      </c>
      <c r="J1267" s="2" t="s">
        <v>630</v>
      </c>
    </row>
    <row r="1268" spans="1:10" x14ac:dyDescent="0.2">
      <c r="A1268" s="1">
        <v>9</v>
      </c>
      <c r="B1268" s="1">
        <v>419</v>
      </c>
      <c r="C1268" s="1" t="s">
        <v>1206</v>
      </c>
      <c r="D1268" s="1" t="s">
        <v>371</v>
      </c>
      <c r="E1268" s="1">
        <v>80</v>
      </c>
      <c r="F1268" s="1" t="s">
        <v>1207</v>
      </c>
      <c r="G1268" s="1">
        <v>144.6</v>
      </c>
      <c r="H1268" s="1" t="s">
        <v>376</v>
      </c>
      <c r="I1268" s="1">
        <v>11568</v>
      </c>
      <c r="J1268" s="2" t="s">
        <v>491</v>
      </c>
    </row>
    <row r="1269" spans="1:10" x14ac:dyDescent="0.2">
      <c r="A1269" s="1">
        <v>9</v>
      </c>
      <c r="B1269" s="1">
        <v>419</v>
      </c>
      <c r="C1269" s="1" t="s">
        <v>1206</v>
      </c>
      <c r="D1269" s="1" t="s">
        <v>371</v>
      </c>
      <c r="E1269" s="1">
        <v>100</v>
      </c>
      <c r="F1269" s="1" t="s">
        <v>1207</v>
      </c>
      <c r="G1269" s="1">
        <v>144.6</v>
      </c>
      <c r="H1269" s="1" t="s">
        <v>376</v>
      </c>
      <c r="I1269" s="1">
        <v>14460</v>
      </c>
      <c r="J1269" s="2" t="s">
        <v>528</v>
      </c>
    </row>
    <row r="1270" spans="1:10" x14ac:dyDescent="0.2">
      <c r="A1270" s="1">
        <v>9</v>
      </c>
      <c r="B1270" s="1">
        <v>451</v>
      </c>
      <c r="C1270" s="1" t="s">
        <v>1208</v>
      </c>
      <c r="D1270" s="1" t="s">
        <v>371</v>
      </c>
      <c r="E1270" s="1">
        <v>10</v>
      </c>
      <c r="F1270" s="1" t="s">
        <v>1207</v>
      </c>
      <c r="G1270" s="1">
        <v>176.3</v>
      </c>
      <c r="H1270" s="1" t="s">
        <v>376</v>
      </c>
      <c r="I1270" s="1">
        <v>1763</v>
      </c>
      <c r="J1270" s="2" t="s">
        <v>528</v>
      </c>
    </row>
    <row r="1271" spans="1:10" x14ac:dyDescent="0.2">
      <c r="A1271" s="1">
        <v>9</v>
      </c>
      <c r="B1271" s="1">
        <v>526</v>
      </c>
      <c r="C1271" s="1" t="s">
        <v>1209</v>
      </c>
      <c r="D1271" s="1" t="s">
        <v>371</v>
      </c>
      <c r="E1271" s="1">
        <v>6</v>
      </c>
      <c r="F1271" s="1" t="s">
        <v>1207</v>
      </c>
      <c r="G1271" s="1">
        <v>511</v>
      </c>
      <c r="H1271" s="1" t="s">
        <v>1210</v>
      </c>
      <c r="I1271" s="1">
        <v>3066</v>
      </c>
      <c r="J1271" s="2" t="s">
        <v>528</v>
      </c>
    </row>
    <row r="1272" spans="1:10" x14ac:dyDescent="0.2">
      <c r="A1272" s="1">
        <v>9</v>
      </c>
      <c r="B1272" s="1">
        <v>419</v>
      </c>
      <c r="C1272" s="1" t="s">
        <v>1206</v>
      </c>
      <c r="D1272" s="1" t="s">
        <v>371</v>
      </c>
      <c r="E1272" s="1">
        <v>20</v>
      </c>
      <c r="F1272" s="1" t="s">
        <v>1207</v>
      </c>
      <c r="G1272" s="1">
        <v>144.6</v>
      </c>
      <c r="H1272" s="1" t="s">
        <v>376</v>
      </c>
      <c r="I1272" s="1">
        <v>2892</v>
      </c>
      <c r="J1272" s="2" t="s">
        <v>548</v>
      </c>
    </row>
    <row r="1273" spans="1:10" x14ac:dyDescent="0.2">
      <c r="A1273" s="1">
        <v>9</v>
      </c>
      <c r="B1273" s="1">
        <v>443</v>
      </c>
      <c r="C1273" s="1" t="s">
        <v>1211</v>
      </c>
      <c r="D1273" s="1" t="s">
        <v>371</v>
      </c>
      <c r="E1273" s="1">
        <v>150</v>
      </c>
      <c r="F1273" s="1" t="s">
        <v>1207</v>
      </c>
      <c r="G1273" s="1">
        <v>160.19999999999999</v>
      </c>
      <c r="H1273" s="1" t="s">
        <v>376</v>
      </c>
      <c r="I1273" s="1">
        <v>24030</v>
      </c>
      <c r="J1273" s="2" t="s">
        <v>548</v>
      </c>
    </row>
    <row r="1274" spans="1:10" x14ac:dyDescent="0.2">
      <c r="A1274" s="1">
        <v>9</v>
      </c>
      <c r="B1274" s="1">
        <v>450</v>
      </c>
      <c r="C1274" s="1" t="s">
        <v>1212</v>
      </c>
      <c r="D1274" s="1" t="s">
        <v>371</v>
      </c>
      <c r="E1274" s="1">
        <v>200</v>
      </c>
      <c r="F1274" s="1" t="s">
        <v>1207</v>
      </c>
      <c r="G1274" s="1">
        <v>546</v>
      </c>
      <c r="H1274" s="1" t="s">
        <v>376</v>
      </c>
      <c r="I1274" s="1">
        <v>109200</v>
      </c>
      <c r="J1274" s="2" t="s">
        <v>548</v>
      </c>
    </row>
    <row r="1275" spans="1:10" x14ac:dyDescent="0.2">
      <c r="A1275" s="1">
        <v>9</v>
      </c>
      <c r="B1275" s="1">
        <v>443</v>
      </c>
      <c r="C1275" s="1" t="s">
        <v>1211</v>
      </c>
      <c r="D1275" s="1" t="s">
        <v>371</v>
      </c>
      <c r="E1275" s="1">
        <v>20</v>
      </c>
      <c r="F1275" s="1" t="s">
        <v>1207</v>
      </c>
      <c r="G1275" s="1">
        <v>160.19999999999999</v>
      </c>
      <c r="H1275" s="1" t="s">
        <v>376</v>
      </c>
      <c r="I1275" s="1">
        <v>3204</v>
      </c>
      <c r="J1275" s="2" t="s">
        <v>563</v>
      </c>
    </row>
    <row r="1276" spans="1:10" x14ac:dyDescent="0.2">
      <c r="A1276" s="1">
        <v>9</v>
      </c>
      <c r="B1276" s="1">
        <v>450</v>
      </c>
      <c r="C1276" s="1" t="s">
        <v>1212</v>
      </c>
      <c r="D1276" s="1" t="s">
        <v>371</v>
      </c>
      <c r="E1276" s="1">
        <v>60</v>
      </c>
      <c r="F1276" s="1" t="s">
        <v>1207</v>
      </c>
      <c r="G1276" s="1">
        <v>546</v>
      </c>
      <c r="H1276" s="1" t="s">
        <v>376</v>
      </c>
      <c r="I1276" s="1">
        <v>32760</v>
      </c>
      <c r="J1276" s="2" t="s">
        <v>563</v>
      </c>
    </row>
    <row r="1277" spans="1:10" x14ac:dyDescent="0.2">
      <c r="A1277" s="1">
        <v>9</v>
      </c>
      <c r="B1277" s="1">
        <v>1111</v>
      </c>
      <c r="C1277" s="1" t="s">
        <v>1213</v>
      </c>
      <c r="D1277" s="1" t="s">
        <v>458</v>
      </c>
      <c r="E1277" s="1">
        <v>10</v>
      </c>
      <c r="F1277" s="1" t="s">
        <v>1207</v>
      </c>
      <c r="G1277" s="1">
        <v>1732</v>
      </c>
      <c r="H1277" s="1" t="s">
        <v>1210</v>
      </c>
      <c r="I1277" s="1">
        <v>17320</v>
      </c>
      <c r="J1277" s="2" t="s">
        <v>563</v>
      </c>
    </row>
    <row r="1278" spans="1:10" x14ac:dyDescent="0.2">
      <c r="A1278" s="1">
        <v>9</v>
      </c>
      <c r="B1278" s="1">
        <v>1111</v>
      </c>
      <c r="C1278" s="1" t="s">
        <v>1214</v>
      </c>
      <c r="D1278" s="1" t="s">
        <v>458</v>
      </c>
      <c r="E1278" s="1">
        <v>100</v>
      </c>
      <c r="F1278" s="1" t="s">
        <v>1207</v>
      </c>
      <c r="G1278" s="1">
        <v>342.2</v>
      </c>
      <c r="H1278" s="1" t="s">
        <v>1215</v>
      </c>
      <c r="I1278" s="1">
        <v>34220</v>
      </c>
      <c r="J1278" s="2" t="s">
        <v>563</v>
      </c>
    </row>
    <row r="1279" spans="1:10" x14ac:dyDescent="0.2">
      <c r="A1279" s="1">
        <v>1</v>
      </c>
      <c r="B1279" s="1">
        <v>1111</v>
      </c>
      <c r="C1279" s="1" t="s">
        <v>1216</v>
      </c>
      <c r="D1279" s="1" t="s">
        <v>371</v>
      </c>
      <c r="E1279" s="1">
        <v>72</v>
      </c>
      <c r="F1279" s="1" t="s">
        <v>1207</v>
      </c>
      <c r="G1279" s="1">
        <v>678</v>
      </c>
      <c r="H1279" s="1" t="s">
        <v>1217</v>
      </c>
      <c r="I1279" s="1">
        <v>48816</v>
      </c>
      <c r="J1279" s="2" t="s">
        <v>578</v>
      </c>
    </row>
    <row r="1280" spans="1:10" x14ac:dyDescent="0.2">
      <c r="A1280" s="1">
        <v>1</v>
      </c>
      <c r="B1280" s="1">
        <v>1111</v>
      </c>
      <c r="C1280" s="1" t="s">
        <v>1218</v>
      </c>
      <c r="D1280" s="1" t="s">
        <v>371</v>
      </c>
      <c r="E1280" s="1">
        <v>5</v>
      </c>
      <c r="F1280" s="1" t="s">
        <v>1207</v>
      </c>
      <c r="G1280" s="1">
        <v>718</v>
      </c>
      <c r="H1280" s="1" t="s">
        <v>1217</v>
      </c>
      <c r="I1280" s="1">
        <v>3590</v>
      </c>
      <c r="J1280" s="2" t="s">
        <v>578</v>
      </c>
    </row>
    <row r="1281" spans="1:10" x14ac:dyDescent="0.2">
      <c r="A1281" s="1">
        <v>1</v>
      </c>
      <c r="B1281" s="1">
        <v>1111</v>
      </c>
      <c r="C1281" s="1" t="s">
        <v>1219</v>
      </c>
      <c r="D1281" s="1" t="s">
        <v>371</v>
      </c>
      <c r="E1281" s="1">
        <v>200</v>
      </c>
      <c r="F1281" s="1" t="s">
        <v>1207</v>
      </c>
      <c r="G1281" s="1">
        <v>188.1</v>
      </c>
      <c r="H1281" s="1" t="s">
        <v>1220</v>
      </c>
      <c r="I1281" s="1">
        <v>37620</v>
      </c>
      <c r="J1281" s="2" t="s">
        <v>578</v>
      </c>
    </row>
    <row r="1282" spans="1:10" x14ac:dyDescent="0.2">
      <c r="A1282" s="1">
        <v>9</v>
      </c>
      <c r="B1282" s="1">
        <v>419</v>
      </c>
      <c r="C1282" s="1" t="s">
        <v>1206</v>
      </c>
      <c r="D1282" s="1" t="s">
        <v>371</v>
      </c>
      <c r="E1282" s="1">
        <v>60</v>
      </c>
      <c r="F1282" s="1" t="s">
        <v>1207</v>
      </c>
      <c r="G1282" s="1">
        <v>144.6</v>
      </c>
      <c r="H1282" s="1" t="s">
        <v>376</v>
      </c>
      <c r="I1282" s="1">
        <v>8676</v>
      </c>
      <c r="J1282" s="2" t="s">
        <v>578</v>
      </c>
    </row>
    <row r="1283" spans="1:10" x14ac:dyDescent="0.2">
      <c r="A1283" s="1">
        <v>9</v>
      </c>
      <c r="B1283" s="1">
        <v>459</v>
      </c>
      <c r="C1283" s="1" t="s">
        <v>1221</v>
      </c>
      <c r="D1283" s="1" t="s">
        <v>567</v>
      </c>
      <c r="E1283" s="1">
        <v>20</v>
      </c>
      <c r="F1283" s="1" t="s">
        <v>1207</v>
      </c>
      <c r="G1283" s="1">
        <v>396</v>
      </c>
      <c r="H1283" s="1" t="s">
        <v>1222</v>
      </c>
      <c r="I1283" s="1">
        <v>7920</v>
      </c>
      <c r="J1283" s="2" t="s">
        <v>578</v>
      </c>
    </row>
    <row r="1284" spans="1:10" x14ac:dyDescent="0.2">
      <c r="A1284" s="1">
        <v>9</v>
      </c>
      <c r="B1284" s="1">
        <v>460</v>
      </c>
      <c r="C1284" s="1" t="s">
        <v>1223</v>
      </c>
      <c r="D1284" s="1" t="s">
        <v>567</v>
      </c>
      <c r="E1284" s="1">
        <v>30</v>
      </c>
      <c r="F1284" s="1" t="s">
        <v>1207</v>
      </c>
      <c r="G1284" s="1">
        <v>370</v>
      </c>
      <c r="H1284" s="1" t="s">
        <v>1222</v>
      </c>
      <c r="I1284" s="1">
        <v>11100</v>
      </c>
      <c r="J1284" s="2" t="s">
        <v>578</v>
      </c>
    </row>
    <row r="1285" spans="1:10" x14ac:dyDescent="0.2">
      <c r="A1285" s="1">
        <v>9</v>
      </c>
      <c r="B1285" s="1">
        <v>514</v>
      </c>
      <c r="C1285" s="1" t="s">
        <v>1224</v>
      </c>
      <c r="D1285" s="1" t="s">
        <v>371</v>
      </c>
      <c r="E1285" s="1">
        <v>10</v>
      </c>
      <c r="F1285" s="1" t="s">
        <v>1207</v>
      </c>
      <c r="G1285" s="1">
        <v>712</v>
      </c>
      <c r="H1285" s="1" t="s">
        <v>961</v>
      </c>
      <c r="I1285" s="1">
        <v>7120</v>
      </c>
      <c r="J1285" s="2" t="s">
        <v>578</v>
      </c>
    </row>
    <row r="1286" spans="1:10" x14ac:dyDescent="0.2">
      <c r="A1286" s="1">
        <v>9</v>
      </c>
      <c r="B1286" s="1">
        <v>419</v>
      </c>
      <c r="C1286" s="1" t="s">
        <v>1206</v>
      </c>
      <c r="D1286" s="1" t="s">
        <v>371</v>
      </c>
      <c r="E1286" s="1">
        <v>150</v>
      </c>
      <c r="F1286" s="1" t="s">
        <v>1207</v>
      </c>
      <c r="G1286" s="1">
        <v>144.6</v>
      </c>
      <c r="H1286" s="1" t="s">
        <v>376</v>
      </c>
      <c r="I1286" s="1">
        <v>21690</v>
      </c>
      <c r="J1286" s="2" t="s">
        <v>586</v>
      </c>
    </row>
    <row r="1287" spans="1:10" x14ac:dyDescent="0.2">
      <c r="A1287" s="1">
        <v>9</v>
      </c>
      <c r="B1287" s="1">
        <v>450</v>
      </c>
      <c r="C1287" s="1" t="s">
        <v>1212</v>
      </c>
      <c r="D1287" s="1" t="s">
        <v>371</v>
      </c>
      <c r="E1287" s="1">
        <v>100</v>
      </c>
      <c r="F1287" s="1" t="s">
        <v>1207</v>
      </c>
      <c r="G1287" s="1">
        <v>546</v>
      </c>
      <c r="H1287" s="1" t="s">
        <v>376</v>
      </c>
      <c r="I1287" s="1">
        <v>54600</v>
      </c>
      <c r="J1287" s="2" t="s">
        <v>586</v>
      </c>
    </row>
    <row r="1288" spans="1:10" x14ac:dyDescent="0.2">
      <c r="A1288" s="1">
        <v>9</v>
      </c>
      <c r="B1288" s="1">
        <v>443</v>
      </c>
      <c r="C1288" s="1" t="s">
        <v>1211</v>
      </c>
      <c r="D1288" s="1" t="s">
        <v>371</v>
      </c>
      <c r="E1288" s="1">
        <v>20</v>
      </c>
      <c r="F1288" s="1" t="s">
        <v>1207</v>
      </c>
      <c r="G1288" s="1">
        <v>160.19999999999999</v>
      </c>
      <c r="H1288" s="1" t="s">
        <v>376</v>
      </c>
      <c r="I1288" s="1">
        <v>3204</v>
      </c>
      <c r="J1288" s="2" t="s">
        <v>600</v>
      </c>
    </row>
    <row r="1289" spans="1:10" x14ac:dyDescent="0.2">
      <c r="A1289" s="1">
        <v>9</v>
      </c>
      <c r="B1289" s="1">
        <v>419</v>
      </c>
      <c r="C1289" s="1" t="s">
        <v>1206</v>
      </c>
      <c r="D1289" s="1" t="s">
        <v>371</v>
      </c>
      <c r="E1289" s="1">
        <v>100</v>
      </c>
      <c r="F1289" s="1" t="s">
        <v>1207</v>
      </c>
      <c r="G1289" s="1">
        <v>144.6</v>
      </c>
      <c r="H1289" s="1" t="s">
        <v>376</v>
      </c>
      <c r="I1289" s="1">
        <v>14460</v>
      </c>
      <c r="J1289" s="2" t="s">
        <v>610</v>
      </c>
    </row>
    <row r="1290" spans="1:10" x14ac:dyDescent="0.2">
      <c r="A1290" s="1">
        <v>9</v>
      </c>
      <c r="B1290" s="1">
        <v>514</v>
      </c>
      <c r="C1290" s="1" t="s">
        <v>1224</v>
      </c>
      <c r="D1290" s="1" t="s">
        <v>371</v>
      </c>
      <c r="E1290" s="1">
        <v>10</v>
      </c>
      <c r="F1290" s="1" t="s">
        <v>1207</v>
      </c>
      <c r="G1290" s="1">
        <v>712</v>
      </c>
      <c r="H1290" s="1" t="s">
        <v>961</v>
      </c>
      <c r="I1290" s="1">
        <v>7120</v>
      </c>
      <c r="J1290" s="2" t="s">
        <v>610</v>
      </c>
    </row>
    <row r="1291" spans="1:10" x14ac:dyDescent="0.2">
      <c r="A1291" s="1">
        <v>9</v>
      </c>
      <c r="B1291" s="1">
        <v>419</v>
      </c>
      <c r="C1291" s="1" t="s">
        <v>1206</v>
      </c>
      <c r="D1291" s="1" t="s">
        <v>371</v>
      </c>
      <c r="E1291" s="1">
        <v>10</v>
      </c>
      <c r="F1291" s="1" t="s">
        <v>1207</v>
      </c>
      <c r="G1291" s="1">
        <v>144.6</v>
      </c>
      <c r="H1291" s="1" t="s">
        <v>376</v>
      </c>
      <c r="I1291" s="1">
        <v>1446</v>
      </c>
      <c r="J1291" s="2" t="s">
        <v>612</v>
      </c>
    </row>
    <row r="1292" spans="1:10" x14ac:dyDescent="0.2">
      <c r="A1292" s="1">
        <v>9</v>
      </c>
      <c r="B1292" s="1">
        <v>443</v>
      </c>
      <c r="C1292" s="1" t="s">
        <v>1211</v>
      </c>
      <c r="D1292" s="1" t="s">
        <v>371</v>
      </c>
      <c r="E1292" s="1">
        <v>100</v>
      </c>
      <c r="F1292" s="1" t="s">
        <v>1207</v>
      </c>
      <c r="G1292" s="1">
        <v>160.19999999999999</v>
      </c>
      <c r="H1292" s="1" t="s">
        <v>376</v>
      </c>
      <c r="I1292" s="1">
        <v>16020</v>
      </c>
      <c r="J1292" s="2" t="s">
        <v>630</v>
      </c>
    </row>
    <row r="1293" spans="1:10" x14ac:dyDescent="0.2">
      <c r="A1293" s="1">
        <v>9</v>
      </c>
      <c r="B1293" s="1">
        <v>526</v>
      </c>
      <c r="C1293" s="1" t="s">
        <v>1209</v>
      </c>
      <c r="D1293" s="1" t="s">
        <v>371</v>
      </c>
      <c r="E1293" s="1">
        <v>12</v>
      </c>
      <c r="F1293" s="1" t="s">
        <v>1207</v>
      </c>
      <c r="G1293" s="1">
        <v>511</v>
      </c>
      <c r="H1293" s="1" t="s">
        <v>1210</v>
      </c>
      <c r="I1293" s="1">
        <v>6132</v>
      </c>
      <c r="J1293" s="2" t="s">
        <v>630</v>
      </c>
    </row>
    <row r="1294" spans="1:10" x14ac:dyDescent="0.2">
      <c r="A1294" s="1">
        <v>14</v>
      </c>
      <c r="B1294" s="1" t="s">
        <v>1225</v>
      </c>
      <c r="C1294" s="1" t="s">
        <v>1226</v>
      </c>
      <c r="D1294" s="1" t="s">
        <v>691</v>
      </c>
      <c r="E1294" s="1">
        <v>3</v>
      </c>
      <c r="F1294" s="1" t="s">
        <v>1227</v>
      </c>
      <c r="G1294" s="1">
        <v>578.9</v>
      </c>
      <c r="H1294" s="1" t="s">
        <v>961</v>
      </c>
      <c r="I1294" s="1">
        <v>1736.7</v>
      </c>
      <c r="J1294" s="2" t="s">
        <v>491</v>
      </c>
    </row>
    <row r="1295" spans="1:10" x14ac:dyDescent="0.2">
      <c r="A1295" s="1">
        <v>14</v>
      </c>
      <c r="B1295" s="1" t="s">
        <v>1228</v>
      </c>
      <c r="C1295" s="1" t="s">
        <v>1229</v>
      </c>
      <c r="D1295" s="1" t="s">
        <v>1230</v>
      </c>
      <c r="E1295" s="1">
        <v>5</v>
      </c>
      <c r="F1295" s="1" t="s">
        <v>1227</v>
      </c>
      <c r="G1295" s="1">
        <v>2533.5</v>
      </c>
      <c r="H1295" s="1" t="s">
        <v>961</v>
      </c>
      <c r="I1295" s="1">
        <v>12667.5</v>
      </c>
      <c r="J1295" s="2" t="s">
        <v>491</v>
      </c>
    </row>
    <row r="1296" spans="1:10" x14ac:dyDescent="0.2">
      <c r="A1296" s="1">
        <v>14</v>
      </c>
      <c r="B1296" s="1" t="s">
        <v>1231</v>
      </c>
      <c r="C1296" s="1" t="s">
        <v>1232</v>
      </c>
      <c r="D1296" s="1" t="s">
        <v>1233</v>
      </c>
      <c r="E1296" s="1">
        <v>5</v>
      </c>
      <c r="F1296" s="1" t="s">
        <v>1227</v>
      </c>
      <c r="G1296" s="1">
        <v>288.89999999999998</v>
      </c>
      <c r="H1296" s="1" t="s">
        <v>961</v>
      </c>
      <c r="I1296" s="1">
        <v>1444.5</v>
      </c>
      <c r="J1296" s="2" t="s">
        <v>491</v>
      </c>
    </row>
    <row r="1297" spans="1:10" x14ac:dyDescent="0.2">
      <c r="A1297" s="1">
        <v>14</v>
      </c>
      <c r="B1297" s="1" t="s">
        <v>1234</v>
      </c>
      <c r="C1297" s="1" t="s">
        <v>1235</v>
      </c>
      <c r="D1297" s="1" t="s">
        <v>1233</v>
      </c>
      <c r="E1297" s="1">
        <v>5</v>
      </c>
      <c r="F1297" s="1" t="s">
        <v>1227</v>
      </c>
      <c r="G1297" s="1">
        <v>1158</v>
      </c>
      <c r="H1297" s="1" t="s">
        <v>961</v>
      </c>
      <c r="I1297" s="1">
        <v>5790</v>
      </c>
      <c r="J1297" s="2" t="s">
        <v>491</v>
      </c>
    </row>
    <row r="1298" spans="1:10" x14ac:dyDescent="0.2">
      <c r="A1298" s="1">
        <v>14</v>
      </c>
      <c r="B1298" s="1" t="s">
        <v>1236</v>
      </c>
      <c r="C1298" s="1" t="s">
        <v>1237</v>
      </c>
      <c r="D1298" s="1" t="s">
        <v>1230</v>
      </c>
      <c r="E1298" s="1">
        <v>1000</v>
      </c>
      <c r="F1298" s="1" t="s">
        <v>1227</v>
      </c>
      <c r="G1298" s="1">
        <v>0.39</v>
      </c>
      <c r="H1298" s="1" t="s">
        <v>1238</v>
      </c>
      <c r="I1298" s="1">
        <v>390</v>
      </c>
      <c r="J1298" s="2" t="s">
        <v>491</v>
      </c>
    </row>
    <row r="1299" spans="1:10" x14ac:dyDescent="0.2">
      <c r="A1299" s="1">
        <v>14</v>
      </c>
      <c r="B1299" s="1" t="s">
        <v>1239</v>
      </c>
      <c r="C1299" s="1" t="s">
        <v>1240</v>
      </c>
      <c r="D1299" s="1" t="s">
        <v>906</v>
      </c>
      <c r="E1299" s="1">
        <v>5</v>
      </c>
      <c r="F1299" s="1" t="s">
        <v>1227</v>
      </c>
      <c r="G1299" s="1">
        <v>338.15</v>
      </c>
      <c r="H1299" s="1" t="s">
        <v>376</v>
      </c>
      <c r="I1299" s="1">
        <v>1690.75</v>
      </c>
      <c r="J1299" s="2" t="s">
        <v>491</v>
      </c>
    </row>
    <row r="1300" spans="1:10" x14ac:dyDescent="0.2">
      <c r="A1300" s="1">
        <v>14</v>
      </c>
      <c r="B1300" s="1" t="s">
        <v>1225</v>
      </c>
      <c r="C1300" s="1" t="s">
        <v>1226</v>
      </c>
      <c r="D1300" s="1" t="s">
        <v>691</v>
      </c>
      <c r="E1300" s="1">
        <v>1</v>
      </c>
      <c r="F1300" s="1" t="s">
        <v>1227</v>
      </c>
      <c r="G1300" s="1">
        <v>578.9</v>
      </c>
      <c r="H1300" s="1" t="s">
        <v>961</v>
      </c>
      <c r="I1300" s="1">
        <v>578.9</v>
      </c>
      <c r="J1300" s="2" t="s">
        <v>528</v>
      </c>
    </row>
    <row r="1301" spans="1:10" x14ac:dyDescent="0.2">
      <c r="A1301" s="1">
        <v>14</v>
      </c>
      <c r="B1301" s="1" t="s">
        <v>1228</v>
      </c>
      <c r="C1301" s="1" t="s">
        <v>1229</v>
      </c>
      <c r="D1301" s="1" t="s">
        <v>1230</v>
      </c>
      <c r="E1301" s="1">
        <v>2</v>
      </c>
      <c r="F1301" s="1" t="s">
        <v>1227</v>
      </c>
      <c r="G1301" s="1">
        <v>2533.5</v>
      </c>
      <c r="H1301" s="1" t="s">
        <v>961</v>
      </c>
      <c r="I1301" s="1">
        <v>5067</v>
      </c>
      <c r="J1301" s="2" t="s">
        <v>528</v>
      </c>
    </row>
    <row r="1302" spans="1:10" x14ac:dyDescent="0.2">
      <c r="A1302" s="1">
        <v>14</v>
      </c>
      <c r="B1302" s="1" t="s">
        <v>1241</v>
      </c>
      <c r="C1302" s="1" t="s">
        <v>1242</v>
      </c>
      <c r="D1302" s="1" t="s">
        <v>1230</v>
      </c>
      <c r="E1302" s="1">
        <v>1</v>
      </c>
      <c r="F1302" s="1" t="s">
        <v>1227</v>
      </c>
      <c r="G1302" s="1">
        <v>2309</v>
      </c>
      <c r="H1302" s="1" t="s">
        <v>961</v>
      </c>
      <c r="I1302" s="1">
        <v>2309</v>
      </c>
      <c r="J1302" s="2" t="s">
        <v>528</v>
      </c>
    </row>
    <row r="1303" spans="1:10" x14ac:dyDescent="0.2">
      <c r="A1303" s="1">
        <v>14</v>
      </c>
      <c r="B1303" s="1" t="s">
        <v>1231</v>
      </c>
      <c r="C1303" s="1" t="s">
        <v>1232</v>
      </c>
      <c r="D1303" s="1" t="s">
        <v>1233</v>
      </c>
      <c r="E1303" s="1">
        <v>1</v>
      </c>
      <c r="F1303" s="1" t="s">
        <v>1227</v>
      </c>
      <c r="G1303" s="1">
        <v>288.89999999999998</v>
      </c>
      <c r="H1303" s="1" t="s">
        <v>961</v>
      </c>
      <c r="I1303" s="1">
        <v>288.89999999999998</v>
      </c>
      <c r="J1303" s="2" t="s">
        <v>528</v>
      </c>
    </row>
    <row r="1304" spans="1:10" x14ac:dyDescent="0.2">
      <c r="A1304" s="1">
        <v>14</v>
      </c>
      <c r="B1304" s="1" t="s">
        <v>1234</v>
      </c>
      <c r="C1304" s="1" t="s">
        <v>1235</v>
      </c>
      <c r="D1304" s="1" t="s">
        <v>1233</v>
      </c>
      <c r="E1304" s="1">
        <v>1</v>
      </c>
      <c r="F1304" s="1" t="s">
        <v>1227</v>
      </c>
      <c r="G1304" s="1">
        <v>1158</v>
      </c>
      <c r="H1304" s="1" t="s">
        <v>961</v>
      </c>
      <c r="I1304" s="1">
        <v>1158</v>
      </c>
      <c r="J1304" s="2" t="s">
        <v>528</v>
      </c>
    </row>
    <row r="1305" spans="1:10" ht="25.5" x14ac:dyDescent="0.2">
      <c r="A1305" s="1">
        <v>14</v>
      </c>
      <c r="B1305" s="1" t="s">
        <v>1243</v>
      </c>
      <c r="C1305" s="1" t="s">
        <v>1244</v>
      </c>
      <c r="D1305" s="1" t="s">
        <v>691</v>
      </c>
      <c r="E1305" s="1">
        <v>10</v>
      </c>
      <c r="F1305" s="1" t="s">
        <v>1227</v>
      </c>
      <c r="G1305" s="1">
        <v>499.8</v>
      </c>
      <c r="H1305" s="1" t="s">
        <v>1238</v>
      </c>
      <c r="I1305" s="1">
        <v>4998</v>
      </c>
      <c r="J1305" s="2" t="s">
        <v>528</v>
      </c>
    </row>
    <row r="1306" spans="1:10" x14ac:dyDescent="0.2">
      <c r="A1306" s="1">
        <v>14</v>
      </c>
      <c r="B1306" s="1" t="s">
        <v>1236</v>
      </c>
      <c r="C1306" s="1" t="s">
        <v>1237</v>
      </c>
      <c r="D1306" s="1" t="s">
        <v>1230</v>
      </c>
      <c r="E1306" s="1">
        <v>2000</v>
      </c>
      <c r="F1306" s="1" t="s">
        <v>1227</v>
      </c>
      <c r="G1306" s="1">
        <v>0.39</v>
      </c>
      <c r="H1306" s="1" t="s">
        <v>1238</v>
      </c>
      <c r="I1306" s="1">
        <v>780</v>
      </c>
      <c r="J1306" s="2" t="s">
        <v>528</v>
      </c>
    </row>
    <row r="1307" spans="1:10" x14ac:dyDescent="0.2">
      <c r="A1307" s="1">
        <v>14</v>
      </c>
      <c r="B1307" s="1" t="s">
        <v>1245</v>
      </c>
      <c r="C1307" s="1" t="s">
        <v>1246</v>
      </c>
      <c r="D1307" s="1" t="s">
        <v>906</v>
      </c>
      <c r="E1307" s="1">
        <v>10</v>
      </c>
      <c r="F1307" s="1" t="s">
        <v>1227</v>
      </c>
      <c r="G1307" s="1">
        <v>172.7</v>
      </c>
      <c r="H1307" s="1" t="s">
        <v>376</v>
      </c>
      <c r="I1307" s="1">
        <v>1727</v>
      </c>
      <c r="J1307" s="2" t="s">
        <v>528</v>
      </c>
    </row>
    <row r="1308" spans="1:10" x14ac:dyDescent="0.2">
      <c r="A1308" s="1">
        <v>14</v>
      </c>
      <c r="B1308" s="1" t="s">
        <v>1247</v>
      </c>
      <c r="C1308" s="1" t="s">
        <v>1248</v>
      </c>
      <c r="D1308" s="1" t="s">
        <v>899</v>
      </c>
      <c r="E1308" s="1">
        <v>25</v>
      </c>
      <c r="F1308" s="1" t="s">
        <v>1227</v>
      </c>
      <c r="G1308" s="1">
        <v>343.46</v>
      </c>
      <c r="H1308" s="1" t="s">
        <v>376</v>
      </c>
      <c r="I1308" s="1">
        <v>8586.5</v>
      </c>
      <c r="J1308" s="2" t="s">
        <v>528</v>
      </c>
    </row>
    <row r="1309" spans="1:10" ht="25.5" x14ac:dyDescent="0.2">
      <c r="A1309" s="1">
        <v>14</v>
      </c>
      <c r="B1309" s="1" t="s">
        <v>1249</v>
      </c>
      <c r="C1309" s="1" t="s">
        <v>1250</v>
      </c>
      <c r="D1309" s="1" t="s">
        <v>906</v>
      </c>
      <c r="E1309" s="1">
        <v>10</v>
      </c>
      <c r="F1309" s="1" t="s">
        <v>1227</v>
      </c>
      <c r="G1309" s="1">
        <v>1194.9000000000001</v>
      </c>
      <c r="H1309" s="1" t="s">
        <v>376</v>
      </c>
      <c r="I1309" s="1">
        <v>11949</v>
      </c>
      <c r="J1309" s="2" t="s">
        <v>528</v>
      </c>
    </row>
    <row r="1310" spans="1:10" x14ac:dyDescent="0.2">
      <c r="A1310" s="1">
        <v>14</v>
      </c>
      <c r="B1310" s="1" t="s">
        <v>1239</v>
      </c>
      <c r="C1310" s="1" t="s">
        <v>1240</v>
      </c>
      <c r="D1310" s="1" t="s">
        <v>906</v>
      </c>
      <c r="E1310" s="1">
        <v>5</v>
      </c>
      <c r="F1310" s="1" t="s">
        <v>1227</v>
      </c>
      <c r="G1310" s="1">
        <v>338.15</v>
      </c>
      <c r="H1310" s="1" t="s">
        <v>376</v>
      </c>
      <c r="I1310" s="1">
        <v>1690.75</v>
      </c>
      <c r="J1310" s="2" t="s">
        <v>528</v>
      </c>
    </row>
    <row r="1311" spans="1:10" x14ac:dyDescent="0.2">
      <c r="A1311" s="1">
        <v>14</v>
      </c>
      <c r="B1311" s="1" t="s">
        <v>1251</v>
      </c>
      <c r="C1311" s="1" t="s">
        <v>1252</v>
      </c>
      <c r="D1311" s="1" t="s">
        <v>899</v>
      </c>
      <c r="E1311" s="1">
        <v>6</v>
      </c>
      <c r="F1311" s="1" t="s">
        <v>1227</v>
      </c>
      <c r="G1311" s="1">
        <v>223</v>
      </c>
      <c r="H1311" s="1" t="s">
        <v>376</v>
      </c>
      <c r="I1311" s="1">
        <v>1338</v>
      </c>
      <c r="J1311" s="2" t="s">
        <v>528</v>
      </c>
    </row>
    <row r="1312" spans="1:10" x14ac:dyDescent="0.2">
      <c r="A1312" s="1">
        <v>14</v>
      </c>
      <c r="B1312" s="1" t="s">
        <v>1253</v>
      </c>
      <c r="C1312" s="1" t="s">
        <v>1254</v>
      </c>
      <c r="D1312" s="1" t="s">
        <v>899</v>
      </c>
      <c r="E1312" s="1">
        <v>3</v>
      </c>
      <c r="F1312" s="1" t="s">
        <v>1227</v>
      </c>
      <c r="G1312" s="1">
        <v>338.15</v>
      </c>
      <c r="H1312" s="1" t="s">
        <v>376</v>
      </c>
      <c r="I1312" s="1">
        <v>1014.45</v>
      </c>
      <c r="J1312" s="2" t="s">
        <v>528</v>
      </c>
    </row>
    <row r="1313" spans="1:10" x14ac:dyDescent="0.2">
      <c r="A1313" s="1">
        <v>14</v>
      </c>
      <c r="B1313" s="1" t="s">
        <v>1255</v>
      </c>
      <c r="C1313" s="1" t="s">
        <v>0</v>
      </c>
      <c r="D1313" s="1" t="s">
        <v>906</v>
      </c>
      <c r="E1313" s="1">
        <v>2</v>
      </c>
      <c r="F1313" s="1" t="s">
        <v>1227</v>
      </c>
      <c r="G1313" s="1">
        <v>194.25</v>
      </c>
      <c r="H1313" s="1" t="s">
        <v>376</v>
      </c>
      <c r="I1313" s="1">
        <v>388.5</v>
      </c>
      <c r="J1313" s="2" t="s">
        <v>528</v>
      </c>
    </row>
    <row r="1314" spans="1:10" x14ac:dyDescent="0.2">
      <c r="A1314" s="1">
        <v>14</v>
      </c>
      <c r="B1314" s="1" t="s">
        <v>1</v>
      </c>
      <c r="C1314" s="1" t="s">
        <v>2</v>
      </c>
      <c r="D1314" s="1" t="s">
        <v>699</v>
      </c>
      <c r="E1314" s="1">
        <v>4</v>
      </c>
      <c r="F1314" s="1" t="s">
        <v>1227</v>
      </c>
      <c r="G1314" s="1">
        <v>39.5</v>
      </c>
      <c r="H1314" s="1" t="s">
        <v>376</v>
      </c>
      <c r="I1314" s="1">
        <v>158</v>
      </c>
      <c r="J1314" s="2" t="s">
        <v>528</v>
      </c>
    </row>
    <row r="1315" spans="1:10" x14ac:dyDescent="0.2">
      <c r="A1315" s="1">
        <v>14</v>
      </c>
      <c r="B1315" s="1" t="s">
        <v>3</v>
      </c>
      <c r="C1315" s="1" t="s">
        <v>4</v>
      </c>
      <c r="D1315" s="1" t="s">
        <v>699</v>
      </c>
      <c r="E1315" s="1">
        <v>20</v>
      </c>
      <c r="F1315" s="1" t="s">
        <v>1227</v>
      </c>
      <c r="G1315" s="1">
        <v>39.5</v>
      </c>
      <c r="H1315" s="1" t="s">
        <v>376</v>
      </c>
      <c r="I1315" s="1">
        <v>790</v>
      </c>
      <c r="J1315" s="2" t="s">
        <v>528</v>
      </c>
    </row>
    <row r="1316" spans="1:10" x14ac:dyDescent="0.2">
      <c r="A1316" s="1">
        <v>14</v>
      </c>
      <c r="B1316" s="1" t="s">
        <v>1245</v>
      </c>
      <c r="C1316" s="1" t="s">
        <v>1246</v>
      </c>
      <c r="D1316" s="1" t="s">
        <v>906</v>
      </c>
      <c r="E1316" s="1">
        <v>4</v>
      </c>
      <c r="F1316" s="1" t="s">
        <v>1227</v>
      </c>
      <c r="G1316" s="1">
        <v>172.7</v>
      </c>
      <c r="H1316" s="1" t="s">
        <v>376</v>
      </c>
      <c r="I1316" s="1">
        <v>690.8</v>
      </c>
      <c r="J1316" s="2" t="s">
        <v>548</v>
      </c>
    </row>
    <row r="1317" spans="1:10" ht="25.5" x14ac:dyDescent="0.2">
      <c r="A1317" s="1">
        <v>14</v>
      </c>
      <c r="B1317" s="1" t="s">
        <v>1249</v>
      </c>
      <c r="C1317" s="1" t="s">
        <v>1250</v>
      </c>
      <c r="D1317" s="1" t="s">
        <v>906</v>
      </c>
      <c r="E1317" s="1">
        <v>4</v>
      </c>
      <c r="F1317" s="1" t="s">
        <v>1227</v>
      </c>
      <c r="G1317" s="1">
        <v>1194.9000000000001</v>
      </c>
      <c r="H1317" s="1" t="s">
        <v>376</v>
      </c>
      <c r="I1317" s="1">
        <v>4779.6000000000004</v>
      </c>
      <c r="J1317" s="2" t="s">
        <v>548</v>
      </c>
    </row>
    <row r="1318" spans="1:10" x14ac:dyDescent="0.2">
      <c r="A1318" s="1">
        <v>14</v>
      </c>
      <c r="B1318" s="1" t="s">
        <v>5</v>
      </c>
      <c r="C1318" s="1" t="s">
        <v>6</v>
      </c>
      <c r="D1318" s="1" t="s">
        <v>899</v>
      </c>
      <c r="E1318" s="1">
        <v>6</v>
      </c>
      <c r="F1318" s="1" t="s">
        <v>1227</v>
      </c>
      <c r="G1318" s="1">
        <v>1018</v>
      </c>
      <c r="H1318" s="1" t="s">
        <v>376</v>
      </c>
      <c r="I1318" s="1">
        <v>6108</v>
      </c>
      <c r="J1318" s="2" t="s">
        <v>548</v>
      </c>
    </row>
    <row r="1319" spans="1:10" x14ac:dyDescent="0.2">
      <c r="A1319" s="1">
        <v>14</v>
      </c>
      <c r="B1319" s="1" t="s">
        <v>1253</v>
      </c>
      <c r="C1319" s="1" t="s">
        <v>1254</v>
      </c>
      <c r="D1319" s="1" t="s">
        <v>899</v>
      </c>
      <c r="E1319" s="1">
        <v>3</v>
      </c>
      <c r="F1319" s="1" t="s">
        <v>1227</v>
      </c>
      <c r="G1319" s="1">
        <v>338.15</v>
      </c>
      <c r="H1319" s="1" t="s">
        <v>376</v>
      </c>
      <c r="I1319" s="1">
        <v>1014.45</v>
      </c>
      <c r="J1319" s="2" t="s">
        <v>548</v>
      </c>
    </row>
    <row r="1320" spans="1:10" x14ac:dyDescent="0.2">
      <c r="A1320" s="1">
        <v>14</v>
      </c>
      <c r="B1320" s="1" t="s">
        <v>7</v>
      </c>
      <c r="C1320" s="1" t="s">
        <v>8</v>
      </c>
      <c r="D1320" s="1" t="s">
        <v>906</v>
      </c>
      <c r="E1320" s="1">
        <v>10</v>
      </c>
      <c r="F1320" s="1" t="s">
        <v>1227</v>
      </c>
      <c r="G1320" s="1">
        <v>953.29</v>
      </c>
      <c r="H1320" s="1" t="s">
        <v>376</v>
      </c>
      <c r="I1320" s="1">
        <v>9532.9</v>
      </c>
      <c r="J1320" s="2" t="s">
        <v>548</v>
      </c>
    </row>
    <row r="1321" spans="1:10" x14ac:dyDescent="0.2">
      <c r="A1321" s="1">
        <v>14</v>
      </c>
      <c r="B1321" s="1" t="s">
        <v>9</v>
      </c>
      <c r="C1321" s="1" t="s">
        <v>10</v>
      </c>
      <c r="D1321" s="1" t="s">
        <v>906</v>
      </c>
      <c r="E1321" s="1">
        <v>4</v>
      </c>
      <c r="F1321" s="1" t="s">
        <v>1227</v>
      </c>
      <c r="G1321" s="1">
        <v>215.85</v>
      </c>
      <c r="H1321" s="1" t="s">
        <v>376</v>
      </c>
      <c r="I1321" s="1">
        <v>863.4</v>
      </c>
      <c r="J1321" s="2" t="s">
        <v>548</v>
      </c>
    </row>
    <row r="1322" spans="1:10" x14ac:dyDescent="0.2">
      <c r="A1322" s="1">
        <v>14</v>
      </c>
      <c r="B1322" s="1">
        <v>1111</v>
      </c>
      <c r="C1322" s="1" t="s">
        <v>11</v>
      </c>
      <c r="D1322" s="1" t="s">
        <v>899</v>
      </c>
      <c r="E1322" s="1">
        <v>6</v>
      </c>
      <c r="F1322" s="1" t="s">
        <v>1227</v>
      </c>
      <c r="G1322" s="1">
        <v>906.5</v>
      </c>
      <c r="H1322" s="1" t="s">
        <v>376</v>
      </c>
      <c r="I1322" s="1">
        <v>5439</v>
      </c>
      <c r="J1322" s="2" t="s">
        <v>548</v>
      </c>
    </row>
    <row r="1323" spans="1:10" ht="25.5" x14ac:dyDescent="0.2">
      <c r="A1323" s="1">
        <v>14</v>
      </c>
      <c r="B1323" s="1" t="s">
        <v>1249</v>
      </c>
      <c r="C1323" s="1" t="s">
        <v>1250</v>
      </c>
      <c r="D1323" s="1" t="s">
        <v>906</v>
      </c>
      <c r="E1323" s="1">
        <v>2</v>
      </c>
      <c r="F1323" s="1" t="s">
        <v>1227</v>
      </c>
      <c r="G1323" s="1">
        <v>1194.9000000000001</v>
      </c>
      <c r="H1323" s="1" t="s">
        <v>376</v>
      </c>
      <c r="I1323" s="1">
        <v>2389.8000000000002</v>
      </c>
      <c r="J1323" s="2" t="s">
        <v>563</v>
      </c>
    </row>
    <row r="1324" spans="1:10" x14ac:dyDescent="0.2">
      <c r="A1324" s="1">
        <v>14</v>
      </c>
      <c r="B1324" s="1" t="s">
        <v>1225</v>
      </c>
      <c r="C1324" s="1" t="s">
        <v>1226</v>
      </c>
      <c r="D1324" s="1" t="s">
        <v>691</v>
      </c>
      <c r="E1324" s="1">
        <v>2</v>
      </c>
      <c r="F1324" s="1" t="s">
        <v>1227</v>
      </c>
      <c r="G1324" s="1">
        <v>578.9</v>
      </c>
      <c r="H1324" s="1" t="s">
        <v>961</v>
      </c>
      <c r="I1324" s="1">
        <v>1157.8</v>
      </c>
      <c r="J1324" s="2" t="s">
        <v>600</v>
      </c>
    </row>
    <row r="1325" spans="1:10" x14ac:dyDescent="0.2">
      <c r="A1325" s="1">
        <v>14</v>
      </c>
      <c r="B1325" s="1" t="s">
        <v>1228</v>
      </c>
      <c r="C1325" s="1" t="s">
        <v>1229</v>
      </c>
      <c r="D1325" s="1" t="s">
        <v>1230</v>
      </c>
      <c r="E1325" s="1">
        <v>2</v>
      </c>
      <c r="F1325" s="1" t="s">
        <v>1227</v>
      </c>
      <c r="G1325" s="1">
        <v>2533.5</v>
      </c>
      <c r="H1325" s="1" t="s">
        <v>961</v>
      </c>
      <c r="I1325" s="1">
        <v>5067</v>
      </c>
      <c r="J1325" s="2" t="s">
        <v>600</v>
      </c>
    </row>
    <row r="1326" spans="1:10" x14ac:dyDescent="0.2">
      <c r="A1326" s="1">
        <v>14</v>
      </c>
      <c r="B1326" s="1" t="s">
        <v>1241</v>
      </c>
      <c r="C1326" s="1" t="s">
        <v>1242</v>
      </c>
      <c r="D1326" s="1" t="s">
        <v>1230</v>
      </c>
      <c r="E1326" s="1">
        <v>1</v>
      </c>
      <c r="F1326" s="1" t="s">
        <v>1227</v>
      </c>
      <c r="G1326" s="1">
        <v>2309</v>
      </c>
      <c r="H1326" s="1" t="s">
        <v>961</v>
      </c>
      <c r="I1326" s="1">
        <v>2309</v>
      </c>
      <c r="J1326" s="2" t="s">
        <v>600</v>
      </c>
    </row>
    <row r="1327" spans="1:10" x14ac:dyDescent="0.2">
      <c r="A1327" s="1">
        <v>14</v>
      </c>
      <c r="B1327" s="1" t="s">
        <v>1231</v>
      </c>
      <c r="C1327" s="1" t="s">
        <v>1232</v>
      </c>
      <c r="D1327" s="1" t="s">
        <v>1233</v>
      </c>
      <c r="E1327" s="1">
        <v>2</v>
      </c>
      <c r="F1327" s="1" t="s">
        <v>1227</v>
      </c>
      <c r="G1327" s="1">
        <v>288.89999999999998</v>
      </c>
      <c r="H1327" s="1" t="s">
        <v>961</v>
      </c>
      <c r="I1327" s="1">
        <v>577.79999999999995</v>
      </c>
      <c r="J1327" s="2" t="s">
        <v>600</v>
      </c>
    </row>
    <row r="1328" spans="1:10" x14ac:dyDescent="0.2">
      <c r="A1328" s="1">
        <v>14</v>
      </c>
      <c r="B1328" s="1" t="s">
        <v>1234</v>
      </c>
      <c r="C1328" s="1" t="s">
        <v>1235</v>
      </c>
      <c r="D1328" s="1" t="s">
        <v>1233</v>
      </c>
      <c r="E1328" s="1">
        <v>2</v>
      </c>
      <c r="F1328" s="1" t="s">
        <v>1227</v>
      </c>
      <c r="G1328" s="1">
        <v>1158</v>
      </c>
      <c r="H1328" s="1" t="s">
        <v>961</v>
      </c>
      <c r="I1328" s="1">
        <v>2316</v>
      </c>
      <c r="J1328" s="2" t="s">
        <v>600</v>
      </c>
    </row>
    <row r="1329" spans="1:10" ht="25.5" x14ac:dyDescent="0.2">
      <c r="A1329" s="1">
        <v>14</v>
      </c>
      <c r="B1329" s="1" t="s">
        <v>1243</v>
      </c>
      <c r="C1329" s="1" t="s">
        <v>1244</v>
      </c>
      <c r="D1329" s="1" t="s">
        <v>691</v>
      </c>
      <c r="E1329" s="1">
        <v>10</v>
      </c>
      <c r="F1329" s="1" t="s">
        <v>1227</v>
      </c>
      <c r="G1329" s="1">
        <v>499.8</v>
      </c>
      <c r="H1329" s="1" t="s">
        <v>1238</v>
      </c>
      <c r="I1329" s="1">
        <v>4998</v>
      </c>
      <c r="J1329" s="2" t="s">
        <v>600</v>
      </c>
    </row>
    <row r="1330" spans="1:10" x14ac:dyDescent="0.2">
      <c r="A1330" s="1">
        <v>14</v>
      </c>
      <c r="B1330" s="1" t="s">
        <v>1236</v>
      </c>
      <c r="C1330" s="1" t="s">
        <v>1237</v>
      </c>
      <c r="D1330" s="1" t="s">
        <v>1230</v>
      </c>
      <c r="E1330" s="1">
        <v>2000</v>
      </c>
      <c r="F1330" s="1" t="s">
        <v>1227</v>
      </c>
      <c r="G1330" s="1">
        <v>0.39</v>
      </c>
      <c r="H1330" s="1" t="s">
        <v>1238</v>
      </c>
      <c r="I1330" s="1">
        <v>780</v>
      </c>
      <c r="J1330" s="2" t="s">
        <v>600</v>
      </c>
    </row>
    <row r="1331" spans="1:10" x14ac:dyDescent="0.2">
      <c r="A1331" s="1">
        <v>14</v>
      </c>
      <c r="B1331" s="1" t="s">
        <v>1245</v>
      </c>
      <c r="C1331" s="1" t="s">
        <v>1246</v>
      </c>
      <c r="D1331" s="1" t="s">
        <v>906</v>
      </c>
      <c r="E1331" s="1">
        <v>5</v>
      </c>
      <c r="F1331" s="1" t="s">
        <v>1227</v>
      </c>
      <c r="G1331" s="1">
        <v>172.7</v>
      </c>
      <c r="H1331" s="1" t="s">
        <v>376</v>
      </c>
      <c r="I1331" s="1">
        <v>863.5</v>
      </c>
      <c r="J1331" s="2" t="s">
        <v>600</v>
      </c>
    </row>
    <row r="1332" spans="1:10" x14ac:dyDescent="0.2">
      <c r="A1332" s="1">
        <v>14</v>
      </c>
      <c r="B1332" s="1" t="s">
        <v>1247</v>
      </c>
      <c r="C1332" s="1" t="s">
        <v>1248</v>
      </c>
      <c r="D1332" s="1" t="s">
        <v>899</v>
      </c>
      <c r="E1332" s="1">
        <v>20</v>
      </c>
      <c r="F1332" s="1" t="s">
        <v>1227</v>
      </c>
      <c r="G1332" s="1">
        <v>343.46</v>
      </c>
      <c r="H1332" s="1" t="s">
        <v>376</v>
      </c>
      <c r="I1332" s="1">
        <v>6869.2</v>
      </c>
      <c r="J1332" s="2" t="s">
        <v>600</v>
      </c>
    </row>
    <row r="1333" spans="1:10" ht="25.5" x14ac:dyDescent="0.2">
      <c r="A1333" s="1">
        <v>14</v>
      </c>
      <c r="B1333" s="1" t="s">
        <v>1249</v>
      </c>
      <c r="C1333" s="1" t="s">
        <v>1250</v>
      </c>
      <c r="D1333" s="1" t="s">
        <v>906</v>
      </c>
      <c r="E1333" s="1">
        <v>5</v>
      </c>
      <c r="F1333" s="1" t="s">
        <v>1227</v>
      </c>
      <c r="G1333" s="1">
        <v>1194.9000000000001</v>
      </c>
      <c r="H1333" s="1" t="s">
        <v>376</v>
      </c>
      <c r="I1333" s="1">
        <v>5974.5</v>
      </c>
      <c r="J1333" s="2" t="s">
        <v>600</v>
      </c>
    </row>
    <row r="1334" spans="1:10" x14ac:dyDescent="0.2">
      <c r="A1334" s="1">
        <v>14</v>
      </c>
      <c r="B1334" s="1" t="s">
        <v>1239</v>
      </c>
      <c r="C1334" s="1" t="s">
        <v>1240</v>
      </c>
      <c r="D1334" s="1" t="s">
        <v>906</v>
      </c>
      <c r="E1334" s="1">
        <v>5</v>
      </c>
      <c r="F1334" s="1" t="s">
        <v>1227</v>
      </c>
      <c r="G1334" s="1">
        <v>338.15</v>
      </c>
      <c r="H1334" s="1" t="s">
        <v>376</v>
      </c>
      <c r="I1334" s="1">
        <v>1690.75</v>
      </c>
      <c r="J1334" s="2" t="s">
        <v>600</v>
      </c>
    </row>
    <row r="1335" spans="1:10" x14ac:dyDescent="0.2">
      <c r="A1335" s="1">
        <v>14</v>
      </c>
      <c r="B1335" s="1" t="s">
        <v>1251</v>
      </c>
      <c r="C1335" s="1" t="s">
        <v>1252</v>
      </c>
      <c r="D1335" s="1" t="s">
        <v>899</v>
      </c>
      <c r="E1335" s="1">
        <v>5</v>
      </c>
      <c r="F1335" s="1" t="s">
        <v>1227</v>
      </c>
      <c r="G1335" s="1">
        <v>223</v>
      </c>
      <c r="H1335" s="1" t="s">
        <v>376</v>
      </c>
      <c r="I1335" s="1">
        <v>1115</v>
      </c>
      <c r="J1335" s="2" t="s">
        <v>600</v>
      </c>
    </row>
    <row r="1336" spans="1:10" x14ac:dyDescent="0.2">
      <c r="A1336" s="1">
        <v>14</v>
      </c>
      <c r="B1336" s="1" t="s">
        <v>1253</v>
      </c>
      <c r="C1336" s="1" t="s">
        <v>1254</v>
      </c>
      <c r="D1336" s="1" t="s">
        <v>899</v>
      </c>
      <c r="E1336" s="1">
        <v>1</v>
      </c>
      <c r="F1336" s="1" t="s">
        <v>1227</v>
      </c>
      <c r="G1336" s="1">
        <v>338.15</v>
      </c>
      <c r="H1336" s="1" t="s">
        <v>376</v>
      </c>
      <c r="I1336" s="1">
        <v>338.15</v>
      </c>
      <c r="J1336" s="2" t="s">
        <v>600</v>
      </c>
    </row>
    <row r="1337" spans="1:10" x14ac:dyDescent="0.2">
      <c r="A1337" s="1">
        <v>14</v>
      </c>
      <c r="B1337" s="1" t="s">
        <v>1255</v>
      </c>
      <c r="C1337" s="1" t="s">
        <v>0</v>
      </c>
      <c r="D1337" s="1" t="s">
        <v>906</v>
      </c>
      <c r="E1337" s="1">
        <v>2</v>
      </c>
      <c r="F1337" s="1" t="s">
        <v>1227</v>
      </c>
      <c r="G1337" s="1">
        <v>194.25</v>
      </c>
      <c r="H1337" s="1" t="s">
        <v>376</v>
      </c>
      <c r="I1337" s="1">
        <v>388.5</v>
      </c>
      <c r="J1337" s="2" t="s">
        <v>600</v>
      </c>
    </row>
    <row r="1338" spans="1:10" x14ac:dyDescent="0.2">
      <c r="A1338" s="1">
        <v>14</v>
      </c>
      <c r="B1338" s="1" t="s">
        <v>3</v>
      </c>
      <c r="C1338" s="1" t="s">
        <v>4</v>
      </c>
      <c r="D1338" s="1" t="s">
        <v>699</v>
      </c>
      <c r="E1338" s="1">
        <v>20</v>
      </c>
      <c r="F1338" s="1" t="s">
        <v>1227</v>
      </c>
      <c r="G1338" s="1">
        <v>39.5</v>
      </c>
      <c r="H1338" s="1" t="s">
        <v>376</v>
      </c>
      <c r="I1338" s="1">
        <v>790</v>
      </c>
      <c r="J1338" s="2" t="s">
        <v>600</v>
      </c>
    </row>
    <row r="1339" spans="1:10" x14ac:dyDescent="0.2">
      <c r="A1339" s="1">
        <v>14</v>
      </c>
      <c r="B1339" s="1" t="s">
        <v>1225</v>
      </c>
      <c r="C1339" s="1" t="s">
        <v>1226</v>
      </c>
      <c r="D1339" s="1" t="s">
        <v>691</v>
      </c>
      <c r="E1339" s="1">
        <v>2</v>
      </c>
      <c r="F1339" s="1" t="s">
        <v>1227</v>
      </c>
      <c r="G1339" s="1">
        <v>578.9</v>
      </c>
      <c r="H1339" s="1" t="s">
        <v>961</v>
      </c>
      <c r="I1339" s="1">
        <v>1157.8</v>
      </c>
      <c r="J1339" s="2" t="s">
        <v>606</v>
      </c>
    </row>
    <row r="1340" spans="1:10" x14ac:dyDescent="0.2">
      <c r="A1340" s="1">
        <v>14</v>
      </c>
      <c r="B1340" s="1" t="s">
        <v>1228</v>
      </c>
      <c r="C1340" s="1" t="s">
        <v>1229</v>
      </c>
      <c r="D1340" s="1" t="s">
        <v>1230</v>
      </c>
      <c r="E1340" s="1">
        <v>2</v>
      </c>
      <c r="F1340" s="1" t="s">
        <v>1227</v>
      </c>
      <c r="G1340" s="1">
        <v>2533.5</v>
      </c>
      <c r="H1340" s="1" t="s">
        <v>961</v>
      </c>
      <c r="I1340" s="1">
        <v>5067</v>
      </c>
      <c r="J1340" s="2" t="s">
        <v>606</v>
      </c>
    </row>
    <row r="1341" spans="1:10" x14ac:dyDescent="0.2">
      <c r="A1341" s="1">
        <v>14</v>
      </c>
      <c r="B1341" s="1" t="s">
        <v>1241</v>
      </c>
      <c r="C1341" s="1" t="s">
        <v>1242</v>
      </c>
      <c r="D1341" s="1" t="s">
        <v>1230</v>
      </c>
      <c r="E1341" s="1">
        <v>2</v>
      </c>
      <c r="F1341" s="1" t="s">
        <v>1227</v>
      </c>
      <c r="G1341" s="1">
        <v>2309</v>
      </c>
      <c r="H1341" s="1" t="s">
        <v>961</v>
      </c>
      <c r="I1341" s="1">
        <v>4618</v>
      </c>
      <c r="J1341" s="2" t="s">
        <v>606</v>
      </c>
    </row>
    <row r="1342" spans="1:10" x14ac:dyDescent="0.2">
      <c r="A1342" s="1">
        <v>14</v>
      </c>
      <c r="B1342" s="1" t="s">
        <v>1231</v>
      </c>
      <c r="C1342" s="1" t="s">
        <v>1232</v>
      </c>
      <c r="D1342" s="1" t="s">
        <v>1233</v>
      </c>
      <c r="E1342" s="1">
        <v>2</v>
      </c>
      <c r="F1342" s="1" t="s">
        <v>1227</v>
      </c>
      <c r="G1342" s="1">
        <v>288.89999999999998</v>
      </c>
      <c r="H1342" s="1" t="s">
        <v>961</v>
      </c>
      <c r="I1342" s="1">
        <v>577.79999999999995</v>
      </c>
      <c r="J1342" s="2" t="s">
        <v>606</v>
      </c>
    </row>
    <row r="1343" spans="1:10" x14ac:dyDescent="0.2">
      <c r="A1343" s="1">
        <v>14</v>
      </c>
      <c r="B1343" s="1" t="s">
        <v>1234</v>
      </c>
      <c r="C1343" s="1" t="s">
        <v>1235</v>
      </c>
      <c r="D1343" s="1" t="s">
        <v>1233</v>
      </c>
      <c r="E1343" s="1">
        <v>2</v>
      </c>
      <c r="F1343" s="1" t="s">
        <v>1227</v>
      </c>
      <c r="G1343" s="1">
        <v>1158</v>
      </c>
      <c r="H1343" s="1" t="s">
        <v>961</v>
      </c>
      <c r="I1343" s="1">
        <v>2316</v>
      </c>
      <c r="J1343" s="2" t="s">
        <v>606</v>
      </c>
    </row>
    <row r="1344" spans="1:10" x14ac:dyDescent="0.2">
      <c r="A1344" s="1">
        <v>14</v>
      </c>
      <c r="B1344" s="1" t="s">
        <v>1236</v>
      </c>
      <c r="C1344" s="1" t="s">
        <v>1237</v>
      </c>
      <c r="D1344" s="1" t="s">
        <v>1230</v>
      </c>
      <c r="E1344" s="1">
        <v>1000</v>
      </c>
      <c r="F1344" s="1" t="s">
        <v>1227</v>
      </c>
      <c r="G1344" s="1">
        <v>0.39</v>
      </c>
      <c r="H1344" s="1" t="s">
        <v>1238</v>
      </c>
      <c r="I1344" s="1">
        <v>390</v>
      </c>
      <c r="J1344" s="2" t="s">
        <v>606</v>
      </c>
    </row>
    <row r="1345" spans="1:10" x14ac:dyDescent="0.2">
      <c r="A1345" s="1">
        <v>8</v>
      </c>
      <c r="B1345" s="1">
        <v>387</v>
      </c>
      <c r="C1345" s="1" t="s">
        <v>12</v>
      </c>
      <c r="D1345" s="1" t="s">
        <v>371</v>
      </c>
      <c r="E1345" s="1">
        <v>15</v>
      </c>
      <c r="F1345" s="1" t="s">
        <v>13</v>
      </c>
      <c r="G1345" s="1">
        <v>1452</v>
      </c>
      <c r="H1345" s="1" t="s">
        <v>1184</v>
      </c>
      <c r="I1345" s="1">
        <v>21780</v>
      </c>
      <c r="J1345" s="2" t="s">
        <v>374</v>
      </c>
    </row>
    <row r="1346" spans="1:10" x14ac:dyDescent="0.2">
      <c r="A1346" s="1">
        <v>8</v>
      </c>
      <c r="B1346" s="1">
        <v>403</v>
      </c>
      <c r="C1346" s="1" t="s">
        <v>14</v>
      </c>
      <c r="D1346" s="1" t="s">
        <v>371</v>
      </c>
      <c r="E1346" s="1">
        <v>100</v>
      </c>
      <c r="F1346" s="1" t="s">
        <v>13</v>
      </c>
      <c r="G1346" s="1">
        <v>90</v>
      </c>
      <c r="H1346" s="1" t="s">
        <v>15</v>
      </c>
      <c r="I1346" s="1">
        <v>9000</v>
      </c>
      <c r="J1346" s="2" t="s">
        <v>374</v>
      </c>
    </row>
    <row r="1347" spans="1:10" x14ac:dyDescent="0.2">
      <c r="A1347" s="1">
        <v>8</v>
      </c>
      <c r="B1347" s="1">
        <v>403</v>
      </c>
      <c r="C1347" s="1" t="s">
        <v>14</v>
      </c>
      <c r="D1347" s="1" t="s">
        <v>371</v>
      </c>
      <c r="E1347" s="1">
        <v>60</v>
      </c>
      <c r="F1347" s="1" t="s">
        <v>13</v>
      </c>
      <c r="G1347" s="1">
        <v>90</v>
      </c>
      <c r="H1347" s="1" t="s">
        <v>15</v>
      </c>
      <c r="I1347" s="1">
        <v>5400</v>
      </c>
      <c r="J1347" s="2" t="s">
        <v>466</v>
      </c>
    </row>
    <row r="1348" spans="1:10" x14ac:dyDescent="0.2">
      <c r="A1348" s="1">
        <v>8</v>
      </c>
      <c r="B1348" s="1">
        <v>403</v>
      </c>
      <c r="C1348" s="1" t="s">
        <v>14</v>
      </c>
      <c r="D1348" s="1" t="s">
        <v>371</v>
      </c>
      <c r="E1348" s="1">
        <v>5</v>
      </c>
      <c r="F1348" s="1" t="s">
        <v>13</v>
      </c>
      <c r="G1348" s="1">
        <v>90</v>
      </c>
      <c r="H1348" s="1" t="s">
        <v>15</v>
      </c>
      <c r="I1348" s="1">
        <v>450</v>
      </c>
      <c r="J1348" s="2" t="s">
        <v>491</v>
      </c>
    </row>
    <row r="1349" spans="1:10" x14ac:dyDescent="0.2">
      <c r="A1349" s="1">
        <v>8</v>
      </c>
      <c r="B1349" s="1">
        <v>403</v>
      </c>
      <c r="C1349" s="1" t="s">
        <v>14</v>
      </c>
      <c r="D1349" s="1" t="s">
        <v>371</v>
      </c>
      <c r="E1349" s="1">
        <v>100</v>
      </c>
      <c r="F1349" s="1" t="s">
        <v>13</v>
      </c>
      <c r="G1349" s="1">
        <v>90</v>
      </c>
      <c r="H1349" s="1" t="s">
        <v>15</v>
      </c>
      <c r="I1349" s="1">
        <v>9000</v>
      </c>
      <c r="J1349" s="2" t="s">
        <v>528</v>
      </c>
    </row>
    <row r="1350" spans="1:10" x14ac:dyDescent="0.2">
      <c r="A1350" s="1">
        <v>8</v>
      </c>
      <c r="B1350" s="1">
        <v>403</v>
      </c>
      <c r="C1350" s="1" t="s">
        <v>14</v>
      </c>
      <c r="D1350" s="1" t="s">
        <v>371</v>
      </c>
      <c r="E1350" s="1">
        <v>5</v>
      </c>
      <c r="F1350" s="1" t="s">
        <v>13</v>
      </c>
      <c r="G1350" s="1">
        <v>90</v>
      </c>
      <c r="H1350" s="1" t="s">
        <v>15</v>
      </c>
      <c r="I1350" s="1">
        <v>450</v>
      </c>
      <c r="J1350" s="2" t="s">
        <v>548</v>
      </c>
    </row>
    <row r="1351" spans="1:10" x14ac:dyDescent="0.2">
      <c r="A1351" s="1">
        <v>8</v>
      </c>
      <c r="B1351" s="1">
        <v>403</v>
      </c>
      <c r="C1351" s="1" t="s">
        <v>14</v>
      </c>
      <c r="D1351" s="1" t="s">
        <v>371</v>
      </c>
      <c r="E1351" s="1">
        <v>5</v>
      </c>
      <c r="F1351" s="1" t="s">
        <v>13</v>
      </c>
      <c r="G1351" s="1">
        <v>90</v>
      </c>
      <c r="H1351" s="1" t="s">
        <v>15</v>
      </c>
      <c r="I1351" s="1">
        <v>450</v>
      </c>
      <c r="J1351" s="2" t="s">
        <v>578</v>
      </c>
    </row>
    <row r="1352" spans="1:10" x14ac:dyDescent="0.2">
      <c r="A1352" s="1">
        <v>8</v>
      </c>
      <c r="B1352" s="1">
        <v>411</v>
      </c>
      <c r="C1352" s="1" t="s">
        <v>16</v>
      </c>
      <c r="D1352" s="1" t="s">
        <v>371</v>
      </c>
      <c r="E1352" s="1">
        <v>2</v>
      </c>
      <c r="F1352" s="1" t="s">
        <v>13</v>
      </c>
      <c r="G1352" s="1">
        <v>17.82</v>
      </c>
      <c r="H1352" s="1" t="s">
        <v>1117</v>
      </c>
      <c r="I1352" s="1">
        <v>35.64</v>
      </c>
      <c r="J1352" s="2" t="s">
        <v>578</v>
      </c>
    </row>
    <row r="1353" spans="1:10" x14ac:dyDescent="0.2">
      <c r="A1353" s="1">
        <v>8</v>
      </c>
      <c r="B1353" s="1">
        <v>412</v>
      </c>
      <c r="C1353" s="1" t="s">
        <v>17</v>
      </c>
      <c r="D1353" s="1" t="s">
        <v>371</v>
      </c>
      <c r="E1353" s="1">
        <v>2</v>
      </c>
      <c r="F1353" s="1" t="s">
        <v>13</v>
      </c>
      <c r="G1353" s="1">
        <v>18</v>
      </c>
      <c r="H1353" s="1" t="s">
        <v>1117</v>
      </c>
      <c r="I1353" s="1">
        <v>36</v>
      </c>
      <c r="J1353" s="2" t="s">
        <v>578</v>
      </c>
    </row>
    <row r="1354" spans="1:10" x14ac:dyDescent="0.2">
      <c r="A1354" s="1">
        <v>8</v>
      </c>
      <c r="B1354" s="1">
        <v>403</v>
      </c>
      <c r="C1354" s="1" t="s">
        <v>14</v>
      </c>
      <c r="D1354" s="1" t="s">
        <v>371</v>
      </c>
      <c r="E1354" s="1">
        <v>15</v>
      </c>
      <c r="F1354" s="1" t="s">
        <v>13</v>
      </c>
      <c r="G1354" s="1">
        <v>90</v>
      </c>
      <c r="H1354" s="1" t="s">
        <v>15</v>
      </c>
      <c r="I1354" s="1">
        <v>1350</v>
      </c>
      <c r="J1354" s="2" t="s">
        <v>586</v>
      </c>
    </row>
    <row r="1355" spans="1:10" ht="25.5" x14ac:dyDescent="0.2">
      <c r="A1355" s="1">
        <v>8</v>
      </c>
      <c r="B1355" s="1">
        <v>1111</v>
      </c>
      <c r="C1355" s="1" t="s">
        <v>18</v>
      </c>
      <c r="D1355" s="1" t="s">
        <v>371</v>
      </c>
      <c r="E1355" s="1">
        <v>120</v>
      </c>
      <c r="F1355" s="1" t="s">
        <v>13</v>
      </c>
      <c r="G1355" s="1">
        <v>18.97</v>
      </c>
      <c r="H1355" s="1" t="s">
        <v>19</v>
      </c>
      <c r="I1355" s="1">
        <v>2276.4</v>
      </c>
      <c r="J1355" s="2" t="s">
        <v>586</v>
      </c>
    </row>
    <row r="1356" spans="1:10" x14ac:dyDescent="0.2">
      <c r="A1356" s="1">
        <v>8</v>
      </c>
      <c r="B1356" s="1">
        <v>385</v>
      </c>
      <c r="C1356" s="1" t="s">
        <v>20</v>
      </c>
      <c r="D1356" s="1" t="s">
        <v>371</v>
      </c>
      <c r="E1356" s="1">
        <v>5</v>
      </c>
      <c r="F1356" s="1" t="s">
        <v>13</v>
      </c>
      <c r="G1356" s="1">
        <v>1250</v>
      </c>
      <c r="H1356" s="1" t="s">
        <v>21</v>
      </c>
      <c r="I1356" s="1">
        <v>6250</v>
      </c>
      <c r="J1356" s="2" t="s">
        <v>630</v>
      </c>
    </row>
    <row r="1357" spans="1:10" x14ac:dyDescent="0.2">
      <c r="A1357" s="1">
        <v>8</v>
      </c>
      <c r="B1357" s="1">
        <v>411</v>
      </c>
      <c r="C1357" s="1" t="s">
        <v>16</v>
      </c>
      <c r="D1357" s="1" t="s">
        <v>371</v>
      </c>
      <c r="E1357" s="1">
        <v>200</v>
      </c>
      <c r="F1357" s="1" t="s">
        <v>13</v>
      </c>
      <c r="G1357" s="1">
        <v>17.82</v>
      </c>
      <c r="H1357" s="1" t="s">
        <v>1117</v>
      </c>
      <c r="I1357" s="1">
        <v>3564</v>
      </c>
      <c r="J1357" s="2" t="s">
        <v>630</v>
      </c>
    </row>
    <row r="1358" spans="1:10" x14ac:dyDescent="0.2">
      <c r="A1358" s="1">
        <v>8</v>
      </c>
      <c r="B1358" s="1">
        <v>412</v>
      </c>
      <c r="C1358" s="1" t="s">
        <v>17</v>
      </c>
      <c r="D1358" s="1" t="s">
        <v>371</v>
      </c>
      <c r="E1358" s="1">
        <v>200</v>
      </c>
      <c r="F1358" s="1" t="s">
        <v>13</v>
      </c>
      <c r="G1358" s="1">
        <v>18</v>
      </c>
      <c r="H1358" s="1" t="s">
        <v>1117</v>
      </c>
      <c r="I1358" s="1">
        <v>3600</v>
      </c>
      <c r="J1358" s="2" t="s">
        <v>630</v>
      </c>
    </row>
    <row r="1359" spans="1:10" ht="25.5" x14ac:dyDescent="0.2">
      <c r="A1359" s="1">
        <v>1</v>
      </c>
      <c r="B1359" s="1">
        <v>2</v>
      </c>
      <c r="C1359" s="1" t="s">
        <v>22</v>
      </c>
      <c r="D1359" s="1" t="s">
        <v>371</v>
      </c>
      <c r="E1359" s="1">
        <v>600</v>
      </c>
      <c r="F1359" s="1" t="s">
        <v>23</v>
      </c>
      <c r="G1359" s="1">
        <v>1.39</v>
      </c>
      <c r="H1359" s="1" t="s">
        <v>24</v>
      </c>
      <c r="I1359" s="1">
        <v>834</v>
      </c>
      <c r="J1359" s="2" t="s">
        <v>374</v>
      </c>
    </row>
    <row r="1360" spans="1:10" ht="25.5" x14ac:dyDescent="0.2">
      <c r="A1360" s="1">
        <v>1</v>
      </c>
      <c r="B1360" s="1">
        <v>6</v>
      </c>
      <c r="C1360" s="1" t="s">
        <v>25</v>
      </c>
      <c r="D1360" s="1" t="s">
        <v>371</v>
      </c>
      <c r="E1360" s="1">
        <v>360</v>
      </c>
      <c r="F1360" s="1" t="s">
        <v>23</v>
      </c>
      <c r="G1360" s="1">
        <v>8.9</v>
      </c>
      <c r="H1360" s="1" t="s">
        <v>26</v>
      </c>
      <c r="I1360" s="1">
        <v>3204</v>
      </c>
      <c r="J1360" s="2" t="s">
        <v>374</v>
      </c>
    </row>
    <row r="1361" spans="1:10" x14ac:dyDescent="0.2">
      <c r="A1361" s="1">
        <v>1</v>
      </c>
      <c r="B1361" s="1">
        <v>17</v>
      </c>
      <c r="C1361" s="1" t="s">
        <v>27</v>
      </c>
      <c r="D1361" s="1" t="s">
        <v>371</v>
      </c>
      <c r="E1361" s="1">
        <v>250</v>
      </c>
      <c r="F1361" s="1" t="s">
        <v>23</v>
      </c>
      <c r="G1361" s="1">
        <v>32.4</v>
      </c>
      <c r="H1361" s="1" t="s">
        <v>28</v>
      </c>
      <c r="I1361" s="1">
        <v>8100</v>
      </c>
      <c r="J1361" s="2" t="s">
        <v>374</v>
      </c>
    </row>
    <row r="1362" spans="1:10" x14ac:dyDescent="0.2">
      <c r="A1362" s="1">
        <v>1</v>
      </c>
      <c r="B1362" s="1">
        <v>18</v>
      </c>
      <c r="C1362" s="1" t="s">
        <v>29</v>
      </c>
      <c r="D1362" s="1" t="s">
        <v>371</v>
      </c>
      <c r="E1362" s="1">
        <v>100</v>
      </c>
      <c r="F1362" s="1" t="s">
        <v>23</v>
      </c>
      <c r="G1362" s="1">
        <v>18.899999999999999</v>
      </c>
      <c r="H1362" s="1" t="s">
        <v>28</v>
      </c>
      <c r="I1362" s="1">
        <v>1890</v>
      </c>
      <c r="J1362" s="2" t="s">
        <v>374</v>
      </c>
    </row>
    <row r="1363" spans="1:10" x14ac:dyDescent="0.2">
      <c r="A1363" s="1">
        <v>1</v>
      </c>
      <c r="B1363" s="1">
        <v>27</v>
      </c>
      <c r="C1363" s="1" t="s">
        <v>30</v>
      </c>
      <c r="D1363" s="1" t="s">
        <v>371</v>
      </c>
      <c r="E1363" s="1">
        <v>210</v>
      </c>
      <c r="F1363" s="1" t="s">
        <v>23</v>
      </c>
      <c r="G1363" s="1">
        <v>1.58</v>
      </c>
      <c r="H1363" s="1" t="s">
        <v>1120</v>
      </c>
      <c r="I1363" s="1">
        <v>331.8</v>
      </c>
      <c r="J1363" s="2" t="s">
        <v>374</v>
      </c>
    </row>
    <row r="1364" spans="1:10" x14ac:dyDescent="0.2">
      <c r="A1364" s="1">
        <v>1</v>
      </c>
      <c r="B1364" s="1">
        <v>33</v>
      </c>
      <c r="C1364" s="1" t="s">
        <v>31</v>
      </c>
      <c r="D1364" s="1" t="s">
        <v>371</v>
      </c>
      <c r="E1364" s="1">
        <v>30</v>
      </c>
      <c r="F1364" s="1" t="s">
        <v>23</v>
      </c>
      <c r="G1364" s="1">
        <v>893</v>
      </c>
      <c r="H1364" s="1" t="s">
        <v>32</v>
      </c>
      <c r="I1364" s="1">
        <v>26790</v>
      </c>
      <c r="J1364" s="2" t="s">
        <v>374</v>
      </c>
    </row>
    <row r="1365" spans="1:10" x14ac:dyDescent="0.2">
      <c r="A1365" s="1">
        <v>2</v>
      </c>
      <c r="B1365" s="1">
        <v>103</v>
      </c>
      <c r="C1365" s="1" t="s">
        <v>33</v>
      </c>
      <c r="D1365" s="1" t="s">
        <v>371</v>
      </c>
      <c r="E1365" s="1">
        <v>500</v>
      </c>
      <c r="F1365" s="1" t="s">
        <v>23</v>
      </c>
      <c r="G1365" s="1">
        <v>20.5</v>
      </c>
      <c r="H1365" s="1" t="s">
        <v>34</v>
      </c>
      <c r="I1365" s="1">
        <v>10250</v>
      </c>
      <c r="J1365" s="2" t="s">
        <v>374</v>
      </c>
    </row>
    <row r="1366" spans="1:10" x14ac:dyDescent="0.2">
      <c r="A1366" s="1">
        <v>2</v>
      </c>
      <c r="B1366" s="1">
        <v>124</v>
      </c>
      <c r="C1366" s="1" t="s">
        <v>35</v>
      </c>
      <c r="D1366" s="1" t="s">
        <v>371</v>
      </c>
      <c r="E1366" s="1">
        <v>380</v>
      </c>
      <c r="F1366" s="1" t="s">
        <v>23</v>
      </c>
      <c r="G1366" s="1">
        <v>9.98</v>
      </c>
      <c r="H1366" s="1" t="s">
        <v>36</v>
      </c>
      <c r="I1366" s="1">
        <v>3792.4</v>
      </c>
      <c r="J1366" s="2" t="s">
        <v>374</v>
      </c>
    </row>
    <row r="1367" spans="1:10" x14ac:dyDescent="0.2">
      <c r="A1367" s="1">
        <v>2</v>
      </c>
      <c r="B1367" s="1">
        <v>137</v>
      </c>
      <c r="C1367" s="1" t="s">
        <v>37</v>
      </c>
      <c r="D1367" s="1" t="s">
        <v>371</v>
      </c>
      <c r="E1367" s="1">
        <v>350</v>
      </c>
      <c r="F1367" s="1" t="s">
        <v>23</v>
      </c>
      <c r="G1367" s="1">
        <v>5.7</v>
      </c>
      <c r="H1367" s="1" t="s">
        <v>38</v>
      </c>
      <c r="I1367" s="1">
        <v>1995</v>
      </c>
      <c r="J1367" s="2" t="s">
        <v>374</v>
      </c>
    </row>
    <row r="1368" spans="1:10" x14ac:dyDescent="0.2">
      <c r="A1368" s="1">
        <v>3</v>
      </c>
      <c r="B1368" s="1">
        <v>195</v>
      </c>
      <c r="C1368" s="1" t="s">
        <v>39</v>
      </c>
      <c r="D1368" s="1" t="s">
        <v>371</v>
      </c>
      <c r="E1368" s="1">
        <v>490</v>
      </c>
      <c r="F1368" s="1" t="s">
        <v>23</v>
      </c>
      <c r="G1368" s="1">
        <v>23.1</v>
      </c>
      <c r="H1368" s="1" t="s">
        <v>40</v>
      </c>
      <c r="I1368" s="1">
        <v>11319</v>
      </c>
      <c r="J1368" s="2" t="s">
        <v>374</v>
      </c>
    </row>
    <row r="1369" spans="1:10" x14ac:dyDescent="0.2">
      <c r="A1369" s="1">
        <v>3</v>
      </c>
      <c r="B1369" s="1">
        <v>210</v>
      </c>
      <c r="C1369" s="1" t="s">
        <v>41</v>
      </c>
      <c r="D1369" s="1" t="s">
        <v>371</v>
      </c>
      <c r="E1369" s="1">
        <v>650</v>
      </c>
      <c r="F1369" s="1" t="s">
        <v>23</v>
      </c>
      <c r="G1369" s="1">
        <v>16.5</v>
      </c>
      <c r="H1369" s="1" t="s">
        <v>40</v>
      </c>
      <c r="I1369" s="1">
        <v>10725</v>
      </c>
      <c r="J1369" s="2" t="s">
        <v>374</v>
      </c>
    </row>
    <row r="1370" spans="1:10" x14ac:dyDescent="0.2">
      <c r="A1370" s="1">
        <v>3</v>
      </c>
      <c r="B1370" s="1">
        <v>219</v>
      </c>
      <c r="C1370" s="1" t="s">
        <v>42</v>
      </c>
      <c r="D1370" s="1" t="s">
        <v>371</v>
      </c>
      <c r="E1370" s="1">
        <v>320</v>
      </c>
      <c r="F1370" s="1" t="s">
        <v>23</v>
      </c>
      <c r="G1370" s="1">
        <v>19.899999999999999</v>
      </c>
      <c r="H1370" s="1" t="s">
        <v>1124</v>
      </c>
      <c r="I1370" s="1">
        <v>6368</v>
      </c>
      <c r="J1370" s="2" t="s">
        <v>374</v>
      </c>
    </row>
    <row r="1371" spans="1:10" x14ac:dyDescent="0.2">
      <c r="A1371" s="1">
        <v>4</v>
      </c>
      <c r="B1371" s="1">
        <v>243</v>
      </c>
      <c r="C1371" s="1" t="s">
        <v>43</v>
      </c>
      <c r="D1371" s="1" t="s">
        <v>371</v>
      </c>
      <c r="E1371" s="1">
        <v>400</v>
      </c>
      <c r="F1371" s="1" t="s">
        <v>23</v>
      </c>
      <c r="G1371" s="1">
        <v>31.8</v>
      </c>
      <c r="H1371" s="1" t="s">
        <v>28</v>
      </c>
      <c r="I1371" s="1">
        <v>12720</v>
      </c>
      <c r="J1371" s="2" t="s">
        <v>374</v>
      </c>
    </row>
    <row r="1372" spans="1:10" x14ac:dyDescent="0.2">
      <c r="A1372" s="1">
        <v>4</v>
      </c>
      <c r="B1372" s="1">
        <v>280</v>
      </c>
      <c r="C1372" s="1" t="s">
        <v>44</v>
      </c>
      <c r="D1372" s="1" t="s">
        <v>371</v>
      </c>
      <c r="E1372" s="1">
        <v>300</v>
      </c>
      <c r="F1372" s="1" t="s">
        <v>23</v>
      </c>
      <c r="G1372" s="1">
        <v>12.2</v>
      </c>
      <c r="H1372" s="1" t="s">
        <v>45</v>
      </c>
      <c r="I1372" s="1">
        <v>3660</v>
      </c>
      <c r="J1372" s="2" t="s">
        <v>374</v>
      </c>
    </row>
    <row r="1373" spans="1:10" x14ac:dyDescent="0.2">
      <c r="A1373" s="1">
        <v>4</v>
      </c>
      <c r="B1373" s="1">
        <v>290</v>
      </c>
      <c r="C1373" s="1" t="s">
        <v>46</v>
      </c>
      <c r="D1373" s="1" t="s">
        <v>371</v>
      </c>
      <c r="E1373" s="1">
        <v>200</v>
      </c>
      <c r="F1373" s="1" t="s">
        <v>23</v>
      </c>
      <c r="G1373" s="1">
        <v>293</v>
      </c>
      <c r="H1373" s="1" t="s">
        <v>15</v>
      </c>
      <c r="I1373" s="1">
        <v>58600</v>
      </c>
      <c r="J1373" s="2" t="s">
        <v>374</v>
      </c>
    </row>
    <row r="1374" spans="1:10" x14ac:dyDescent="0.2">
      <c r="A1374" s="1">
        <v>4</v>
      </c>
      <c r="B1374" s="1">
        <v>295</v>
      </c>
      <c r="C1374" s="1" t="s">
        <v>47</v>
      </c>
      <c r="D1374" s="1" t="s">
        <v>371</v>
      </c>
      <c r="E1374" s="1">
        <v>300</v>
      </c>
      <c r="F1374" s="1" t="s">
        <v>23</v>
      </c>
      <c r="G1374" s="1">
        <v>12.95</v>
      </c>
      <c r="H1374" s="1" t="s">
        <v>45</v>
      </c>
      <c r="I1374" s="1">
        <v>3885</v>
      </c>
      <c r="J1374" s="2" t="s">
        <v>374</v>
      </c>
    </row>
    <row r="1375" spans="1:10" x14ac:dyDescent="0.2">
      <c r="A1375" s="1">
        <v>4</v>
      </c>
      <c r="B1375" s="1">
        <v>300</v>
      </c>
      <c r="C1375" s="1" t="s">
        <v>48</v>
      </c>
      <c r="D1375" s="1" t="s">
        <v>371</v>
      </c>
      <c r="E1375" s="1">
        <v>1200</v>
      </c>
      <c r="F1375" s="1" t="s">
        <v>23</v>
      </c>
      <c r="G1375" s="1">
        <v>1.72</v>
      </c>
      <c r="H1375" s="1" t="s">
        <v>49</v>
      </c>
      <c r="I1375" s="1">
        <v>2064</v>
      </c>
      <c r="J1375" s="2" t="s">
        <v>374</v>
      </c>
    </row>
    <row r="1376" spans="1:10" x14ac:dyDescent="0.2">
      <c r="A1376" s="1">
        <v>4</v>
      </c>
      <c r="B1376" s="1">
        <v>305</v>
      </c>
      <c r="C1376" s="1" t="s">
        <v>50</v>
      </c>
      <c r="D1376" s="1" t="s">
        <v>371</v>
      </c>
      <c r="E1376" s="1">
        <v>340</v>
      </c>
      <c r="F1376" s="1" t="s">
        <v>23</v>
      </c>
      <c r="G1376" s="1">
        <v>158</v>
      </c>
      <c r="H1376" s="1" t="s">
        <v>51</v>
      </c>
      <c r="I1376" s="1">
        <v>53720</v>
      </c>
      <c r="J1376" s="2" t="s">
        <v>374</v>
      </c>
    </row>
    <row r="1377" spans="1:10" x14ac:dyDescent="0.2">
      <c r="A1377" s="1">
        <v>8</v>
      </c>
      <c r="B1377" s="1">
        <v>394</v>
      </c>
      <c r="C1377" s="1" t="s">
        <v>52</v>
      </c>
      <c r="D1377" s="1" t="s">
        <v>371</v>
      </c>
      <c r="E1377" s="1">
        <v>180</v>
      </c>
      <c r="F1377" s="1" t="s">
        <v>23</v>
      </c>
      <c r="G1377" s="1">
        <v>26.3</v>
      </c>
      <c r="H1377" s="1" t="s">
        <v>28</v>
      </c>
      <c r="I1377" s="1">
        <v>4734</v>
      </c>
      <c r="J1377" s="2" t="s">
        <v>374</v>
      </c>
    </row>
    <row r="1378" spans="1:10" ht="25.5" x14ac:dyDescent="0.2">
      <c r="A1378" s="1">
        <v>8</v>
      </c>
      <c r="B1378" s="1">
        <v>395</v>
      </c>
      <c r="C1378" s="1" t="s">
        <v>53</v>
      </c>
      <c r="D1378" s="1" t="s">
        <v>371</v>
      </c>
      <c r="E1378" s="1">
        <v>140</v>
      </c>
      <c r="F1378" s="1" t="s">
        <v>23</v>
      </c>
      <c r="G1378" s="1">
        <v>30.5</v>
      </c>
      <c r="H1378" s="1" t="s">
        <v>54</v>
      </c>
      <c r="I1378" s="1">
        <v>4270</v>
      </c>
      <c r="J1378" s="2" t="s">
        <v>374</v>
      </c>
    </row>
    <row r="1379" spans="1:10" x14ac:dyDescent="0.2">
      <c r="A1379" s="1">
        <v>8</v>
      </c>
      <c r="B1379" s="1">
        <v>401</v>
      </c>
      <c r="C1379" s="1" t="s">
        <v>55</v>
      </c>
      <c r="D1379" s="1" t="s">
        <v>371</v>
      </c>
      <c r="E1379" s="1">
        <v>150</v>
      </c>
      <c r="F1379" s="1" t="s">
        <v>23</v>
      </c>
      <c r="G1379" s="1">
        <v>27.5</v>
      </c>
      <c r="H1379" s="1" t="s">
        <v>28</v>
      </c>
      <c r="I1379" s="1">
        <v>4125</v>
      </c>
      <c r="J1379" s="2" t="s">
        <v>374</v>
      </c>
    </row>
    <row r="1380" spans="1:10" x14ac:dyDescent="0.2">
      <c r="A1380" s="1">
        <v>8</v>
      </c>
      <c r="B1380" s="1">
        <v>407</v>
      </c>
      <c r="C1380" s="1" t="s">
        <v>56</v>
      </c>
      <c r="D1380" s="1" t="s">
        <v>371</v>
      </c>
      <c r="E1380" s="1">
        <v>1000</v>
      </c>
      <c r="F1380" s="1" t="s">
        <v>23</v>
      </c>
      <c r="G1380" s="1">
        <v>27.8</v>
      </c>
      <c r="H1380" s="1" t="s">
        <v>28</v>
      </c>
      <c r="I1380" s="1">
        <v>27800</v>
      </c>
      <c r="J1380" s="2" t="s">
        <v>374</v>
      </c>
    </row>
    <row r="1381" spans="1:10" x14ac:dyDescent="0.2">
      <c r="A1381" s="1">
        <v>8</v>
      </c>
      <c r="B1381" s="1">
        <v>408</v>
      </c>
      <c r="C1381" s="1" t="s">
        <v>57</v>
      </c>
      <c r="D1381" s="1" t="s">
        <v>371</v>
      </c>
      <c r="E1381" s="1">
        <v>400</v>
      </c>
      <c r="F1381" s="1" t="s">
        <v>23</v>
      </c>
      <c r="G1381" s="1">
        <v>26.9</v>
      </c>
      <c r="H1381" s="1" t="s">
        <v>58</v>
      </c>
      <c r="I1381" s="1">
        <v>10760</v>
      </c>
      <c r="J1381" s="2" t="s">
        <v>374</v>
      </c>
    </row>
    <row r="1382" spans="1:10" x14ac:dyDescent="0.2">
      <c r="A1382" s="1">
        <v>9</v>
      </c>
      <c r="B1382" s="1">
        <v>454</v>
      </c>
      <c r="C1382" s="1" t="s">
        <v>59</v>
      </c>
      <c r="D1382" s="1" t="s">
        <v>371</v>
      </c>
      <c r="E1382" s="1">
        <v>400</v>
      </c>
      <c r="F1382" s="1" t="s">
        <v>23</v>
      </c>
      <c r="G1382" s="1">
        <v>16.2</v>
      </c>
      <c r="H1382" s="1" t="s">
        <v>28</v>
      </c>
      <c r="I1382" s="1">
        <v>6480</v>
      </c>
      <c r="J1382" s="2" t="s">
        <v>374</v>
      </c>
    </row>
    <row r="1383" spans="1:10" x14ac:dyDescent="0.2">
      <c r="A1383" s="1">
        <v>9</v>
      </c>
      <c r="B1383" s="1">
        <v>497</v>
      </c>
      <c r="C1383" s="1" t="s">
        <v>60</v>
      </c>
      <c r="D1383" s="1" t="s">
        <v>371</v>
      </c>
      <c r="E1383" s="1">
        <v>1500</v>
      </c>
      <c r="F1383" s="1" t="s">
        <v>23</v>
      </c>
      <c r="G1383" s="1">
        <v>13.6</v>
      </c>
      <c r="H1383" s="1" t="s">
        <v>61</v>
      </c>
      <c r="I1383" s="1">
        <v>20400</v>
      </c>
      <c r="J1383" s="2" t="s">
        <v>374</v>
      </c>
    </row>
    <row r="1384" spans="1:10" x14ac:dyDescent="0.2">
      <c r="A1384" s="1">
        <v>9</v>
      </c>
      <c r="B1384" s="1">
        <v>517</v>
      </c>
      <c r="C1384" s="1" t="s">
        <v>62</v>
      </c>
      <c r="D1384" s="1" t="s">
        <v>371</v>
      </c>
      <c r="E1384" s="1">
        <v>15</v>
      </c>
      <c r="F1384" s="1" t="s">
        <v>23</v>
      </c>
      <c r="G1384" s="1">
        <v>345</v>
      </c>
      <c r="H1384" s="1" t="s">
        <v>63</v>
      </c>
      <c r="I1384" s="1">
        <v>5175</v>
      </c>
      <c r="J1384" s="2" t="s">
        <v>374</v>
      </c>
    </row>
    <row r="1385" spans="1:10" x14ac:dyDescent="0.2">
      <c r="A1385" s="1">
        <v>9</v>
      </c>
      <c r="B1385" s="1">
        <v>518</v>
      </c>
      <c r="C1385" s="1" t="s">
        <v>64</v>
      </c>
      <c r="D1385" s="1" t="s">
        <v>371</v>
      </c>
      <c r="E1385" s="1">
        <v>70</v>
      </c>
      <c r="F1385" s="1" t="s">
        <v>23</v>
      </c>
      <c r="G1385" s="1">
        <v>5.35</v>
      </c>
      <c r="H1385" s="1" t="s">
        <v>65</v>
      </c>
      <c r="I1385" s="1">
        <v>374.5</v>
      </c>
      <c r="J1385" s="2" t="s">
        <v>374</v>
      </c>
    </row>
    <row r="1386" spans="1:10" x14ac:dyDescent="0.2">
      <c r="A1386" s="1">
        <v>9</v>
      </c>
      <c r="B1386" s="1">
        <v>539</v>
      </c>
      <c r="C1386" s="1" t="s">
        <v>66</v>
      </c>
      <c r="D1386" s="1" t="s">
        <v>371</v>
      </c>
      <c r="E1386" s="1">
        <v>40</v>
      </c>
      <c r="F1386" s="1" t="s">
        <v>23</v>
      </c>
      <c r="G1386" s="1">
        <v>7.6</v>
      </c>
      <c r="H1386" s="1" t="s">
        <v>67</v>
      </c>
      <c r="I1386" s="1">
        <v>304</v>
      </c>
      <c r="J1386" s="2" t="s">
        <v>374</v>
      </c>
    </row>
    <row r="1387" spans="1:10" x14ac:dyDescent="0.2">
      <c r="A1387" s="1">
        <v>1</v>
      </c>
      <c r="B1387" s="1">
        <v>17</v>
      </c>
      <c r="C1387" s="1" t="s">
        <v>27</v>
      </c>
      <c r="D1387" s="1" t="s">
        <v>371</v>
      </c>
      <c r="E1387" s="1">
        <v>50</v>
      </c>
      <c r="F1387" s="1" t="s">
        <v>23</v>
      </c>
      <c r="G1387" s="1">
        <v>32.4</v>
      </c>
      <c r="H1387" s="1" t="s">
        <v>28</v>
      </c>
      <c r="I1387" s="1">
        <v>1620</v>
      </c>
      <c r="J1387" s="2" t="s">
        <v>466</v>
      </c>
    </row>
    <row r="1388" spans="1:10" x14ac:dyDescent="0.2">
      <c r="A1388" s="1">
        <v>2</v>
      </c>
      <c r="B1388" s="1">
        <v>52</v>
      </c>
      <c r="C1388" s="1" t="s">
        <v>68</v>
      </c>
      <c r="D1388" s="1" t="s">
        <v>371</v>
      </c>
      <c r="E1388" s="1">
        <v>20</v>
      </c>
      <c r="F1388" s="1" t="s">
        <v>23</v>
      </c>
      <c r="G1388" s="1">
        <v>146.4</v>
      </c>
      <c r="H1388" s="1" t="s">
        <v>15</v>
      </c>
      <c r="I1388" s="1">
        <v>2928</v>
      </c>
      <c r="J1388" s="2" t="s">
        <v>466</v>
      </c>
    </row>
    <row r="1389" spans="1:10" x14ac:dyDescent="0.2">
      <c r="A1389" s="1">
        <v>2</v>
      </c>
      <c r="B1389" s="1">
        <v>103</v>
      </c>
      <c r="C1389" s="1" t="s">
        <v>33</v>
      </c>
      <c r="D1389" s="1" t="s">
        <v>371</v>
      </c>
      <c r="E1389" s="1">
        <v>50</v>
      </c>
      <c r="F1389" s="1" t="s">
        <v>23</v>
      </c>
      <c r="G1389" s="1">
        <v>20.5</v>
      </c>
      <c r="H1389" s="1" t="s">
        <v>34</v>
      </c>
      <c r="I1389" s="1">
        <v>1025</v>
      </c>
      <c r="J1389" s="2" t="s">
        <v>466</v>
      </c>
    </row>
    <row r="1390" spans="1:10" x14ac:dyDescent="0.2">
      <c r="A1390" s="1">
        <v>3</v>
      </c>
      <c r="B1390" s="1">
        <v>195</v>
      </c>
      <c r="C1390" s="1" t="s">
        <v>39</v>
      </c>
      <c r="D1390" s="1" t="s">
        <v>371</v>
      </c>
      <c r="E1390" s="1">
        <v>30</v>
      </c>
      <c r="F1390" s="1" t="s">
        <v>23</v>
      </c>
      <c r="G1390" s="1">
        <v>23.1</v>
      </c>
      <c r="H1390" s="1" t="s">
        <v>40</v>
      </c>
      <c r="I1390" s="1">
        <v>693</v>
      </c>
      <c r="J1390" s="2" t="s">
        <v>466</v>
      </c>
    </row>
    <row r="1391" spans="1:10" x14ac:dyDescent="0.2">
      <c r="A1391" s="1">
        <v>3</v>
      </c>
      <c r="B1391" s="1">
        <v>210</v>
      </c>
      <c r="C1391" s="1" t="s">
        <v>41</v>
      </c>
      <c r="D1391" s="1" t="s">
        <v>371</v>
      </c>
      <c r="E1391" s="1">
        <v>20</v>
      </c>
      <c r="F1391" s="1" t="s">
        <v>23</v>
      </c>
      <c r="G1391" s="1">
        <v>16.5</v>
      </c>
      <c r="H1391" s="1" t="s">
        <v>40</v>
      </c>
      <c r="I1391" s="1">
        <v>330</v>
      </c>
      <c r="J1391" s="2" t="s">
        <v>466</v>
      </c>
    </row>
    <row r="1392" spans="1:10" x14ac:dyDescent="0.2">
      <c r="A1392" s="1">
        <v>4</v>
      </c>
      <c r="B1392" s="1">
        <v>273</v>
      </c>
      <c r="C1392" s="1" t="s">
        <v>69</v>
      </c>
      <c r="D1392" s="1" t="s">
        <v>371</v>
      </c>
      <c r="E1392" s="1">
        <v>30</v>
      </c>
      <c r="F1392" s="1" t="s">
        <v>23</v>
      </c>
      <c r="G1392" s="1">
        <v>154</v>
      </c>
      <c r="H1392" s="1" t="s">
        <v>70</v>
      </c>
      <c r="I1392" s="1">
        <v>4620</v>
      </c>
      <c r="J1392" s="2" t="s">
        <v>466</v>
      </c>
    </row>
    <row r="1393" spans="1:10" x14ac:dyDescent="0.2">
      <c r="A1393" s="1">
        <v>4</v>
      </c>
      <c r="B1393" s="1">
        <v>290</v>
      </c>
      <c r="C1393" s="1" t="s">
        <v>46</v>
      </c>
      <c r="D1393" s="1" t="s">
        <v>371</v>
      </c>
      <c r="E1393" s="1">
        <v>15</v>
      </c>
      <c r="F1393" s="1" t="s">
        <v>23</v>
      </c>
      <c r="G1393" s="1">
        <v>293</v>
      </c>
      <c r="H1393" s="1" t="s">
        <v>15</v>
      </c>
      <c r="I1393" s="1">
        <v>4395</v>
      </c>
      <c r="J1393" s="2" t="s">
        <v>466</v>
      </c>
    </row>
    <row r="1394" spans="1:10" x14ac:dyDescent="0.2">
      <c r="A1394" s="1">
        <v>4</v>
      </c>
      <c r="B1394" s="1">
        <v>305</v>
      </c>
      <c r="C1394" s="1" t="s">
        <v>50</v>
      </c>
      <c r="D1394" s="1" t="s">
        <v>371</v>
      </c>
      <c r="E1394" s="1">
        <v>10</v>
      </c>
      <c r="F1394" s="1" t="s">
        <v>23</v>
      </c>
      <c r="G1394" s="1">
        <v>158</v>
      </c>
      <c r="H1394" s="1" t="s">
        <v>51</v>
      </c>
      <c r="I1394" s="1">
        <v>1580</v>
      </c>
      <c r="J1394" s="2" t="s">
        <v>466</v>
      </c>
    </row>
    <row r="1395" spans="1:10" x14ac:dyDescent="0.2">
      <c r="A1395" s="1">
        <v>8</v>
      </c>
      <c r="B1395" s="1">
        <v>394</v>
      </c>
      <c r="C1395" s="1" t="s">
        <v>52</v>
      </c>
      <c r="D1395" s="1" t="s">
        <v>371</v>
      </c>
      <c r="E1395" s="1">
        <v>5</v>
      </c>
      <c r="F1395" s="1" t="s">
        <v>23</v>
      </c>
      <c r="G1395" s="1">
        <v>26.3</v>
      </c>
      <c r="H1395" s="1" t="s">
        <v>28</v>
      </c>
      <c r="I1395" s="1">
        <v>131.5</v>
      </c>
      <c r="J1395" s="2" t="s">
        <v>466</v>
      </c>
    </row>
    <row r="1396" spans="1:10" x14ac:dyDescent="0.2">
      <c r="A1396" s="1">
        <v>8</v>
      </c>
      <c r="B1396" s="1">
        <v>401</v>
      </c>
      <c r="C1396" s="1" t="s">
        <v>55</v>
      </c>
      <c r="D1396" s="1" t="s">
        <v>371</v>
      </c>
      <c r="E1396" s="1">
        <v>100</v>
      </c>
      <c r="F1396" s="1" t="s">
        <v>23</v>
      </c>
      <c r="G1396" s="1">
        <v>27.5</v>
      </c>
      <c r="H1396" s="1" t="s">
        <v>28</v>
      </c>
      <c r="I1396" s="1">
        <v>2750</v>
      </c>
      <c r="J1396" s="2" t="s">
        <v>466</v>
      </c>
    </row>
    <row r="1397" spans="1:10" x14ac:dyDescent="0.2">
      <c r="A1397" s="1">
        <v>8</v>
      </c>
      <c r="B1397" s="1">
        <v>407</v>
      </c>
      <c r="C1397" s="1" t="s">
        <v>56</v>
      </c>
      <c r="D1397" s="1" t="s">
        <v>371</v>
      </c>
      <c r="E1397" s="1">
        <v>100</v>
      </c>
      <c r="F1397" s="1" t="s">
        <v>23</v>
      </c>
      <c r="G1397" s="1">
        <v>27.8</v>
      </c>
      <c r="H1397" s="1" t="s">
        <v>28</v>
      </c>
      <c r="I1397" s="1">
        <v>2780</v>
      </c>
      <c r="J1397" s="2" t="s">
        <v>466</v>
      </c>
    </row>
    <row r="1398" spans="1:10" x14ac:dyDescent="0.2">
      <c r="A1398" s="1">
        <v>9</v>
      </c>
      <c r="B1398" s="1">
        <v>517</v>
      </c>
      <c r="C1398" s="1" t="s">
        <v>62</v>
      </c>
      <c r="D1398" s="1" t="s">
        <v>371</v>
      </c>
      <c r="E1398" s="1">
        <v>4</v>
      </c>
      <c r="F1398" s="1" t="s">
        <v>23</v>
      </c>
      <c r="G1398" s="1">
        <v>345</v>
      </c>
      <c r="H1398" s="1" t="s">
        <v>63</v>
      </c>
      <c r="I1398" s="1">
        <v>1380</v>
      </c>
      <c r="J1398" s="2" t="s">
        <v>466</v>
      </c>
    </row>
    <row r="1399" spans="1:10" x14ac:dyDescent="0.2">
      <c r="A1399" s="1">
        <v>9</v>
      </c>
      <c r="B1399" s="1">
        <v>518</v>
      </c>
      <c r="C1399" s="1" t="s">
        <v>64</v>
      </c>
      <c r="D1399" s="1" t="s">
        <v>371</v>
      </c>
      <c r="E1399" s="1">
        <v>50</v>
      </c>
      <c r="F1399" s="1" t="s">
        <v>23</v>
      </c>
      <c r="G1399" s="1">
        <v>5.35</v>
      </c>
      <c r="H1399" s="1" t="s">
        <v>65</v>
      </c>
      <c r="I1399" s="1">
        <v>267.5</v>
      </c>
      <c r="J1399" s="2" t="s">
        <v>466</v>
      </c>
    </row>
    <row r="1400" spans="1:10" x14ac:dyDescent="0.2">
      <c r="A1400" s="1">
        <v>9</v>
      </c>
      <c r="B1400" s="1">
        <v>539</v>
      </c>
      <c r="C1400" s="1" t="s">
        <v>66</v>
      </c>
      <c r="D1400" s="1" t="s">
        <v>371</v>
      </c>
      <c r="E1400" s="1">
        <v>50</v>
      </c>
      <c r="F1400" s="1" t="s">
        <v>23</v>
      </c>
      <c r="G1400" s="1">
        <v>7.6</v>
      </c>
      <c r="H1400" s="1" t="s">
        <v>67</v>
      </c>
      <c r="I1400" s="1">
        <v>380</v>
      </c>
      <c r="J1400" s="2" t="s">
        <v>466</v>
      </c>
    </row>
    <row r="1401" spans="1:10" ht="25.5" x14ac:dyDescent="0.2">
      <c r="A1401" s="1">
        <v>1</v>
      </c>
      <c r="B1401" s="1">
        <v>2</v>
      </c>
      <c r="C1401" s="1" t="s">
        <v>22</v>
      </c>
      <c r="D1401" s="1" t="s">
        <v>371</v>
      </c>
      <c r="E1401" s="1">
        <v>10</v>
      </c>
      <c r="F1401" s="1" t="s">
        <v>23</v>
      </c>
      <c r="G1401" s="1">
        <v>1.39</v>
      </c>
      <c r="H1401" s="1" t="s">
        <v>24</v>
      </c>
      <c r="I1401" s="1">
        <v>13.9</v>
      </c>
      <c r="J1401" s="2" t="s">
        <v>491</v>
      </c>
    </row>
    <row r="1402" spans="1:10" ht="25.5" x14ac:dyDescent="0.2">
      <c r="A1402" s="1">
        <v>1</v>
      </c>
      <c r="B1402" s="1">
        <v>6</v>
      </c>
      <c r="C1402" s="1" t="s">
        <v>25</v>
      </c>
      <c r="D1402" s="1" t="s">
        <v>371</v>
      </c>
      <c r="E1402" s="1">
        <v>50</v>
      </c>
      <c r="F1402" s="1" t="s">
        <v>23</v>
      </c>
      <c r="G1402" s="1">
        <v>8.9</v>
      </c>
      <c r="H1402" s="1" t="s">
        <v>26</v>
      </c>
      <c r="I1402" s="1">
        <v>445</v>
      </c>
      <c r="J1402" s="2" t="s">
        <v>491</v>
      </c>
    </row>
    <row r="1403" spans="1:10" x14ac:dyDescent="0.2">
      <c r="A1403" s="1">
        <v>1</v>
      </c>
      <c r="B1403" s="1">
        <v>17</v>
      </c>
      <c r="C1403" s="1" t="s">
        <v>27</v>
      </c>
      <c r="D1403" s="1" t="s">
        <v>371</v>
      </c>
      <c r="E1403" s="1">
        <v>20</v>
      </c>
      <c r="F1403" s="1" t="s">
        <v>23</v>
      </c>
      <c r="G1403" s="1">
        <v>32.4</v>
      </c>
      <c r="H1403" s="1" t="s">
        <v>28</v>
      </c>
      <c r="I1403" s="1">
        <v>648</v>
      </c>
      <c r="J1403" s="2" t="s">
        <v>491</v>
      </c>
    </row>
    <row r="1404" spans="1:10" x14ac:dyDescent="0.2">
      <c r="A1404" s="1">
        <v>2</v>
      </c>
      <c r="B1404" s="1">
        <v>103</v>
      </c>
      <c r="C1404" s="1" t="s">
        <v>33</v>
      </c>
      <c r="D1404" s="1" t="s">
        <v>371</v>
      </c>
      <c r="E1404" s="1">
        <v>150</v>
      </c>
      <c r="F1404" s="1" t="s">
        <v>23</v>
      </c>
      <c r="G1404" s="1">
        <v>20.5</v>
      </c>
      <c r="H1404" s="1" t="s">
        <v>34</v>
      </c>
      <c r="I1404" s="1">
        <v>3075</v>
      </c>
      <c r="J1404" s="2" t="s">
        <v>491</v>
      </c>
    </row>
    <row r="1405" spans="1:10" x14ac:dyDescent="0.2">
      <c r="A1405" s="1">
        <v>3</v>
      </c>
      <c r="B1405" s="1">
        <v>207</v>
      </c>
      <c r="C1405" s="1" t="s">
        <v>71</v>
      </c>
      <c r="D1405" s="1" t="s">
        <v>371</v>
      </c>
      <c r="E1405" s="1">
        <v>10</v>
      </c>
      <c r="F1405" s="1" t="s">
        <v>23</v>
      </c>
      <c r="G1405" s="1">
        <v>21.95</v>
      </c>
      <c r="H1405" s="1" t="s">
        <v>72</v>
      </c>
      <c r="I1405" s="1">
        <v>219.5</v>
      </c>
      <c r="J1405" s="2" t="s">
        <v>491</v>
      </c>
    </row>
    <row r="1406" spans="1:10" x14ac:dyDescent="0.2">
      <c r="A1406" s="1">
        <v>3</v>
      </c>
      <c r="B1406" s="1">
        <v>210</v>
      </c>
      <c r="C1406" s="1" t="s">
        <v>41</v>
      </c>
      <c r="D1406" s="1" t="s">
        <v>371</v>
      </c>
      <c r="E1406" s="1">
        <v>20</v>
      </c>
      <c r="F1406" s="1" t="s">
        <v>23</v>
      </c>
      <c r="G1406" s="1">
        <v>16.5</v>
      </c>
      <c r="H1406" s="1" t="s">
        <v>40</v>
      </c>
      <c r="I1406" s="1">
        <v>330</v>
      </c>
      <c r="J1406" s="2" t="s">
        <v>491</v>
      </c>
    </row>
    <row r="1407" spans="1:10" x14ac:dyDescent="0.2">
      <c r="A1407" s="1">
        <v>4</v>
      </c>
      <c r="B1407" s="1">
        <v>270</v>
      </c>
      <c r="C1407" s="1" t="s">
        <v>73</v>
      </c>
      <c r="D1407" s="1" t="s">
        <v>371</v>
      </c>
      <c r="E1407" s="1">
        <v>10</v>
      </c>
      <c r="F1407" s="1" t="s">
        <v>23</v>
      </c>
      <c r="G1407" s="1">
        <v>33</v>
      </c>
      <c r="H1407" s="1" t="s">
        <v>28</v>
      </c>
      <c r="I1407" s="1">
        <v>330</v>
      </c>
      <c r="J1407" s="2" t="s">
        <v>491</v>
      </c>
    </row>
    <row r="1408" spans="1:10" x14ac:dyDescent="0.2">
      <c r="A1408" s="1">
        <v>4</v>
      </c>
      <c r="B1408" s="1">
        <v>290</v>
      </c>
      <c r="C1408" s="1" t="s">
        <v>46</v>
      </c>
      <c r="D1408" s="1" t="s">
        <v>371</v>
      </c>
      <c r="E1408" s="1">
        <v>5</v>
      </c>
      <c r="F1408" s="1" t="s">
        <v>23</v>
      </c>
      <c r="G1408" s="1">
        <v>293</v>
      </c>
      <c r="H1408" s="1" t="s">
        <v>15</v>
      </c>
      <c r="I1408" s="1">
        <v>1465</v>
      </c>
      <c r="J1408" s="2" t="s">
        <v>491</v>
      </c>
    </row>
    <row r="1409" spans="1:10" x14ac:dyDescent="0.2">
      <c r="A1409" s="1">
        <v>4</v>
      </c>
      <c r="B1409" s="1">
        <v>300</v>
      </c>
      <c r="C1409" s="1" t="s">
        <v>48</v>
      </c>
      <c r="D1409" s="1" t="s">
        <v>371</v>
      </c>
      <c r="E1409" s="1">
        <v>30</v>
      </c>
      <c r="F1409" s="1" t="s">
        <v>23</v>
      </c>
      <c r="G1409" s="1">
        <v>1.72</v>
      </c>
      <c r="H1409" s="1" t="s">
        <v>49</v>
      </c>
      <c r="I1409" s="1">
        <v>51.6</v>
      </c>
      <c r="J1409" s="2" t="s">
        <v>491</v>
      </c>
    </row>
    <row r="1410" spans="1:10" x14ac:dyDescent="0.2">
      <c r="A1410" s="1">
        <v>4</v>
      </c>
      <c r="B1410" s="1">
        <v>305</v>
      </c>
      <c r="C1410" s="1" t="s">
        <v>50</v>
      </c>
      <c r="D1410" s="1" t="s">
        <v>371</v>
      </c>
      <c r="E1410" s="1">
        <v>20</v>
      </c>
      <c r="F1410" s="1" t="s">
        <v>23</v>
      </c>
      <c r="G1410" s="1">
        <v>158</v>
      </c>
      <c r="H1410" s="1" t="s">
        <v>51</v>
      </c>
      <c r="I1410" s="1">
        <v>3160</v>
      </c>
      <c r="J1410" s="2" t="s">
        <v>491</v>
      </c>
    </row>
    <row r="1411" spans="1:10" x14ac:dyDescent="0.2">
      <c r="A1411" s="1">
        <v>8</v>
      </c>
      <c r="B1411" s="1">
        <v>401</v>
      </c>
      <c r="C1411" s="1" t="s">
        <v>55</v>
      </c>
      <c r="D1411" s="1" t="s">
        <v>371</v>
      </c>
      <c r="E1411" s="1">
        <v>30</v>
      </c>
      <c r="F1411" s="1" t="s">
        <v>23</v>
      </c>
      <c r="G1411" s="1">
        <v>27.5</v>
      </c>
      <c r="H1411" s="1" t="s">
        <v>28</v>
      </c>
      <c r="I1411" s="1">
        <v>825</v>
      </c>
      <c r="J1411" s="2" t="s">
        <v>491</v>
      </c>
    </row>
    <row r="1412" spans="1:10" x14ac:dyDescent="0.2">
      <c r="A1412" s="1">
        <v>8</v>
      </c>
      <c r="B1412" s="1">
        <v>404</v>
      </c>
      <c r="C1412" s="1" t="s">
        <v>74</v>
      </c>
      <c r="D1412" s="1" t="s">
        <v>371</v>
      </c>
      <c r="E1412" s="1">
        <v>30</v>
      </c>
      <c r="F1412" s="1" t="s">
        <v>23</v>
      </c>
      <c r="G1412" s="1">
        <v>22.8</v>
      </c>
      <c r="H1412" s="1" t="s">
        <v>28</v>
      </c>
      <c r="I1412" s="1">
        <v>684</v>
      </c>
      <c r="J1412" s="2" t="s">
        <v>491</v>
      </c>
    </row>
    <row r="1413" spans="1:10" x14ac:dyDescent="0.2">
      <c r="A1413" s="1">
        <v>8</v>
      </c>
      <c r="B1413" s="1">
        <v>407</v>
      </c>
      <c r="C1413" s="1" t="s">
        <v>56</v>
      </c>
      <c r="D1413" s="1" t="s">
        <v>371</v>
      </c>
      <c r="E1413" s="1">
        <v>100</v>
      </c>
      <c r="F1413" s="1" t="s">
        <v>23</v>
      </c>
      <c r="G1413" s="1">
        <v>27.8</v>
      </c>
      <c r="H1413" s="1" t="s">
        <v>28</v>
      </c>
      <c r="I1413" s="1">
        <v>2780</v>
      </c>
      <c r="J1413" s="2" t="s">
        <v>491</v>
      </c>
    </row>
    <row r="1414" spans="1:10" x14ac:dyDescent="0.2">
      <c r="A1414" s="1">
        <v>9</v>
      </c>
      <c r="B1414" s="1">
        <v>454</v>
      </c>
      <c r="C1414" s="1" t="s">
        <v>59</v>
      </c>
      <c r="D1414" s="1" t="s">
        <v>371</v>
      </c>
      <c r="E1414" s="1">
        <v>10</v>
      </c>
      <c r="F1414" s="1" t="s">
        <v>23</v>
      </c>
      <c r="G1414" s="1">
        <v>16.2</v>
      </c>
      <c r="H1414" s="1" t="s">
        <v>28</v>
      </c>
      <c r="I1414" s="1">
        <v>162</v>
      </c>
      <c r="J1414" s="2" t="s">
        <v>491</v>
      </c>
    </row>
    <row r="1415" spans="1:10" x14ac:dyDescent="0.2">
      <c r="A1415" s="1">
        <v>9</v>
      </c>
      <c r="B1415" s="1">
        <v>497</v>
      </c>
      <c r="C1415" s="1" t="s">
        <v>60</v>
      </c>
      <c r="D1415" s="1" t="s">
        <v>371</v>
      </c>
      <c r="E1415" s="1">
        <v>20</v>
      </c>
      <c r="F1415" s="1" t="s">
        <v>23</v>
      </c>
      <c r="G1415" s="1">
        <v>13.6</v>
      </c>
      <c r="H1415" s="1" t="s">
        <v>61</v>
      </c>
      <c r="I1415" s="1">
        <v>272</v>
      </c>
      <c r="J1415" s="2" t="s">
        <v>491</v>
      </c>
    </row>
    <row r="1416" spans="1:10" ht="38.25" x14ac:dyDescent="0.2">
      <c r="A1416" s="1">
        <v>9</v>
      </c>
      <c r="B1416" s="1">
        <v>508</v>
      </c>
      <c r="C1416" s="1" t="s">
        <v>75</v>
      </c>
      <c r="D1416" s="1" t="s">
        <v>371</v>
      </c>
      <c r="E1416" s="1">
        <v>10</v>
      </c>
      <c r="F1416" s="1" t="s">
        <v>23</v>
      </c>
      <c r="G1416" s="1">
        <v>34.9</v>
      </c>
      <c r="H1416" s="1" t="s">
        <v>76</v>
      </c>
      <c r="I1416" s="1">
        <v>349</v>
      </c>
      <c r="J1416" s="2" t="s">
        <v>491</v>
      </c>
    </row>
    <row r="1417" spans="1:10" x14ac:dyDescent="0.2">
      <c r="A1417" s="1">
        <v>9</v>
      </c>
      <c r="B1417" s="1">
        <v>518</v>
      </c>
      <c r="C1417" s="1" t="s">
        <v>64</v>
      </c>
      <c r="D1417" s="1" t="s">
        <v>371</v>
      </c>
      <c r="E1417" s="1">
        <v>150</v>
      </c>
      <c r="F1417" s="1" t="s">
        <v>23</v>
      </c>
      <c r="G1417" s="1">
        <v>5.35</v>
      </c>
      <c r="H1417" s="1" t="s">
        <v>65</v>
      </c>
      <c r="I1417" s="1">
        <v>802.5</v>
      </c>
      <c r="J1417" s="2" t="s">
        <v>491</v>
      </c>
    </row>
    <row r="1418" spans="1:10" x14ac:dyDescent="0.2">
      <c r="A1418" s="1">
        <v>9</v>
      </c>
      <c r="B1418" s="1">
        <v>555</v>
      </c>
      <c r="C1418" s="1" t="s">
        <v>77</v>
      </c>
      <c r="D1418" s="1" t="s">
        <v>371</v>
      </c>
      <c r="E1418" s="1">
        <v>5</v>
      </c>
      <c r="F1418" s="1" t="s">
        <v>23</v>
      </c>
      <c r="G1418" s="1">
        <v>9.3000000000000007</v>
      </c>
      <c r="H1418" s="1" t="s">
        <v>78</v>
      </c>
      <c r="I1418" s="1">
        <v>46.5</v>
      </c>
      <c r="J1418" s="2" t="s">
        <v>491</v>
      </c>
    </row>
    <row r="1419" spans="1:10" x14ac:dyDescent="0.2">
      <c r="A1419" s="1">
        <v>12</v>
      </c>
      <c r="B1419" s="1">
        <v>2</v>
      </c>
      <c r="C1419" s="1" t="s">
        <v>79</v>
      </c>
      <c r="D1419" s="1" t="s">
        <v>669</v>
      </c>
      <c r="E1419" s="1">
        <v>1000</v>
      </c>
      <c r="F1419" s="1" t="s">
        <v>23</v>
      </c>
      <c r="G1419" s="1">
        <v>0.71</v>
      </c>
      <c r="H1419" s="1" t="s">
        <v>598</v>
      </c>
      <c r="I1419" s="1">
        <v>710</v>
      </c>
      <c r="J1419" s="2" t="s">
        <v>491</v>
      </c>
    </row>
    <row r="1420" spans="1:10" x14ac:dyDescent="0.2">
      <c r="A1420" s="1">
        <v>1</v>
      </c>
      <c r="B1420" s="1">
        <v>17</v>
      </c>
      <c r="C1420" s="1" t="s">
        <v>27</v>
      </c>
      <c r="D1420" s="1" t="s">
        <v>371</v>
      </c>
      <c r="E1420" s="1">
        <v>500</v>
      </c>
      <c r="F1420" s="1" t="s">
        <v>23</v>
      </c>
      <c r="G1420" s="1">
        <v>32.4</v>
      </c>
      <c r="H1420" s="1" t="s">
        <v>28</v>
      </c>
      <c r="I1420" s="1">
        <v>16200</v>
      </c>
      <c r="J1420" s="2" t="s">
        <v>528</v>
      </c>
    </row>
    <row r="1421" spans="1:10" x14ac:dyDescent="0.2">
      <c r="A1421" s="1">
        <v>2</v>
      </c>
      <c r="B1421" s="1">
        <v>103</v>
      </c>
      <c r="C1421" s="1" t="s">
        <v>33</v>
      </c>
      <c r="D1421" s="1" t="s">
        <v>371</v>
      </c>
      <c r="E1421" s="1">
        <v>50</v>
      </c>
      <c r="F1421" s="1" t="s">
        <v>23</v>
      </c>
      <c r="G1421" s="1">
        <v>20.5</v>
      </c>
      <c r="H1421" s="1" t="s">
        <v>34</v>
      </c>
      <c r="I1421" s="1">
        <v>1025</v>
      </c>
      <c r="J1421" s="2" t="s">
        <v>528</v>
      </c>
    </row>
    <row r="1422" spans="1:10" x14ac:dyDescent="0.2">
      <c r="A1422" s="1">
        <v>3</v>
      </c>
      <c r="B1422" s="1">
        <v>207</v>
      </c>
      <c r="C1422" s="1" t="s">
        <v>71</v>
      </c>
      <c r="D1422" s="1" t="s">
        <v>371</v>
      </c>
      <c r="E1422" s="1">
        <v>10</v>
      </c>
      <c r="F1422" s="1" t="s">
        <v>23</v>
      </c>
      <c r="G1422" s="1">
        <v>21.95</v>
      </c>
      <c r="H1422" s="1" t="s">
        <v>72</v>
      </c>
      <c r="I1422" s="1">
        <v>219.5</v>
      </c>
      <c r="J1422" s="2" t="s">
        <v>528</v>
      </c>
    </row>
    <row r="1423" spans="1:10" x14ac:dyDescent="0.2">
      <c r="A1423" s="1">
        <v>3</v>
      </c>
      <c r="B1423" s="1">
        <v>210</v>
      </c>
      <c r="C1423" s="1" t="s">
        <v>41</v>
      </c>
      <c r="D1423" s="1" t="s">
        <v>371</v>
      </c>
      <c r="E1423" s="1">
        <v>50</v>
      </c>
      <c r="F1423" s="1" t="s">
        <v>23</v>
      </c>
      <c r="G1423" s="1">
        <v>16.5</v>
      </c>
      <c r="H1423" s="1" t="s">
        <v>40</v>
      </c>
      <c r="I1423" s="1">
        <v>825</v>
      </c>
      <c r="J1423" s="2" t="s">
        <v>528</v>
      </c>
    </row>
    <row r="1424" spans="1:10" x14ac:dyDescent="0.2">
      <c r="A1424" s="1">
        <v>4</v>
      </c>
      <c r="B1424" s="1">
        <v>273</v>
      </c>
      <c r="C1424" s="1" t="s">
        <v>69</v>
      </c>
      <c r="D1424" s="1" t="s">
        <v>371</v>
      </c>
      <c r="E1424" s="1">
        <v>30</v>
      </c>
      <c r="F1424" s="1" t="s">
        <v>23</v>
      </c>
      <c r="G1424" s="1">
        <v>154</v>
      </c>
      <c r="H1424" s="1" t="s">
        <v>70</v>
      </c>
      <c r="I1424" s="1">
        <v>4620</v>
      </c>
      <c r="J1424" s="2" t="s">
        <v>528</v>
      </c>
    </row>
    <row r="1425" spans="1:10" ht="25.5" x14ac:dyDescent="0.2">
      <c r="A1425" s="1">
        <v>8</v>
      </c>
      <c r="B1425" s="1">
        <v>402</v>
      </c>
      <c r="C1425" s="1" t="s">
        <v>80</v>
      </c>
      <c r="D1425" s="1" t="s">
        <v>371</v>
      </c>
      <c r="E1425" s="1">
        <v>10</v>
      </c>
      <c r="F1425" s="1" t="s">
        <v>23</v>
      </c>
      <c r="G1425" s="1">
        <v>49.9</v>
      </c>
      <c r="H1425" s="1" t="s">
        <v>15</v>
      </c>
      <c r="I1425" s="1">
        <v>499</v>
      </c>
      <c r="J1425" s="2" t="s">
        <v>528</v>
      </c>
    </row>
    <row r="1426" spans="1:10" x14ac:dyDescent="0.2">
      <c r="A1426" s="1">
        <v>8</v>
      </c>
      <c r="B1426" s="1">
        <v>407</v>
      </c>
      <c r="C1426" s="1" t="s">
        <v>56</v>
      </c>
      <c r="D1426" s="1" t="s">
        <v>371</v>
      </c>
      <c r="E1426" s="1">
        <v>50</v>
      </c>
      <c r="F1426" s="1" t="s">
        <v>23</v>
      </c>
      <c r="G1426" s="1">
        <v>27.8</v>
      </c>
      <c r="H1426" s="1" t="s">
        <v>28</v>
      </c>
      <c r="I1426" s="1">
        <v>1390</v>
      </c>
      <c r="J1426" s="2" t="s">
        <v>528</v>
      </c>
    </row>
    <row r="1427" spans="1:10" ht="25.5" x14ac:dyDescent="0.2">
      <c r="A1427" s="1">
        <v>9</v>
      </c>
      <c r="B1427" s="1">
        <v>420</v>
      </c>
      <c r="C1427" s="1" t="s">
        <v>81</v>
      </c>
      <c r="D1427" s="1" t="s">
        <v>371</v>
      </c>
      <c r="E1427" s="1">
        <v>2</v>
      </c>
      <c r="F1427" s="1" t="s">
        <v>23</v>
      </c>
      <c r="G1427" s="1">
        <v>1233</v>
      </c>
      <c r="H1427" s="1" t="s">
        <v>376</v>
      </c>
      <c r="I1427" s="1">
        <v>2466</v>
      </c>
      <c r="J1427" s="2" t="s">
        <v>528</v>
      </c>
    </row>
    <row r="1428" spans="1:10" ht="38.25" x14ac:dyDescent="0.2">
      <c r="A1428" s="1">
        <v>9</v>
      </c>
      <c r="B1428" s="1">
        <v>508</v>
      </c>
      <c r="C1428" s="1" t="s">
        <v>75</v>
      </c>
      <c r="D1428" s="1" t="s">
        <v>371</v>
      </c>
      <c r="E1428" s="1">
        <v>10</v>
      </c>
      <c r="F1428" s="1" t="s">
        <v>23</v>
      </c>
      <c r="G1428" s="1">
        <v>34.9</v>
      </c>
      <c r="H1428" s="1" t="s">
        <v>76</v>
      </c>
      <c r="I1428" s="1">
        <v>349</v>
      </c>
      <c r="J1428" s="2" t="s">
        <v>528</v>
      </c>
    </row>
    <row r="1429" spans="1:10" x14ac:dyDescent="0.2">
      <c r="A1429" s="1">
        <v>9</v>
      </c>
      <c r="B1429" s="1">
        <v>517</v>
      </c>
      <c r="C1429" s="1" t="s">
        <v>62</v>
      </c>
      <c r="D1429" s="1" t="s">
        <v>371</v>
      </c>
      <c r="E1429" s="1">
        <v>5</v>
      </c>
      <c r="F1429" s="1" t="s">
        <v>23</v>
      </c>
      <c r="G1429" s="1">
        <v>345</v>
      </c>
      <c r="H1429" s="1" t="s">
        <v>63</v>
      </c>
      <c r="I1429" s="1">
        <v>1725</v>
      </c>
      <c r="J1429" s="2" t="s">
        <v>528</v>
      </c>
    </row>
    <row r="1430" spans="1:10" x14ac:dyDescent="0.2">
      <c r="A1430" s="1">
        <v>9</v>
      </c>
      <c r="B1430" s="1">
        <v>555</v>
      </c>
      <c r="C1430" s="1" t="s">
        <v>77</v>
      </c>
      <c r="D1430" s="1" t="s">
        <v>371</v>
      </c>
      <c r="E1430" s="1">
        <v>50</v>
      </c>
      <c r="F1430" s="1" t="s">
        <v>23</v>
      </c>
      <c r="G1430" s="1">
        <v>9.3000000000000007</v>
      </c>
      <c r="H1430" s="1" t="s">
        <v>78</v>
      </c>
      <c r="I1430" s="1">
        <v>465</v>
      </c>
      <c r="J1430" s="2" t="s">
        <v>528</v>
      </c>
    </row>
    <row r="1431" spans="1:10" x14ac:dyDescent="0.2">
      <c r="A1431" s="1">
        <v>12</v>
      </c>
      <c r="B1431" s="1">
        <v>2</v>
      </c>
      <c r="C1431" s="1" t="s">
        <v>79</v>
      </c>
      <c r="D1431" s="1" t="s">
        <v>669</v>
      </c>
      <c r="E1431" s="1">
        <v>2000</v>
      </c>
      <c r="F1431" s="1" t="s">
        <v>23</v>
      </c>
      <c r="G1431" s="1">
        <v>0.71</v>
      </c>
      <c r="H1431" s="1" t="s">
        <v>598</v>
      </c>
      <c r="I1431" s="1">
        <v>1420</v>
      </c>
      <c r="J1431" s="2" t="s">
        <v>528</v>
      </c>
    </row>
    <row r="1432" spans="1:10" ht="25.5" x14ac:dyDescent="0.2">
      <c r="A1432" s="1">
        <v>1</v>
      </c>
      <c r="B1432" s="1">
        <v>2</v>
      </c>
      <c r="C1432" s="1" t="s">
        <v>22</v>
      </c>
      <c r="D1432" s="1" t="s">
        <v>371</v>
      </c>
      <c r="E1432" s="1">
        <v>30</v>
      </c>
      <c r="F1432" s="1" t="s">
        <v>23</v>
      </c>
      <c r="G1432" s="1">
        <v>1.39</v>
      </c>
      <c r="H1432" s="1" t="s">
        <v>24</v>
      </c>
      <c r="I1432" s="1">
        <v>41.7</v>
      </c>
      <c r="J1432" s="2" t="s">
        <v>548</v>
      </c>
    </row>
    <row r="1433" spans="1:10" ht="25.5" x14ac:dyDescent="0.2">
      <c r="A1433" s="1">
        <v>1</v>
      </c>
      <c r="B1433" s="1">
        <v>6</v>
      </c>
      <c r="C1433" s="1" t="s">
        <v>25</v>
      </c>
      <c r="D1433" s="1" t="s">
        <v>371</v>
      </c>
      <c r="E1433" s="1">
        <v>30</v>
      </c>
      <c r="F1433" s="1" t="s">
        <v>23</v>
      </c>
      <c r="G1433" s="1">
        <v>8.9</v>
      </c>
      <c r="H1433" s="1" t="s">
        <v>26</v>
      </c>
      <c r="I1433" s="1">
        <v>267</v>
      </c>
      <c r="J1433" s="2" t="s">
        <v>548</v>
      </c>
    </row>
    <row r="1434" spans="1:10" x14ac:dyDescent="0.2">
      <c r="A1434" s="1">
        <v>1</v>
      </c>
      <c r="B1434" s="1">
        <v>17</v>
      </c>
      <c r="C1434" s="1" t="s">
        <v>27</v>
      </c>
      <c r="D1434" s="1" t="s">
        <v>371</v>
      </c>
      <c r="E1434" s="1">
        <v>300</v>
      </c>
      <c r="F1434" s="1" t="s">
        <v>23</v>
      </c>
      <c r="G1434" s="1">
        <v>32.4</v>
      </c>
      <c r="H1434" s="1" t="s">
        <v>28</v>
      </c>
      <c r="I1434" s="1">
        <v>9720</v>
      </c>
      <c r="J1434" s="2" t="s">
        <v>548</v>
      </c>
    </row>
    <row r="1435" spans="1:10" x14ac:dyDescent="0.2">
      <c r="A1435" s="1">
        <v>1</v>
      </c>
      <c r="B1435" s="1">
        <v>18</v>
      </c>
      <c r="C1435" s="1" t="s">
        <v>29</v>
      </c>
      <c r="D1435" s="1" t="s">
        <v>371</v>
      </c>
      <c r="E1435" s="1">
        <v>5</v>
      </c>
      <c r="F1435" s="1" t="s">
        <v>23</v>
      </c>
      <c r="G1435" s="1">
        <v>18.899999999999999</v>
      </c>
      <c r="H1435" s="1" t="s">
        <v>28</v>
      </c>
      <c r="I1435" s="1">
        <v>94.5</v>
      </c>
      <c r="J1435" s="2" t="s">
        <v>548</v>
      </c>
    </row>
    <row r="1436" spans="1:10" x14ac:dyDescent="0.2">
      <c r="A1436" s="1">
        <v>1</v>
      </c>
      <c r="B1436" s="1">
        <v>27</v>
      </c>
      <c r="C1436" s="1" t="s">
        <v>30</v>
      </c>
      <c r="D1436" s="1" t="s">
        <v>371</v>
      </c>
      <c r="E1436" s="1">
        <v>30</v>
      </c>
      <c r="F1436" s="1" t="s">
        <v>23</v>
      </c>
      <c r="G1436" s="1">
        <v>1.58</v>
      </c>
      <c r="H1436" s="1" t="s">
        <v>1120</v>
      </c>
      <c r="I1436" s="1">
        <v>47.4</v>
      </c>
      <c r="J1436" s="2" t="s">
        <v>548</v>
      </c>
    </row>
    <row r="1437" spans="1:10" x14ac:dyDescent="0.2">
      <c r="A1437" s="1">
        <v>2</v>
      </c>
      <c r="B1437" s="1">
        <v>103</v>
      </c>
      <c r="C1437" s="1" t="s">
        <v>33</v>
      </c>
      <c r="D1437" s="1" t="s">
        <v>371</v>
      </c>
      <c r="E1437" s="1">
        <v>40</v>
      </c>
      <c r="F1437" s="1" t="s">
        <v>23</v>
      </c>
      <c r="G1437" s="1">
        <v>20.5</v>
      </c>
      <c r="H1437" s="1" t="s">
        <v>34</v>
      </c>
      <c r="I1437" s="1">
        <v>820</v>
      </c>
      <c r="J1437" s="2" t="s">
        <v>548</v>
      </c>
    </row>
    <row r="1438" spans="1:10" x14ac:dyDescent="0.2">
      <c r="A1438" s="1">
        <v>3</v>
      </c>
      <c r="B1438" s="1">
        <v>195</v>
      </c>
      <c r="C1438" s="1" t="s">
        <v>39</v>
      </c>
      <c r="D1438" s="1" t="s">
        <v>371</v>
      </c>
      <c r="E1438" s="1">
        <v>50</v>
      </c>
      <c r="F1438" s="1" t="s">
        <v>23</v>
      </c>
      <c r="G1438" s="1">
        <v>23.1</v>
      </c>
      <c r="H1438" s="1" t="s">
        <v>40</v>
      </c>
      <c r="I1438" s="1">
        <v>1155</v>
      </c>
      <c r="J1438" s="2" t="s">
        <v>548</v>
      </c>
    </row>
    <row r="1439" spans="1:10" x14ac:dyDescent="0.2">
      <c r="A1439" s="1">
        <v>3</v>
      </c>
      <c r="B1439" s="1">
        <v>219</v>
      </c>
      <c r="C1439" s="1" t="s">
        <v>42</v>
      </c>
      <c r="D1439" s="1" t="s">
        <v>371</v>
      </c>
      <c r="E1439" s="1">
        <v>5</v>
      </c>
      <c r="F1439" s="1" t="s">
        <v>23</v>
      </c>
      <c r="G1439" s="1">
        <v>19.899999999999999</v>
      </c>
      <c r="H1439" s="1" t="s">
        <v>1124</v>
      </c>
      <c r="I1439" s="1">
        <v>99.5</v>
      </c>
      <c r="J1439" s="2" t="s">
        <v>548</v>
      </c>
    </row>
    <row r="1440" spans="1:10" x14ac:dyDescent="0.2">
      <c r="A1440" s="1">
        <v>4</v>
      </c>
      <c r="B1440" s="1">
        <v>243</v>
      </c>
      <c r="C1440" s="1" t="s">
        <v>43</v>
      </c>
      <c r="D1440" s="1" t="s">
        <v>371</v>
      </c>
      <c r="E1440" s="1">
        <v>30</v>
      </c>
      <c r="F1440" s="1" t="s">
        <v>23</v>
      </c>
      <c r="G1440" s="1">
        <v>31.8</v>
      </c>
      <c r="H1440" s="1" t="s">
        <v>28</v>
      </c>
      <c r="I1440" s="1">
        <v>954</v>
      </c>
      <c r="J1440" s="2" t="s">
        <v>548</v>
      </c>
    </row>
    <row r="1441" spans="1:10" x14ac:dyDescent="0.2">
      <c r="A1441" s="1">
        <v>4</v>
      </c>
      <c r="B1441" s="1">
        <v>280</v>
      </c>
      <c r="C1441" s="1" t="s">
        <v>44</v>
      </c>
      <c r="D1441" s="1" t="s">
        <v>371</v>
      </c>
      <c r="E1441" s="1">
        <v>5</v>
      </c>
      <c r="F1441" s="1" t="s">
        <v>23</v>
      </c>
      <c r="G1441" s="1">
        <v>12.2</v>
      </c>
      <c r="H1441" s="1" t="s">
        <v>45</v>
      </c>
      <c r="I1441" s="1">
        <v>61</v>
      </c>
      <c r="J1441" s="2" t="s">
        <v>548</v>
      </c>
    </row>
    <row r="1442" spans="1:10" x14ac:dyDescent="0.2">
      <c r="A1442" s="1">
        <v>4</v>
      </c>
      <c r="B1442" s="1">
        <v>295</v>
      </c>
      <c r="C1442" s="1" t="s">
        <v>47</v>
      </c>
      <c r="D1442" s="1" t="s">
        <v>371</v>
      </c>
      <c r="E1442" s="1">
        <v>5</v>
      </c>
      <c r="F1442" s="1" t="s">
        <v>23</v>
      </c>
      <c r="G1442" s="1">
        <v>12.95</v>
      </c>
      <c r="H1442" s="1" t="s">
        <v>45</v>
      </c>
      <c r="I1442" s="1">
        <v>64.75</v>
      </c>
      <c r="J1442" s="2" t="s">
        <v>548</v>
      </c>
    </row>
    <row r="1443" spans="1:10" x14ac:dyDescent="0.2">
      <c r="A1443" s="1">
        <v>6</v>
      </c>
      <c r="B1443" s="1">
        <v>365</v>
      </c>
      <c r="C1443" s="1" t="s">
        <v>82</v>
      </c>
      <c r="D1443" s="1" t="s">
        <v>371</v>
      </c>
      <c r="E1443" s="1">
        <v>2</v>
      </c>
      <c r="F1443" s="1" t="s">
        <v>23</v>
      </c>
      <c r="G1443" s="1">
        <v>36.799999999999997</v>
      </c>
      <c r="H1443" s="1" t="s">
        <v>58</v>
      </c>
      <c r="I1443" s="1">
        <v>73.599999999999994</v>
      </c>
      <c r="J1443" s="2" t="s">
        <v>548</v>
      </c>
    </row>
    <row r="1444" spans="1:10" x14ac:dyDescent="0.2">
      <c r="A1444" s="1">
        <v>8</v>
      </c>
      <c r="B1444" s="1">
        <v>394</v>
      </c>
      <c r="C1444" s="1" t="s">
        <v>52</v>
      </c>
      <c r="D1444" s="1" t="s">
        <v>371</v>
      </c>
      <c r="E1444" s="1">
        <v>10</v>
      </c>
      <c r="F1444" s="1" t="s">
        <v>23</v>
      </c>
      <c r="G1444" s="1">
        <v>26.3</v>
      </c>
      <c r="H1444" s="1" t="s">
        <v>28</v>
      </c>
      <c r="I1444" s="1">
        <v>263</v>
      </c>
      <c r="J1444" s="2" t="s">
        <v>548</v>
      </c>
    </row>
    <row r="1445" spans="1:10" x14ac:dyDescent="0.2">
      <c r="A1445" s="1">
        <v>8</v>
      </c>
      <c r="B1445" s="1">
        <v>404</v>
      </c>
      <c r="C1445" s="1" t="s">
        <v>74</v>
      </c>
      <c r="D1445" s="1" t="s">
        <v>371</v>
      </c>
      <c r="E1445" s="1">
        <v>10</v>
      </c>
      <c r="F1445" s="1" t="s">
        <v>23</v>
      </c>
      <c r="G1445" s="1">
        <v>22.8</v>
      </c>
      <c r="H1445" s="1" t="s">
        <v>28</v>
      </c>
      <c r="I1445" s="1">
        <v>228</v>
      </c>
      <c r="J1445" s="2" t="s">
        <v>548</v>
      </c>
    </row>
    <row r="1446" spans="1:10" x14ac:dyDescent="0.2">
      <c r="A1446" s="1">
        <v>8</v>
      </c>
      <c r="B1446" s="1">
        <v>407</v>
      </c>
      <c r="C1446" s="1" t="s">
        <v>56</v>
      </c>
      <c r="D1446" s="1" t="s">
        <v>371</v>
      </c>
      <c r="E1446" s="1">
        <v>20</v>
      </c>
      <c r="F1446" s="1" t="s">
        <v>23</v>
      </c>
      <c r="G1446" s="1">
        <v>27.8</v>
      </c>
      <c r="H1446" s="1" t="s">
        <v>28</v>
      </c>
      <c r="I1446" s="1">
        <v>556</v>
      </c>
      <c r="J1446" s="2" t="s">
        <v>548</v>
      </c>
    </row>
    <row r="1447" spans="1:10" x14ac:dyDescent="0.2">
      <c r="A1447" s="1">
        <v>8</v>
      </c>
      <c r="B1447" s="1">
        <v>408</v>
      </c>
      <c r="C1447" s="1" t="s">
        <v>57</v>
      </c>
      <c r="D1447" s="1" t="s">
        <v>371</v>
      </c>
      <c r="E1447" s="1">
        <v>20</v>
      </c>
      <c r="F1447" s="1" t="s">
        <v>23</v>
      </c>
      <c r="G1447" s="1">
        <v>26.9</v>
      </c>
      <c r="H1447" s="1" t="s">
        <v>58</v>
      </c>
      <c r="I1447" s="1">
        <v>538</v>
      </c>
      <c r="J1447" s="2" t="s">
        <v>548</v>
      </c>
    </row>
    <row r="1448" spans="1:10" ht="25.5" x14ac:dyDescent="0.2">
      <c r="A1448" s="1">
        <v>9</v>
      </c>
      <c r="B1448" s="1">
        <v>420</v>
      </c>
      <c r="C1448" s="1" t="s">
        <v>81</v>
      </c>
      <c r="D1448" s="1" t="s">
        <v>371</v>
      </c>
      <c r="E1448" s="1">
        <v>5</v>
      </c>
      <c r="F1448" s="1" t="s">
        <v>23</v>
      </c>
      <c r="G1448" s="1">
        <v>1233</v>
      </c>
      <c r="H1448" s="1" t="s">
        <v>376</v>
      </c>
      <c r="I1448" s="1">
        <v>6165</v>
      </c>
      <c r="J1448" s="2" t="s">
        <v>548</v>
      </c>
    </row>
    <row r="1449" spans="1:10" ht="25.5" x14ac:dyDescent="0.2">
      <c r="A1449" s="1">
        <v>9</v>
      </c>
      <c r="B1449" s="1">
        <v>437</v>
      </c>
      <c r="C1449" s="1" t="s">
        <v>83</v>
      </c>
      <c r="D1449" s="1" t="s">
        <v>371</v>
      </c>
      <c r="E1449" s="1">
        <v>15</v>
      </c>
      <c r="F1449" s="1" t="s">
        <v>23</v>
      </c>
      <c r="G1449" s="1">
        <v>498</v>
      </c>
      <c r="H1449" s="1" t="s">
        <v>84</v>
      </c>
      <c r="I1449" s="1">
        <v>7470</v>
      </c>
      <c r="J1449" s="2" t="s">
        <v>548</v>
      </c>
    </row>
    <row r="1450" spans="1:10" x14ac:dyDescent="0.2">
      <c r="A1450" s="1">
        <v>9</v>
      </c>
      <c r="B1450" s="1">
        <v>480</v>
      </c>
      <c r="C1450" s="1" t="s">
        <v>85</v>
      </c>
      <c r="D1450" s="1" t="s">
        <v>371</v>
      </c>
      <c r="E1450" s="1">
        <v>50</v>
      </c>
      <c r="F1450" s="1" t="s">
        <v>23</v>
      </c>
      <c r="G1450" s="1">
        <v>63</v>
      </c>
      <c r="H1450" s="1" t="s">
        <v>84</v>
      </c>
      <c r="I1450" s="1">
        <v>3150</v>
      </c>
      <c r="J1450" s="2" t="s">
        <v>548</v>
      </c>
    </row>
    <row r="1451" spans="1:10" x14ac:dyDescent="0.2">
      <c r="A1451" s="1">
        <v>9</v>
      </c>
      <c r="B1451" s="1">
        <v>518</v>
      </c>
      <c r="C1451" s="1" t="s">
        <v>64</v>
      </c>
      <c r="D1451" s="1" t="s">
        <v>371</v>
      </c>
      <c r="E1451" s="1">
        <v>300</v>
      </c>
      <c r="F1451" s="1" t="s">
        <v>23</v>
      </c>
      <c r="G1451" s="1">
        <v>5.35</v>
      </c>
      <c r="H1451" s="1" t="s">
        <v>65</v>
      </c>
      <c r="I1451" s="1">
        <v>1605</v>
      </c>
      <c r="J1451" s="2" t="s">
        <v>548</v>
      </c>
    </row>
    <row r="1452" spans="1:10" x14ac:dyDescent="0.2">
      <c r="A1452" s="1">
        <v>9</v>
      </c>
      <c r="B1452" s="1">
        <v>539</v>
      </c>
      <c r="C1452" s="1" t="s">
        <v>66</v>
      </c>
      <c r="D1452" s="1" t="s">
        <v>371</v>
      </c>
      <c r="E1452" s="1">
        <v>50</v>
      </c>
      <c r="F1452" s="1" t="s">
        <v>23</v>
      </c>
      <c r="G1452" s="1">
        <v>7.6</v>
      </c>
      <c r="H1452" s="1" t="s">
        <v>67</v>
      </c>
      <c r="I1452" s="1">
        <v>380</v>
      </c>
      <c r="J1452" s="2" t="s">
        <v>548</v>
      </c>
    </row>
    <row r="1453" spans="1:10" x14ac:dyDescent="0.2">
      <c r="A1453" s="1">
        <v>9</v>
      </c>
      <c r="B1453" s="1">
        <v>550</v>
      </c>
      <c r="C1453" s="1" t="s">
        <v>86</v>
      </c>
      <c r="D1453" s="1" t="s">
        <v>371</v>
      </c>
      <c r="E1453" s="1">
        <v>1</v>
      </c>
      <c r="F1453" s="1" t="s">
        <v>23</v>
      </c>
      <c r="G1453" s="1">
        <v>11.8</v>
      </c>
      <c r="H1453" s="1" t="s">
        <v>61</v>
      </c>
      <c r="I1453" s="1">
        <v>11.8</v>
      </c>
      <c r="J1453" s="2" t="s">
        <v>548</v>
      </c>
    </row>
    <row r="1454" spans="1:10" x14ac:dyDescent="0.2">
      <c r="A1454" s="1">
        <v>9</v>
      </c>
      <c r="B1454" s="1">
        <v>555</v>
      </c>
      <c r="C1454" s="1" t="s">
        <v>77</v>
      </c>
      <c r="D1454" s="1" t="s">
        <v>371</v>
      </c>
      <c r="E1454" s="1">
        <v>20</v>
      </c>
      <c r="F1454" s="1" t="s">
        <v>23</v>
      </c>
      <c r="G1454" s="1">
        <v>9.3000000000000007</v>
      </c>
      <c r="H1454" s="1" t="s">
        <v>78</v>
      </c>
      <c r="I1454" s="1">
        <v>186</v>
      </c>
      <c r="J1454" s="2" t="s">
        <v>548</v>
      </c>
    </row>
    <row r="1455" spans="1:10" x14ac:dyDescent="0.2">
      <c r="A1455" s="1">
        <v>12</v>
      </c>
      <c r="B1455" s="1">
        <v>2</v>
      </c>
      <c r="C1455" s="1" t="s">
        <v>79</v>
      </c>
      <c r="D1455" s="1" t="s">
        <v>669</v>
      </c>
      <c r="E1455" s="1">
        <v>1000</v>
      </c>
      <c r="F1455" s="1" t="s">
        <v>23</v>
      </c>
      <c r="G1455" s="1">
        <v>0.71</v>
      </c>
      <c r="H1455" s="1" t="s">
        <v>598</v>
      </c>
      <c r="I1455" s="1">
        <v>710</v>
      </c>
      <c r="J1455" s="2" t="s">
        <v>548</v>
      </c>
    </row>
    <row r="1456" spans="1:10" ht="25.5" x14ac:dyDescent="0.2">
      <c r="A1456" s="1">
        <v>1</v>
      </c>
      <c r="B1456" s="1">
        <v>2</v>
      </c>
      <c r="C1456" s="1" t="s">
        <v>22</v>
      </c>
      <c r="D1456" s="1" t="s">
        <v>371</v>
      </c>
      <c r="E1456" s="1">
        <v>30</v>
      </c>
      <c r="F1456" s="1" t="s">
        <v>23</v>
      </c>
      <c r="G1456" s="1">
        <v>1.39</v>
      </c>
      <c r="H1456" s="1" t="s">
        <v>24</v>
      </c>
      <c r="I1456" s="1">
        <v>41.7</v>
      </c>
      <c r="J1456" s="2" t="s">
        <v>563</v>
      </c>
    </row>
    <row r="1457" spans="1:10" ht="25.5" x14ac:dyDescent="0.2">
      <c r="A1457" s="1">
        <v>1</v>
      </c>
      <c r="B1457" s="1">
        <v>6</v>
      </c>
      <c r="C1457" s="1" t="s">
        <v>25</v>
      </c>
      <c r="D1457" s="1" t="s">
        <v>371</v>
      </c>
      <c r="E1457" s="1">
        <v>40</v>
      </c>
      <c r="F1457" s="1" t="s">
        <v>23</v>
      </c>
      <c r="G1457" s="1">
        <v>8.9</v>
      </c>
      <c r="H1457" s="1" t="s">
        <v>26</v>
      </c>
      <c r="I1457" s="1">
        <v>356</v>
      </c>
      <c r="J1457" s="2" t="s">
        <v>563</v>
      </c>
    </row>
    <row r="1458" spans="1:10" x14ac:dyDescent="0.2">
      <c r="A1458" s="1">
        <v>1</v>
      </c>
      <c r="B1458" s="1">
        <v>17</v>
      </c>
      <c r="C1458" s="1" t="s">
        <v>27</v>
      </c>
      <c r="D1458" s="1" t="s">
        <v>371</v>
      </c>
      <c r="E1458" s="1">
        <v>1000</v>
      </c>
      <c r="F1458" s="1" t="s">
        <v>23</v>
      </c>
      <c r="G1458" s="1">
        <v>32.4</v>
      </c>
      <c r="H1458" s="1" t="s">
        <v>28</v>
      </c>
      <c r="I1458" s="1">
        <v>32400</v>
      </c>
      <c r="J1458" s="2" t="s">
        <v>563</v>
      </c>
    </row>
    <row r="1459" spans="1:10" x14ac:dyDescent="0.2">
      <c r="A1459" s="1">
        <v>1</v>
      </c>
      <c r="B1459" s="1">
        <v>18</v>
      </c>
      <c r="C1459" s="1" t="s">
        <v>29</v>
      </c>
      <c r="D1459" s="1" t="s">
        <v>371</v>
      </c>
      <c r="E1459" s="1">
        <v>10</v>
      </c>
      <c r="F1459" s="1" t="s">
        <v>23</v>
      </c>
      <c r="G1459" s="1">
        <v>18.899999999999999</v>
      </c>
      <c r="H1459" s="1" t="s">
        <v>28</v>
      </c>
      <c r="I1459" s="1">
        <v>189</v>
      </c>
      <c r="J1459" s="2" t="s">
        <v>563</v>
      </c>
    </row>
    <row r="1460" spans="1:10" x14ac:dyDescent="0.2">
      <c r="A1460" s="1">
        <v>1</v>
      </c>
      <c r="B1460" s="1">
        <v>27</v>
      </c>
      <c r="C1460" s="1" t="s">
        <v>30</v>
      </c>
      <c r="D1460" s="1" t="s">
        <v>371</v>
      </c>
      <c r="E1460" s="1">
        <v>30</v>
      </c>
      <c r="F1460" s="1" t="s">
        <v>23</v>
      </c>
      <c r="G1460" s="1">
        <v>1.58</v>
      </c>
      <c r="H1460" s="1" t="s">
        <v>1120</v>
      </c>
      <c r="I1460" s="1">
        <v>47.4</v>
      </c>
      <c r="J1460" s="2" t="s">
        <v>563</v>
      </c>
    </row>
    <row r="1461" spans="1:10" x14ac:dyDescent="0.2">
      <c r="A1461" s="1">
        <v>2</v>
      </c>
      <c r="B1461" s="1">
        <v>52</v>
      </c>
      <c r="C1461" s="1" t="s">
        <v>68</v>
      </c>
      <c r="D1461" s="1" t="s">
        <v>371</v>
      </c>
      <c r="E1461" s="1">
        <v>10</v>
      </c>
      <c r="F1461" s="1" t="s">
        <v>23</v>
      </c>
      <c r="G1461" s="1">
        <v>146.4</v>
      </c>
      <c r="H1461" s="1" t="s">
        <v>15</v>
      </c>
      <c r="I1461" s="1">
        <v>1464</v>
      </c>
      <c r="J1461" s="2" t="s">
        <v>563</v>
      </c>
    </row>
    <row r="1462" spans="1:10" x14ac:dyDescent="0.2">
      <c r="A1462" s="1">
        <v>2</v>
      </c>
      <c r="B1462" s="1">
        <v>103</v>
      </c>
      <c r="C1462" s="1" t="s">
        <v>33</v>
      </c>
      <c r="D1462" s="1" t="s">
        <v>371</v>
      </c>
      <c r="E1462" s="1">
        <v>50</v>
      </c>
      <c r="F1462" s="1" t="s">
        <v>23</v>
      </c>
      <c r="G1462" s="1">
        <v>20.5</v>
      </c>
      <c r="H1462" s="1" t="s">
        <v>34</v>
      </c>
      <c r="I1462" s="1">
        <v>1025</v>
      </c>
      <c r="J1462" s="2" t="s">
        <v>563</v>
      </c>
    </row>
    <row r="1463" spans="1:10" x14ac:dyDescent="0.2">
      <c r="A1463" s="1">
        <v>3</v>
      </c>
      <c r="B1463" s="1">
        <v>195</v>
      </c>
      <c r="C1463" s="1" t="s">
        <v>39</v>
      </c>
      <c r="D1463" s="1" t="s">
        <v>371</v>
      </c>
      <c r="E1463" s="1">
        <v>50</v>
      </c>
      <c r="F1463" s="1" t="s">
        <v>23</v>
      </c>
      <c r="G1463" s="1">
        <v>23.1</v>
      </c>
      <c r="H1463" s="1" t="s">
        <v>40</v>
      </c>
      <c r="I1463" s="1">
        <v>1155</v>
      </c>
      <c r="J1463" s="2" t="s">
        <v>563</v>
      </c>
    </row>
    <row r="1464" spans="1:10" x14ac:dyDescent="0.2">
      <c r="A1464" s="1">
        <v>3</v>
      </c>
      <c r="B1464" s="1">
        <v>207</v>
      </c>
      <c r="C1464" s="1" t="s">
        <v>71</v>
      </c>
      <c r="D1464" s="1" t="s">
        <v>371</v>
      </c>
      <c r="E1464" s="1">
        <v>10</v>
      </c>
      <c r="F1464" s="1" t="s">
        <v>23</v>
      </c>
      <c r="G1464" s="1">
        <v>21.95</v>
      </c>
      <c r="H1464" s="1" t="s">
        <v>72</v>
      </c>
      <c r="I1464" s="1">
        <v>219.5</v>
      </c>
      <c r="J1464" s="2" t="s">
        <v>563</v>
      </c>
    </row>
    <row r="1465" spans="1:10" x14ac:dyDescent="0.2">
      <c r="A1465" s="1">
        <v>3</v>
      </c>
      <c r="B1465" s="1">
        <v>210</v>
      </c>
      <c r="C1465" s="1" t="s">
        <v>41</v>
      </c>
      <c r="D1465" s="1" t="s">
        <v>371</v>
      </c>
      <c r="E1465" s="1">
        <v>20</v>
      </c>
      <c r="F1465" s="1" t="s">
        <v>23</v>
      </c>
      <c r="G1465" s="1">
        <v>16.5</v>
      </c>
      <c r="H1465" s="1" t="s">
        <v>40</v>
      </c>
      <c r="I1465" s="1">
        <v>330</v>
      </c>
      <c r="J1465" s="2" t="s">
        <v>563</v>
      </c>
    </row>
    <row r="1466" spans="1:10" x14ac:dyDescent="0.2">
      <c r="A1466" s="1">
        <v>4</v>
      </c>
      <c r="B1466" s="1">
        <v>243</v>
      </c>
      <c r="C1466" s="1" t="s">
        <v>43</v>
      </c>
      <c r="D1466" s="1" t="s">
        <v>371</v>
      </c>
      <c r="E1466" s="1">
        <v>10</v>
      </c>
      <c r="F1466" s="1" t="s">
        <v>23</v>
      </c>
      <c r="G1466" s="1">
        <v>31.8</v>
      </c>
      <c r="H1466" s="1" t="s">
        <v>28</v>
      </c>
      <c r="I1466" s="1">
        <v>318</v>
      </c>
      <c r="J1466" s="2" t="s">
        <v>563</v>
      </c>
    </row>
    <row r="1467" spans="1:10" x14ac:dyDescent="0.2">
      <c r="A1467" s="1">
        <v>4</v>
      </c>
      <c r="B1467" s="1">
        <v>273</v>
      </c>
      <c r="C1467" s="1" t="s">
        <v>69</v>
      </c>
      <c r="D1467" s="1" t="s">
        <v>371</v>
      </c>
      <c r="E1467" s="1">
        <v>20</v>
      </c>
      <c r="F1467" s="1" t="s">
        <v>23</v>
      </c>
      <c r="G1467" s="1">
        <v>154</v>
      </c>
      <c r="H1467" s="1" t="s">
        <v>70</v>
      </c>
      <c r="I1467" s="1">
        <v>3080</v>
      </c>
      <c r="J1467" s="2" t="s">
        <v>563</v>
      </c>
    </row>
    <row r="1468" spans="1:10" x14ac:dyDescent="0.2">
      <c r="A1468" s="1">
        <v>4</v>
      </c>
      <c r="B1468" s="1">
        <v>280</v>
      </c>
      <c r="C1468" s="1" t="s">
        <v>44</v>
      </c>
      <c r="D1468" s="1" t="s">
        <v>371</v>
      </c>
      <c r="E1468" s="1">
        <v>100</v>
      </c>
      <c r="F1468" s="1" t="s">
        <v>23</v>
      </c>
      <c r="G1468" s="1">
        <v>12.2</v>
      </c>
      <c r="H1468" s="1" t="s">
        <v>45</v>
      </c>
      <c r="I1468" s="1">
        <v>1220</v>
      </c>
      <c r="J1468" s="2" t="s">
        <v>563</v>
      </c>
    </row>
    <row r="1469" spans="1:10" x14ac:dyDescent="0.2">
      <c r="A1469" s="1">
        <v>4</v>
      </c>
      <c r="B1469" s="1">
        <v>290</v>
      </c>
      <c r="C1469" s="1" t="s">
        <v>46</v>
      </c>
      <c r="D1469" s="1" t="s">
        <v>371</v>
      </c>
      <c r="E1469" s="1">
        <v>5</v>
      </c>
      <c r="F1469" s="1" t="s">
        <v>23</v>
      </c>
      <c r="G1469" s="1">
        <v>293</v>
      </c>
      <c r="H1469" s="1" t="s">
        <v>15</v>
      </c>
      <c r="I1469" s="1">
        <v>1465</v>
      </c>
      <c r="J1469" s="2" t="s">
        <v>563</v>
      </c>
    </row>
    <row r="1470" spans="1:10" x14ac:dyDescent="0.2">
      <c r="A1470" s="1">
        <v>4</v>
      </c>
      <c r="B1470" s="1">
        <v>295</v>
      </c>
      <c r="C1470" s="1" t="s">
        <v>47</v>
      </c>
      <c r="D1470" s="1" t="s">
        <v>371</v>
      </c>
      <c r="E1470" s="1">
        <v>100</v>
      </c>
      <c r="F1470" s="1" t="s">
        <v>23</v>
      </c>
      <c r="G1470" s="1">
        <v>12.95</v>
      </c>
      <c r="H1470" s="1" t="s">
        <v>45</v>
      </c>
      <c r="I1470" s="1">
        <v>1295</v>
      </c>
      <c r="J1470" s="2" t="s">
        <v>563</v>
      </c>
    </row>
    <row r="1471" spans="1:10" x14ac:dyDescent="0.2">
      <c r="A1471" s="1">
        <v>8</v>
      </c>
      <c r="B1471" s="1">
        <v>394</v>
      </c>
      <c r="C1471" s="1" t="s">
        <v>52</v>
      </c>
      <c r="D1471" s="1" t="s">
        <v>371</v>
      </c>
      <c r="E1471" s="1">
        <v>10</v>
      </c>
      <c r="F1471" s="1" t="s">
        <v>23</v>
      </c>
      <c r="G1471" s="1">
        <v>26.3</v>
      </c>
      <c r="H1471" s="1" t="s">
        <v>28</v>
      </c>
      <c r="I1471" s="1">
        <v>263</v>
      </c>
      <c r="J1471" s="2" t="s">
        <v>563</v>
      </c>
    </row>
    <row r="1472" spans="1:10" x14ac:dyDescent="0.2">
      <c r="A1472" s="1">
        <v>8</v>
      </c>
      <c r="B1472" s="1">
        <v>404</v>
      </c>
      <c r="C1472" s="1" t="s">
        <v>74</v>
      </c>
      <c r="D1472" s="1" t="s">
        <v>371</v>
      </c>
      <c r="E1472" s="1">
        <v>10</v>
      </c>
      <c r="F1472" s="1" t="s">
        <v>23</v>
      </c>
      <c r="G1472" s="1">
        <v>22.8</v>
      </c>
      <c r="H1472" s="1" t="s">
        <v>28</v>
      </c>
      <c r="I1472" s="1">
        <v>228</v>
      </c>
      <c r="J1472" s="2" t="s">
        <v>563</v>
      </c>
    </row>
    <row r="1473" spans="1:10" x14ac:dyDescent="0.2">
      <c r="A1473" s="1">
        <v>8</v>
      </c>
      <c r="B1473" s="1">
        <v>407</v>
      </c>
      <c r="C1473" s="1" t="s">
        <v>56</v>
      </c>
      <c r="D1473" s="1" t="s">
        <v>371</v>
      </c>
      <c r="E1473" s="1">
        <v>10</v>
      </c>
      <c r="F1473" s="1" t="s">
        <v>23</v>
      </c>
      <c r="G1473" s="1">
        <v>27.8</v>
      </c>
      <c r="H1473" s="1" t="s">
        <v>28</v>
      </c>
      <c r="I1473" s="1">
        <v>278</v>
      </c>
      <c r="J1473" s="2" t="s">
        <v>563</v>
      </c>
    </row>
    <row r="1474" spans="1:10" x14ac:dyDescent="0.2">
      <c r="A1474" s="1">
        <v>8</v>
      </c>
      <c r="B1474" s="1">
        <v>408</v>
      </c>
      <c r="C1474" s="1" t="s">
        <v>57</v>
      </c>
      <c r="D1474" s="1" t="s">
        <v>371</v>
      </c>
      <c r="E1474" s="1">
        <v>50</v>
      </c>
      <c r="F1474" s="1" t="s">
        <v>23</v>
      </c>
      <c r="G1474" s="1">
        <v>26.9</v>
      </c>
      <c r="H1474" s="1" t="s">
        <v>58</v>
      </c>
      <c r="I1474" s="1">
        <v>1345</v>
      </c>
      <c r="J1474" s="2" t="s">
        <v>563</v>
      </c>
    </row>
    <row r="1475" spans="1:10" x14ac:dyDescent="0.2">
      <c r="A1475" s="1">
        <v>9</v>
      </c>
      <c r="B1475" s="1">
        <v>454</v>
      </c>
      <c r="C1475" s="1" t="s">
        <v>59</v>
      </c>
      <c r="D1475" s="1" t="s">
        <v>371</v>
      </c>
      <c r="E1475" s="1">
        <v>50</v>
      </c>
      <c r="F1475" s="1" t="s">
        <v>23</v>
      </c>
      <c r="G1475" s="1">
        <v>16.2</v>
      </c>
      <c r="H1475" s="1" t="s">
        <v>28</v>
      </c>
      <c r="I1475" s="1">
        <v>810</v>
      </c>
      <c r="J1475" s="2" t="s">
        <v>563</v>
      </c>
    </row>
    <row r="1476" spans="1:10" ht="38.25" x14ac:dyDescent="0.2">
      <c r="A1476" s="1">
        <v>9</v>
      </c>
      <c r="B1476" s="1">
        <v>508</v>
      </c>
      <c r="C1476" s="1" t="s">
        <v>75</v>
      </c>
      <c r="D1476" s="1" t="s">
        <v>371</v>
      </c>
      <c r="E1476" s="1">
        <v>20</v>
      </c>
      <c r="F1476" s="1" t="s">
        <v>23</v>
      </c>
      <c r="G1476" s="1">
        <v>34.9</v>
      </c>
      <c r="H1476" s="1" t="s">
        <v>76</v>
      </c>
      <c r="I1476" s="1">
        <v>698</v>
      </c>
      <c r="J1476" s="2" t="s">
        <v>563</v>
      </c>
    </row>
    <row r="1477" spans="1:10" x14ac:dyDescent="0.2">
      <c r="A1477" s="1">
        <v>9</v>
      </c>
      <c r="B1477" s="1">
        <v>517</v>
      </c>
      <c r="C1477" s="1" t="s">
        <v>62</v>
      </c>
      <c r="D1477" s="1" t="s">
        <v>371</v>
      </c>
      <c r="E1477" s="1">
        <v>30</v>
      </c>
      <c r="F1477" s="1" t="s">
        <v>23</v>
      </c>
      <c r="G1477" s="1">
        <v>345</v>
      </c>
      <c r="H1477" s="1" t="s">
        <v>63</v>
      </c>
      <c r="I1477" s="1">
        <v>10350</v>
      </c>
      <c r="J1477" s="2" t="s">
        <v>563</v>
      </c>
    </row>
    <row r="1478" spans="1:10" x14ac:dyDescent="0.2">
      <c r="A1478" s="1">
        <v>9</v>
      </c>
      <c r="B1478" s="1">
        <v>518</v>
      </c>
      <c r="C1478" s="1" t="s">
        <v>64</v>
      </c>
      <c r="D1478" s="1" t="s">
        <v>371</v>
      </c>
      <c r="E1478" s="1">
        <v>300</v>
      </c>
      <c r="F1478" s="1" t="s">
        <v>23</v>
      </c>
      <c r="G1478" s="1">
        <v>5.35</v>
      </c>
      <c r="H1478" s="1" t="s">
        <v>65</v>
      </c>
      <c r="I1478" s="1">
        <v>1605</v>
      </c>
      <c r="J1478" s="2" t="s">
        <v>563</v>
      </c>
    </row>
    <row r="1479" spans="1:10" x14ac:dyDescent="0.2">
      <c r="A1479" s="1">
        <v>9</v>
      </c>
      <c r="B1479" s="1">
        <v>539</v>
      </c>
      <c r="C1479" s="1" t="s">
        <v>66</v>
      </c>
      <c r="D1479" s="1" t="s">
        <v>371</v>
      </c>
      <c r="E1479" s="1">
        <v>30</v>
      </c>
      <c r="F1479" s="1" t="s">
        <v>23</v>
      </c>
      <c r="G1479" s="1">
        <v>7.6</v>
      </c>
      <c r="H1479" s="1" t="s">
        <v>67</v>
      </c>
      <c r="I1479" s="1">
        <v>228</v>
      </c>
      <c r="J1479" s="2" t="s">
        <v>563</v>
      </c>
    </row>
    <row r="1480" spans="1:10" x14ac:dyDescent="0.2">
      <c r="A1480" s="1">
        <v>9</v>
      </c>
      <c r="B1480" s="1">
        <v>555</v>
      </c>
      <c r="C1480" s="1" t="s">
        <v>77</v>
      </c>
      <c r="D1480" s="1" t="s">
        <v>371</v>
      </c>
      <c r="E1480" s="1">
        <v>50</v>
      </c>
      <c r="F1480" s="1" t="s">
        <v>23</v>
      </c>
      <c r="G1480" s="1">
        <v>9.3000000000000007</v>
      </c>
      <c r="H1480" s="1" t="s">
        <v>78</v>
      </c>
      <c r="I1480" s="1">
        <v>465</v>
      </c>
      <c r="J1480" s="2" t="s">
        <v>563</v>
      </c>
    </row>
    <row r="1481" spans="1:10" x14ac:dyDescent="0.2">
      <c r="A1481" s="1">
        <v>9</v>
      </c>
      <c r="B1481" s="1">
        <v>1111</v>
      </c>
      <c r="C1481" s="1" t="s">
        <v>87</v>
      </c>
      <c r="D1481" s="1" t="s">
        <v>1230</v>
      </c>
      <c r="E1481" s="1">
        <v>16</v>
      </c>
      <c r="F1481" s="1" t="s">
        <v>23</v>
      </c>
      <c r="G1481" s="1">
        <v>1947</v>
      </c>
      <c r="H1481" s="1" t="s">
        <v>84</v>
      </c>
      <c r="I1481" s="1">
        <v>31152</v>
      </c>
      <c r="J1481" s="2" t="s">
        <v>563</v>
      </c>
    </row>
    <row r="1482" spans="1:10" x14ac:dyDescent="0.2">
      <c r="A1482" s="1">
        <v>12</v>
      </c>
      <c r="B1482" s="1">
        <v>2</v>
      </c>
      <c r="C1482" s="1" t="s">
        <v>79</v>
      </c>
      <c r="D1482" s="1" t="s">
        <v>669</v>
      </c>
      <c r="E1482" s="1">
        <v>15000</v>
      </c>
      <c r="F1482" s="1" t="s">
        <v>23</v>
      </c>
      <c r="G1482" s="1">
        <v>0.71</v>
      </c>
      <c r="H1482" s="1" t="s">
        <v>598</v>
      </c>
      <c r="I1482" s="1">
        <v>10650</v>
      </c>
      <c r="J1482" s="2" t="s">
        <v>563</v>
      </c>
    </row>
    <row r="1483" spans="1:10" ht="25.5" x14ac:dyDescent="0.2">
      <c r="A1483" s="1">
        <v>1</v>
      </c>
      <c r="B1483" s="1">
        <v>2</v>
      </c>
      <c r="C1483" s="1" t="s">
        <v>22</v>
      </c>
      <c r="D1483" s="1" t="s">
        <v>371</v>
      </c>
      <c r="E1483" s="1">
        <v>10</v>
      </c>
      <c r="F1483" s="1" t="s">
        <v>23</v>
      </c>
      <c r="G1483" s="1">
        <v>1.39</v>
      </c>
      <c r="H1483" s="1" t="s">
        <v>24</v>
      </c>
      <c r="I1483" s="1">
        <v>13.9</v>
      </c>
      <c r="J1483" s="2" t="s">
        <v>578</v>
      </c>
    </row>
    <row r="1484" spans="1:10" ht="25.5" x14ac:dyDescent="0.2">
      <c r="A1484" s="1">
        <v>1</v>
      </c>
      <c r="B1484" s="1">
        <v>6</v>
      </c>
      <c r="C1484" s="1" t="s">
        <v>25</v>
      </c>
      <c r="D1484" s="1" t="s">
        <v>371</v>
      </c>
      <c r="E1484" s="1">
        <v>2</v>
      </c>
      <c r="F1484" s="1" t="s">
        <v>23</v>
      </c>
      <c r="G1484" s="1">
        <v>8.9</v>
      </c>
      <c r="H1484" s="1" t="s">
        <v>26</v>
      </c>
      <c r="I1484" s="1">
        <v>17.8</v>
      </c>
      <c r="J1484" s="2" t="s">
        <v>578</v>
      </c>
    </row>
    <row r="1485" spans="1:10" x14ac:dyDescent="0.2">
      <c r="A1485" s="1">
        <v>1</v>
      </c>
      <c r="B1485" s="1">
        <v>17</v>
      </c>
      <c r="C1485" s="1" t="s">
        <v>27</v>
      </c>
      <c r="D1485" s="1" t="s">
        <v>371</v>
      </c>
      <c r="E1485" s="1">
        <v>5000</v>
      </c>
      <c r="F1485" s="1" t="s">
        <v>23</v>
      </c>
      <c r="G1485" s="1">
        <v>32.4</v>
      </c>
      <c r="H1485" s="1" t="s">
        <v>28</v>
      </c>
      <c r="I1485" s="1">
        <v>162000</v>
      </c>
      <c r="J1485" s="2" t="s">
        <v>578</v>
      </c>
    </row>
    <row r="1486" spans="1:10" x14ac:dyDescent="0.2">
      <c r="A1486" s="1">
        <v>8</v>
      </c>
      <c r="B1486" s="1">
        <v>394</v>
      </c>
      <c r="C1486" s="1" t="s">
        <v>52</v>
      </c>
      <c r="D1486" s="1" t="s">
        <v>371</v>
      </c>
      <c r="E1486" s="1">
        <v>5</v>
      </c>
      <c r="F1486" s="1" t="s">
        <v>23</v>
      </c>
      <c r="G1486" s="1">
        <v>26.3</v>
      </c>
      <c r="H1486" s="1" t="s">
        <v>28</v>
      </c>
      <c r="I1486" s="1">
        <v>131.5</v>
      </c>
      <c r="J1486" s="2" t="s">
        <v>578</v>
      </c>
    </row>
    <row r="1487" spans="1:10" x14ac:dyDescent="0.2">
      <c r="A1487" s="1">
        <v>8</v>
      </c>
      <c r="B1487" s="1">
        <v>408</v>
      </c>
      <c r="C1487" s="1" t="s">
        <v>57</v>
      </c>
      <c r="D1487" s="1" t="s">
        <v>371</v>
      </c>
      <c r="E1487" s="1">
        <v>10</v>
      </c>
      <c r="F1487" s="1" t="s">
        <v>23</v>
      </c>
      <c r="G1487" s="1">
        <v>26.9</v>
      </c>
      <c r="H1487" s="1" t="s">
        <v>58</v>
      </c>
      <c r="I1487" s="1">
        <v>269</v>
      </c>
      <c r="J1487" s="2" t="s">
        <v>578</v>
      </c>
    </row>
    <row r="1488" spans="1:10" x14ac:dyDescent="0.2">
      <c r="A1488" s="1">
        <v>9</v>
      </c>
      <c r="B1488" s="1">
        <v>497</v>
      </c>
      <c r="C1488" s="1" t="s">
        <v>60</v>
      </c>
      <c r="D1488" s="1" t="s">
        <v>371</v>
      </c>
      <c r="E1488" s="1">
        <v>10</v>
      </c>
      <c r="F1488" s="1" t="s">
        <v>23</v>
      </c>
      <c r="G1488" s="1">
        <v>13.6</v>
      </c>
      <c r="H1488" s="1" t="s">
        <v>61</v>
      </c>
      <c r="I1488" s="1">
        <v>136</v>
      </c>
      <c r="J1488" s="2" t="s">
        <v>578</v>
      </c>
    </row>
    <row r="1489" spans="1:10" x14ac:dyDescent="0.2">
      <c r="A1489" s="1">
        <v>9</v>
      </c>
      <c r="B1489" s="1">
        <v>517</v>
      </c>
      <c r="C1489" s="1" t="s">
        <v>62</v>
      </c>
      <c r="D1489" s="1" t="s">
        <v>371</v>
      </c>
      <c r="E1489" s="1">
        <v>10</v>
      </c>
      <c r="F1489" s="1" t="s">
        <v>23</v>
      </c>
      <c r="G1489" s="1">
        <v>345</v>
      </c>
      <c r="H1489" s="1" t="s">
        <v>63</v>
      </c>
      <c r="I1489" s="1">
        <v>3450</v>
      </c>
      <c r="J1489" s="2" t="s">
        <v>578</v>
      </c>
    </row>
    <row r="1490" spans="1:10" x14ac:dyDescent="0.2">
      <c r="A1490" s="1">
        <v>9</v>
      </c>
      <c r="B1490" s="1">
        <v>518</v>
      </c>
      <c r="C1490" s="1" t="s">
        <v>64</v>
      </c>
      <c r="D1490" s="1" t="s">
        <v>371</v>
      </c>
      <c r="E1490" s="1">
        <v>50</v>
      </c>
      <c r="F1490" s="1" t="s">
        <v>23</v>
      </c>
      <c r="G1490" s="1">
        <v>5.35</v>
      </c>
      <c r="H1490" s="1" t="s">
        <v>65</v>
      </c>
      <c r="I1490" s="1">
        <v>267.5</v>
      </c>
      <c r="J1490" s="2" t="s">
        <v>578</v>
      </c>
    </row>
    <row r="1491" spans="1:10" x14ac:dyDescent="0.2">
      <c r="A1491" s="1">
        <v>9</v>
      </c>
      <c r="B1491" s="1">
        <v>555</v>
      </c>
      <c r="C1491" s="1" t="s">
        <v>77</v>
      </c>
      <c r="D1491" s="1" t="s">
        <v>371</v>
      </c>
      <c r="E1491" s="1">
        <v>2</v>
      </c>
      <c r="F1491" s="1" t="s">
        <v>23</v>
      </c>
      <c r="G1491" s="1">
        <v>9.3000000000000007</v>
      </c>
      <c r="H1491" s="1" t="s">
        <v>78</v>
      </c>
      <c r="I1491" s="1">
        <v>18.600000000000001</v>
      </c>
      <c r="J1491" s="2" t="s">
        <v>578</v>
      </c>
    </row>
    <row r="1492" spans="1:10" x14ac:dyDescent="0.2">
      <c r="A1492" s="1">
        <v>1</v>
      </c>
      <c r="B1492" s="1">
        <v>27</v>
      </c>
      <c r="C1492" s="1" t="s">
        <v>30</v>
      </c>
      <c r="D1492" s="1" t="s">
        <v>371</v>
      </c>
      <c r="E1492" s="1">
        <v>30</v>
      </c>
      <c r="F1492" s="1" t="s">
        <v>23</v>
      </c>
      <c r="G1492" s="1">
        <v>1.58</v>
      </c>
      <c r="H1492" s="1" t="s">
        <v>1120</v>
      </c>
      <c r="I1492" s="1">
        <v>47.4</v>
      </c>
      <c r="J1492" s="2" t="s">
        <v>586</v>
      </c>
    </row>
    <row r="1493" spans="1:10" x14ac:dyDescent="0.2">
      <c r="A1493" s="1">
        <v>2</v>
      </c>
      <c r="B1493" s="1">
        <v>103</v>
      </c>
      <c r="C1493" s="1" t="s">
        <v>33</v>
      </c>
      <c r="D1493" s="1" t="s">
        <v>371</v>
      </c>
      <c r="E1493" s="1">
        <v>20</v>
      </c>
      <c r="F1493" s="1" t="s">
        <v>23</v>
      </c>
      <c r="G1493" s="1">
        <v>20.5</v>
      </c>
      <c r="H1493" s="1" t="s">
        <v>34</v>
      </c>
      <c r="I1493" s="1">
        <v>410</v>
      </c>
      <c r="J1493" s="2" t="s">
        <v>586</v>
      </c>
    </row>
    <row r="1494" spans="1:10" x14ac:dyDescent="0.2">
      <c r="A1494" s="1">
        <v>2</v>
      </c>
      <c r="B1494" s="1">
        <v>137</v>
      </c>
      <c r="C1494" s="1" t="s">
        <v>37</v>
      </c>
      <c r="D1494" s="1" t="s">
        <v>371</v>
      </c>
      <c r="E1494" s="1">
        <v>20</v>
      </c>
      <c r="F1494" s="1" t="s">
        <v>23</v>
      </c>
      <c r="G1494" s="1">
        <v>5.7</v>
      </c>
      <c r="H1494" s="1" t="s">
        <v>38</v>
      </c>
      <c r="I1494" s="1">
        <v>114</v>
      </c>
      <c r="J1494" s="2" t="s">
        <v>586</v>
      </c>
    </row>
    <row r="1495" spans="1:10" x14ac:dyDescent="0.2">
      <c r="A1495" s="1">
        <v>4</v>
      </c>
      <c r="B1495" s="1">
        <v>273</v>
      </c>
      <c r="C1495" s="1" t="s">
        <v>69</v>
      </c>
      <c r="D1495" s="1" t="s">
        <v>371</v>
      </c>
      <c r="E1495" s="1">
        <v>50</v>
      </c>
      <c r="F1495" s="1" t="s">
        <v>23</v>
      </c>
      <c r="G1495" s="1">
        <v>154</v>
      </c>
      <c r="H1495" s="1" t="s">
        <v>70</v>
      </c>
      <c r="I1495" s="1">
        <v>7700</v>
      </c>
      <c r="J1495" s="2" t="s">
        <v>586</v>
      </c>
    </row>
    <row r="1496" spans="1:10" x14ac:dyDescent="0.2">
      <c r="A1496" s="1">
        <v>4</v>
      </c>
      <c r="B1496" s="1">
        <v>305</v>
      </c>
      <c r="C1496" s="1" t="s">
        <v>50</v>
      </c>
      <c r="D1496" s="1" t="s">
        <v>371</v>
      </c>
      <c r="E1496" s="1">
        <v>50</v>
      </c>
      <c r="F1496" s="1" t="s">
        <v>23</v>
      </c>
      <c r="G1496" s="1">
        <v>158</v>
      </c>
      <c r="H1496" s="1" t="s">
        <v>51</v>
      </c>
      <c r="I1496" s="1">
        <v>7900</v>
      </c>
      <c r="J1496" s="2" t="s">
        <v>586</v>
      </c>
    </row>
    <row r="1497" spans="1:10" ht="25.5" x14ac:dyDescent="0.2">
      <c r="A1497" s="1">
        <v>8</v>
      </c>
      <c r="B1497" s="1">
        <v>402</v>
      </c>
      <c r="C1497" s="1" t="s">
        <v>80</v>
      </c>
      <c r="D1497" s="1" t="s">
        <v>371</v>
      </c>
      <c r="E1497" s="1">
        <v>50</v>
      </c>
      <c r="F1497" s="1" t="s">
        <v>23</v>
      </c>
      <c r="G1497" s="1">
        <v>49.9</v>
      </c>
      <c r="H1497" s="1" t="s">
        <v>15</v>
      </c>
      <c r="I1497" s="1">
        <v>2495</v>
      </c>
      <c r="J1497" s="2" t="s">
        <v>586</v>
      </c>
    </row>
    <row r="1498" spans="1:10" x14ac:dyDescent="0.2">
      <c r="A1498" s="1">
        <v>8</v>
      </c>
      <c r="B1498" s="1">
        <v>404</v>
      </c>
      <c r="C1498" s="1" t="s">
        <v>74</v>
      </c>
      <c r="D1498" s="1" t="s">
        <v>371</v>
      </c>
      <c r="E1498" s="1">
        <v>10</v>
      </c>
      <c r="F1498" s="1" t="s">
        <v>23</v>
      </c>
      <c r="G1498" s="1">
        <v>22.8</v>
      </c>
      <c r="H1498" s="1" t="s">
        <v>28</v>
      </c>
      <c r="I1498" s="1">
        <v>228</v>
      </c>
      <c r="J1498" s="2" t="s">
        <v>586</v>
      </c>
    </row>
    <row r="1499" spans="1:10" x14ac:dyDescent="0.2">
      <c r="A1499" s="1">
        <v>8</v>
      </c>
      <c r="B1499" s="1">
        <v>407</v>
      </c>
      <c r="C1499" s="1" t="s">
        <v>56</v>
      </c>
      <c r="D1499" s="1" t="s">
        <v>371</v>
      </c>
      <c r="E1499" s="1">
        <v>20</v>
      </c>
      <c r="F1499" s="1" t="s">
        <v>23</v>
      </c>
      <c r="G1499" s="1">
        <v>27.8</v>
      </c>
      <c r="H1499" s="1" t="s">
        <v>28</v>
      </c>
      <c r="I1499" s="1">
        <v>556</v>
      </c>
      <c r="J1499" s="2" t="s">
        <v>586</v>
      </c>
    </row>
    <row r="1500" spans="1:10" x14ac:dyDescent="0.2">
      <c r="A1500" s="1">
        <v>8</v>
      </c>
      <c r="B1500" s="1">
        <v>408</v>
      </c>
      <c r="C1500" s="1" t="s">
        <v>57</v>
      </c>
      <c r="D1500" s="1" t="s">
        <v>371</v>
      </c>
      <c r="E1500" s="1">
        <v>50</v>
      </c>
      <c r="F1500" s="1" t="s">
        <v>23</v>
      </c>
      <c r="G1500" s="1">
        <v>26.9</v>
      </c>
      <c r="H1500" s="1" t="s">
        <v>58</v>
      </c>
      <c r="I1500" s="1">
        <v>1345</v>
      </c>
      <c r="J1500" s="2" t="s">
        <v>586</v>
      </c>
    </row>
    <row r="1501" spans="1:10" x14ac:dyDescent="0.2">
      <c r="A1501" s="1">
        <v>9</v>
      </c>
      <c r="B1501" s="1">
        <v>518</v>
      </c>
      <c r="C1501" s="1" t="s">
        <v>64</v>
      </c>
      <c r="D1501" s="1" t="s">
        <v>371</v>
      </c>
      <c r="E1501" s="1">
        <v>20</v>
      </c>
      <c r="F1501" s="1" t="s">
        <v>23</v>
      </c>
      <c r="G1501" s="1">
        <v>5.35</v>
      </c>
      <c r="H1501" s="1" t="s">
        <v>65</v>
      </c>
      <c r="I1501" s="1">
        <v>107</v>
      </c>
      <c r="J1501" s="2" t="s">
        <v>586</v>
      </c>
    </row>
    <row r="1502" spans="1:10" x14ac:dyDescent="0.2">
      <c r="A1502" s="1">
        <v>9</v>
      </c>
      <c r="B1502" s="1">
        <v>550</v>
      </c>
      <c r="C1502" s="1" t="s">
        <v>86</v>
      </c>
      <c r="D1502" s="1" t="s">
        <v>371</v>
      </c>
      <c r="E1502" s="1">
        <v>30</v>
      </c>
      <c r="F1502" s="1" t="s">
        <v>23</v>
      </c>
      <c r="G1502" s="1">
        <v>11.8</v>
      </c>
      <c r="H1502" s="1" t="s">
        <v>61</v>
      </c>
      <c r="I1502" s="1">
        <v>354</v>
      </c>
      <c r="J1502" s="2" t="s">
        <v>586</v>
      </c>
    </row>
    <row r="1503" spans="1:10" ht="25.5" x14ac:dyDescent="0.2">
      <c r="A1503" s="1">
        <v>8</v>
      </c>
      <c r="B1503" s="1">
        <v>402</v>
      </c>
      <c r="C1503" s="1" t="s">
        <v>80</v>
      </c>
      <c r="D1503" s="1" t="s">
        <v>371</v>
      </c>
      <c r="E1503" s="1">
        <v>20</v>
      </c>
      <c r="F1503" s="1" t="s">
        <v>23</v>
      </c>
      <c r="G1503" s="1">
        <v>49.9</v>
      </c>
      <c r="H1503" s="1" t="s">
        <v>15</v>
      </c>
      <c r="I1503" s="1">
        <v>998</v>
      </c>
      <c r="J1503" s="2" t="s">
        <v>600</v>
      </c>
    </row>
    <row r="1504" spans="1:10" x14ac:dyDescent="0.2">
      <c r="A1504" s="1">
        <v>9</v>
      </c>
      <c r="B1504" s="1">
        <v>539</v>
      </c>
      <c r="C1504" s="1" t="s">
        <v>66</v>
      </c>
      <c r="D1504" s="1" t="s">
        <v>371</v>
      </c>
      <c r="E1504" s="1">
        <v>30</v>
      </c>
      <c r="F1504" s="1" t="s">
        <v>23</v>
      </c>
      <c r="G1504" s="1">
        <v>7.6</v>
      </c>
      <c r="H1504" s="1" t="s">
        <v>67</v>
      </c>
      <c r="I1504" s="1">
        <v>228</v>
      </c>
      <c r="J1504" s="2" t="s">
        <v>600</v>
      </c>
    </row>
    <row r="1505" spans="1:10" x14ac:dyDescent="0.2">
      <c r="A1505" s="1">
        <v>12</v>
      </c>
      <c r="B1505" s="1">
        <v>2</v>
      </c>
      <c r="C1505" s="1" t="s">
        <v>79</v>
      </c>
      <c r="D1505" s="1" t="s">
        <v>669</v>
      </c>
      <c r="E1505" s="1">
        <v>6000</v>
      </c>
      <c r="F1505" s="1" t="s">
        <v>23</v>
      </c>
      <c r="G1505" s="1">
        <v>0.71</v>
      </c>
      <c r="H1505" s="1" t="s">
        <v>598</v>
      </c>
      <c r="I1505" s="1">
        <v>4260</v>
      </c>
      <c r="J1505" s="2" t="s">
        <v>600</v>
      </c>
    </row>
    <row r="1506" spans="1:10" x14ac:dyDescent="0.2">
      <c r="A1506" s="1">
        <v>4</v>
      </c>
      <c r="B1506" s="1">
        <v>243</v>
      </c>
      <c r="C1506" s="1" t="s">
        <v>43</v>
      </c>
      <c r="D1506" s="1" t="s">
        <v>371</v>
      </c>
      <c r="E1506" s="1">
        <v>10</v>
      </c>
      <c r="F1506" s="1" t="s">
        <v>23</v>
      </c>
      <c r="G1506" s="1">
        <v>31.8</v>
      </c>
      <c r="H1506" s="1" t="s">
        <v>28</v>
      </c>
      <c r="I1506" s="1">
        <v>318</v>
      </c>
      <c r="J1506" s="2" t="s">
        <v>606</v>
      </c>
    </row>
    <row r="1507" spans="1:10" x14ac:dyDescent="0.2">
      <c r="A1507" s="1">
        <v>4</v>
      </c>
      <c r="B1507" s="1">
        <v>300</v>
      </c>
      <c r="C1507" s="1" t="s">
        <v>48</v>
      </c>
      <c r="D1507" s="1" t="s">
        <v>371</v>
      </c>
      <c r="E1507" s="1">
        <v>100</v>
      </c>
      <c r="F1507" s="1" t="s">
        <v>23</v>
      </c>
      <c r="G1507" s="1">
        <v>1.72</v>
      </c>
      <c r="H1507" s="1" t="s">
        <v>49</v>
      </c>
      <c r="I1507" s="1">
        <v>172</v>
      </c>
      <c r="J1507" s="2" t="s">
        <v>606</v>
      </c>
    </row>
    <row r="1508" spans="1:10" ht="25.5" x14ac:dyDescent="0.2">
      <c r="A1508" s="1">
        <v>8</v>
      </c>
      <c r="B1508" s="1">
        <v>402</v>
      </c>
      <c r="C1508" s="1" t="s">
        <v>80</v>
      </c>
      <c r="D1508" s="1" t="s">
        <v>371</v>
      </c>
      <c r="E1508" s="1">
        <v>20</v>
      </c>
      <c r="F1508" s="1" t="s">
        <v>23</v>
      </c>
      <c r="G1508" s="1">
        <v>49.9</v>
      </c>
      <c r="H1508" s="1" t="s">
        <v>15</v>
      </c>
      <c r="I1508" s="1">
        <v>998</v>
      </c>
      <c r="J1508" s="2" t="s">
        <v>606</v>
      </c>
    </row>
    <row r="1509" spans="1:10" x14ac:dyDescent="0.2">
      <c r="A1509" s="1">
        <v>8</v>
      </c>
      <c r="B1509" s="1">
        <v>407</v>
      </c>
      <c r="C1509" s="1" t="s">
        <v>56</v>
      </c>
      <c r="D1509" s="1" t="s">
        <v>371</v>
      </c>
      <c r="E1509" s="1">
        <v>30</v>
      </c>
      <c r="F1509" s="1" t="s">
        <v>23</v>
      </c>
      <c r="G1509" s="1">
        <v>27.8</v>
      </c>
      <c r="H1509" s="1" t="s">
        <v>28</v>
      </c>
      <c r="I1509" s="1">
        <v>834</v>
      </c>
      <c r="J1509" s="2" t="s">
        <v>606</v>
      </c>
    </row>
    <row r="1510" spans="1:10" x14ac:dyDescent="0.2">
      <c r="A1510" s="1">
        <v>9</v>
      </c>
      <c r="B1510" s="1">
        <v>539</v>
      </c>
      <c r="C1510" s="1" t="s">
        <v>66</v>
      </c>
      <c r="D1510" s="1" t="s">
        <v>371</v>
      </c>
      <c r="E1510" s="1">
        <v>30</v>
      </c>
      <c r="F1510" s="1" t="s">
        <v>23</v>
      </c>
      <c r="G1510" s="1">
        <v>7.6</v>
      </c>
      <c r="H1510" s="1" t="s">
        <v>67</v>
      </c>
      <c r="I1510" s="1">
        <v>228</v>
      </c>
      <c r="J1510" s="2" t="s">
        <v>606</v>
      </c>
    </row>
    <row r="1511" spans="1:10" x14ac:dyDescent="0.2">
      <c r="A1511" s="1">
        <v>12</v>
      </c>
      <c r="B1511" s="1">
        <v>2</v>
      </c>
      <c r="C1511" s="1" t="s">
        <v>79</v>
      </c>
      <c r="D1511" s="1" t="s">
        <v>669</v>
      </c>
      <c r="E1511" s="1">
        <v>10000</v>
      </c>
      <c r="F1511" s="1" t="s">
        <v>23</v>
      </c>
      <c r="G1511" s="1">
        <v>0.71</v>
      </c>
      <c r="H1511" s="1" t="s">
        <v>598</v>
      </c>
      <c r="I1511" s="1">
        <v>7100</v>
      </c>
      <c r="J1511" s="2" t="s">
        <v>606</v>
      </c>
    </row>
    <row r="1512" spans="1:10" x14ac:dyDescent="0.2">
      <c r="A1512" s="1">
        <v>8</v>
      </c>
      <c r="B1512" s="1">
        <v>404</v>
      </c>
      <c r="C1512" s="1" t="s">
        <v>74</v>
      </c>
      <c r="D1512" s="1" t="s">
        <v>371</v>
      </c>
      <c r="E1512" s="1">
        <v>10</v>
      </c>
      <c r="F1512" s="1" t="s">
        <v>23</v>
      </c>
      <c r="G1512" s="1">
        <v>22.8</v>
      </c>
      <c r="H1512" s="1" t="s">
        <v>28</v>
      </c>
      <c r="I1512" s="1">
        <v>228</v>
      </c>
      <c r="J1512" s="2" t="s">
        <v>610</v>
      </c>
    </row>
    <row r="1513" spans="1:10" x14ac:dyDescent="0.2">
      <c r="A1513" s="1">
        <v>8</v>
      </c>
      <c r="B1513" s="1">
        <v>407</v>
      </c>
      <c r="C1513" s="1" t="s">
        <v>56</v>
      </c>
      <c r="D1513" s="1" t="s">
        <v>371</v>
      </c>
      <c r="E1513" s="1">
        <v>10</v>
      </c>
      <c r="F1513" s="1" t="s">
        <v>23</v>
      </c>
      <c r="G1513" s="1">
        <v>27.8</v>
      </c>
      <c r="H1513" s="1" t="s">
        <v>28</v>
      </c>
      <c r="I1513" s="1">
        <v>278</v>
      </c>
      <c r="J1513" s="2" t="s">
        <v>610</v>
      </c>
    </row>
    <row r="1514" spans="1:10" x14ac:dyDescent="0.2">
      <c r="A1514" s="1">
        <v>8</v>
      </c>
      <c r="B1514" s="1">
        <v>408</v>
      </c>
      <c r="C1514" s="1" t="s">
        <v>57</v>
      </c>
      <c r="D1514" s="1" t="s">
        <v>371</v>
      </c>
      <c r="E1514" s="1">
        <v>10</v>
      </c>
      <c r="F1514" s="1" t="s">
        <v>23</v>
      </c>
      <c r="G1514" s="1">
        <v>26.9</v>
      </c>
      <c r="H1514" s="1" t="s">
        <v>58</v>
      </c>
      <c r="I1514" s="1">
        <v>269</v>
      </c>
      <c r="J1514" s="2" t="s">
        <v>610</v>
      </c>
    </row>
    <row r="1515" spans="1:10" x14ac:dyDescent="0.2">
      <c r="A1515" s="1">
        <v>9</v>
      </c>
      <c r="B1515" s="1">
        <v>518</v>
      </c>
      <c r="C1515" s="1" t="s">
        <v>64</v>
      </c>
      <c r="D1515" s="1" t="s">
        <v>371</v>
      </c>
      <c r="E1515" s="1">
        <v>50</v>
      </c>
      <c r="F1515" s="1" t="s">
        <v>23</v>
      </c>
      <c r="G1515" s="1">
        <v>5.35</v>
      </c>
      <c r="H1515" s="1" t="s">
        <v>65</v>
      </c>
      <c r="I1515" s="1">
        <v>267.5</v>
      </c>
      <c r="J1515" s="2" t="s">
        <v>610</v>
      </c>
    </row>
    <row r="1516" spans="1:10" ht="25.5" x14ac:dyDescent="0.2">
      <c r="A1516" s="1">
        <v>1</v>
      </c>
      <c r="B1516" s="1">
        <v>2</v>
      </c>
      <c r="C1516" s="1" t="s">
        <v>22</v>
      </c>
      <c r="D1516" s="1" t="s">
        <v>371</v>
      </c>
      <c r="E1516" s="1">
        <v>100</v>
      </c>
      <c r="F1516" s="1" t="s">
        <v>23</v>
      </c>
      <c r="G1516" s="1">
        <v>1.39</v>
      </c>
      <c r="H1516" s="1" t="s">
        <v>24</v>
      </c>
      <c r="I1516" s="1">
        <v>139</v>
      </c>
      <c r="J1516" s="2" t="s">
        <v>612</v>
      </c>
    </row>
    <row r="1517" spans="1:10" ht="25.5" x14ac:dyDescent="0.2">
      <c r="A1517" s="1">
        <v>1</v>
      </c>
      <c r="B1517" s="1">
        <v>6</v>
      </c>
      <c r="C1517" s="1" t="s">
        <v>25</v>
      </c>
      <c r="D1517" s="1" t="s">
        <v>371</v>
      </c>
      <c r="E1517" s="1">
        <v>10</v>
      </c>
      <c r="F1517" s="1" t="s">
        <v>23</v>
      </c>
      <c r="G1517" s="1">
        <v>8.9</v>
      </c>
      <c r="H1517" s="1" t="s">
        <v>26</v>
      </c>
      <c r="I1517" s="1">
        <v>89</v>
      </c>
      <c r="J1517" s="2" t="s">
        <v>612</v>
      </c>
    </row>
    <row r="1518" spans="1:10" x14ac:dyDescent="0.2">
      <c r="A1518" s="1">
        <v>2</v>
      </c>
      <c r="B1518" s="1">
        <v>52</v>
      </c>
      <c r="C1518" s="1" t="s">
        <v>68</v>
      </c>
      <c r="D1518" s="1" t="s">
        <v>371</v>
      </c>
      <c r="E1518" s="1">
        <v>50</v>
      </c>
      <c r="F1518" s="1" t="s">
        <v>23</v>
      </c>
      <c r="G1518" s="1">
        <v>146.4</v>
      </c>
      <c r="H1518" s="1" t="s">
        <v>15</v>
      </c>
      <c r="I1518" s="1">
        <v>7320</v>
      </c>
      <c r="J1518" s="2" t="s">
        <v>612</v>
      </c>
    </row>
    <row r="1519" spans="1:10" x14ac:dyDescent="0.2">
      <c r="A1519" s="1">
        <v>2</v>
      </c>
      <c r="B1519" s="1">
        <v>124</v>
      </c>
      <c r="C1519" s="1" t="s">
        <v>35</v>
      </c>
      <c r="D1519" s="1" t="s">
        <v>371</v>
      </c>
      <c r="E1519" s="1">
        <v>10</v>
      </c>
      <c r="F1519" s="1" t="s">
        <v>23</v>
      </c>
      <c r="G1519" s="1">
        <v>9.98</v>
      </c>
      <c r="H1519" s="1" t="s">
        <v>36</v>
      </c>
      <c r="I1519" s="1">
        <v>99.8</v>
      </c>
      <c r="J1519" s="2" t="s">
        <v>612</v>
      </c>
    </row>
    <row r="1520" spans="1:10" x14ac:dyDescent="0.2">
      <c r="A1520" s="1">
        <v>4</v>
      </c>
      <c r="B1520" s="1">
        <v>243</v>
      </c>
      <c r="C1520" s="1" t="s">
        <v>43</v>
      </c>
      <c r="D1520" s="1" t="s">
        <v>371</v>
      </c>
      <c r="E1520" s="1">
        <v>10</v>
      </c>
      <c r="F1520" s="1" t="s">
        <v>23</v>
      </c>
      <c r="G1520" s="1">
        <v>31.8</v>
      </c>
      <c r="H1520" s="1" t="s">
        <v>28</v>
      </c>
      <c r="I1520" s="1">
        <v>318</v>
      </c>
      <c r="J1520" s="2" t="s">
        <v>612</v>
      </c>
    </row>
    <row r="1521" spans="1:10" x14ac:dyDescent="0.2">
      <c r="A1521" s="1">
        <v>4</v>
      </c>
      <c r="B1521" s="1">
        <v>300</v>
      </c>
      <c r="C1521" s="1" t="s">
        <v>48</v>
      </c>
      <c r="D1521" s="1" t="s">
        <v>371</v>
      </c>
      <c r="E1521" s="1">
        <v>30</v>
      </c>
      <c r="F1521" s="1" t="s">
        <v>23</v>
      </c>
      <c r="G1521" s="1">
        <v>1.72</v>
      </c>
      <c r="H1521" s="1" t="s">
        <v>49</v>
      </c>
      <c r="I1521" s="1">
        <v>51.6</v>
      </c>
      <c r="J1521" s="2" t="s">
        <v>612</v>
      </c>
    </row>
    <row r="1522" spans="1:10" x14ac:dyDescent="0.2">
      <c r="A1522" s="1">
        <v>8</v>
      </c>
      <c r="B1522" s="1">
        <v>401</v>
      </c>
      <c r="C1522" s="1" t="s">
        <v>55</v>
      </c>
      <c r="D1522" s="1" t="s">
        <v>371</v>
      </c>
      <c r="E1522" s="1">
        <v>2</v>
      </c>
      <c r="F1522" s="1" t="s">
        <v>23</v>
      </c>
      <c r="G1522" s="1">
        <v>27.5</v>
      </c>
      <c r="H1522" s="1" t="s">
        <v>28</v>
      </c>
      <c r="I1522" s="1">
        <v>55</v>
      </c>
      <c r="J1522" s="2" t="s">
        <v>612</v>
      </c>
    </row>
    <row r="1523" spans="1:10" ht="25.5" x14ac:dyDescent="0.2">
      <c r="A1523" s="1">
        <v>8</v>
      </c>
      <c r="B1523" s="1">
        <v>402</v>
      </c>
      <c r="C1523" s="1" t="s">
        <v>80</v>
      </c>
      <c r="D1523" s="1" t="s">
        <v>371</v>
      </c>
      <c r="E1523" s="1">
        <v>10</v>
      </c>
      <c r="F1523" s="1" t="s">
        <v>23</v>
      </c>
      <c r="G1523" s="1">
        <v>49.9</v>
      </c>
      <c r="H1523" s="1" t="s">
        <v>15</v>
      </c>
      <c r="I1523" s="1">
        <v>499</v>
      </c>
      <c r="J1523" s="2" t="s">
        <v>612</v>
      </c>
    </row>
    <row r="1524" spans="1:10" x14ac:dyDescent="0.2">
      <c r="A1524" s="1">
        <v>8</v>
      </c>
      <c r="B1524" s="1">
        <v>408</v>
      </c>
      <c r="C1524" s="1" t="s">
        <v>57</v>
      </c>
      <c r="D1524" s="1" t="s">
        <v>371</v>
      </c>
      <c r="E1524" s="1">
        <v>20</v>
      </c>
      <c r="F1524" s="1" t="s">
        <v>23</v>
      </c>
      <c r="G1524" s="1">
        <v>26.9</v>
      </c>
      <c r="H1524" s="1" t="s">
        <v>58</v>
      </c>
      <c r="I1524" s="1">
        <v>538</v>
      </c>
      <c r="J1524" s="2" t="s">
        <v>612</v>
      </c>
    </row>
    <row r="1525" spans="1:10" x14ac:dyDescent="0.2">
      <c r="A1525" s="1">
        <v>9</v>
      </c>
      <c r="B1525" s="1">
        <v>518</v>
      </c>
      <c r="C1525" s="1" t="s">
        <v>64</v>
      </c>
      <c r="D1525" s="1" t="s">
        <v>371</v>
      </c>
      <c r="E1525" s="1">
        <v>50</v>
      </c>
      <c r="F1525" s="1" t="s">
        <v>23</v>
      </c>
      <c r="G1525" s="1">
        <v>5.35</v>
      </c>
      <c r="H1525" s="1" t="s">
        <v>65</v>
      </c>
      <c r="I1525" s="1">
        <v>267.5</v>
      </c>
      <c r="J1525" s="2" t="s">
        <v>612</v>
      </c>
    </row>
    <row r="1526" spans="1:10" ht="25.5" x14ac:dyDescent="0.2">
      <c r="A1526" s="1">
        <v>1</v>
      </c>
      <c r="B1526" s="1">
        <v>2</v>
      </c>
      <c r="C1526" s="1" t="s">
        <v>22</v>
      </c>
      <c r="D1526" s="1" t="s">
        <v>371</v>
      </c>
      <c r="E1526" s="1">
        <v>100</v>
      </c>
      <c r="F1526" s="1" t="s">
        <v>23</v>
      </c>
      <c r="G1526" s="1">
        <v>1.39</v>
      </c>
      <c r="H1526" s="1" t="s">
        <v>24</v>
      </c>
      <c r="I1526" s="1">
        <v>139</v>
      </c>
      <c r="J1526" s="2" t="s">
        <v>630</v>
      </c>
    </row>
    <row r="1527" spans="1:10" ht="25.5" x14ac:dyDescent="0.2">
      <c r="A1527" s="1">
        <v>1</v>
      </c>
      <c r="B1527" s="1">
        <v>6</v>
      </c>
      <c r="C1527" s="1" t="s">
        <v>25</v>
      </c>
      <c r="D1527" s="1" t="s">
        <v>371</v>
      </c>
      <c r="E1527" s="1">
        <v>200</v>
      </c>
      <c r="F1527" s="1" t="s">
        <v>23</v>
      </c>
      <c r="G1527" s="1">
        <v>8.9</v>
      </c>
      <c r="H1527" s="1" t="s">
        <v>26</v>
      </c>
      <c r="I1527" s="1">
        <v>1780</v>
      </c>
      <c r="J1527" s="2" t="s">
        <v>630</v>
      </c>
    </row>
    <row r="1528" spans="1:10" x14ac:dyDescent="0.2">
      <c r="A1528" s="1">
        <v>1</v>
      </c>
      <c r="B1528" s="1">
        <v>17</v>
      </c>
      <c r="C1528" s="1" t="s">
        <v>27</v>
      </c>
      <c r="D1528" s="1" t="s">
        <v>371</v>
      </c>
      <c r="E1528" s="1">
        <v>200</v>
      </c>
      <c r="F1528" s="1" t="s">
        <v>23</v>
      </c>
      <c r="G1528" s="1">
        <v>32.4</v>
      </c>
      <c r="H1528" s="1" t="s">
        <v>28</v>
      </c>
      <c r="I1528" s="1">
        <v>6480</v>
      </c>
      <c r="J1528" s="2" t="s">
        <v>630</v>
      </c>
    </row>
    <row r="1529" spans="1:10" x14ac:dyDescent="0.2">
      <c r="A1529" s="1">
        <v>1</v>
      </c>
      <c r="B1529" s="1">
        <v>27</v>
      </c>
      <c r="C1529" s="1" t="s">
        <v>30</v>
      </c>
      <c r="D1529" s="1" t="s">
        <v>371</v>
      </c>
      <c r="E1529" s="1">
        <v>50</v>
      </c>
      <c r="F1529" s="1" t="s">
        <v>23</v>
      </c>
      <c r="G1529" s="1">
        <v>1.58</v>
      </c>
      <c r="H1529" s="1" t="s">
        <v>1120</v>
      </c>
      <c r="I1529" s="1">
        <v>79</v>
      </c>
      <c r="J1529" s="2" t="s">
        <v>630</v>
      </c>
    </row>
    <row r="1530" spans="1:10" x14ac:dyDescent="0.2">
      <c r="A1530" s="1">
        <v>1</v>
      </c>
      <c r="B1530" s="1">
        <v>33</v>
      </c>
      <c r="C1530" s="1" t="s">
        <v>31</v>
      </c>
      <c r="D1530" s="1" t="s">
        <v>371</v>
      </c>
      <c r="E1530" s="1">
        <v>5</v>
      </c>
      <c r="F1530" s="1" t="s">
        <v>23</v>
      </c>
      <c r="G1530" s="1">
        <v>893</v>
      </c>
      <c r="H1530" s="1" t="s">
        <v>32</v>
      </c>
      <c r="I1530" s="1">
        <v>4465</v>
      </c>
      <c r="J1530" s="2" t="s">
        <v>630</v>
      </c>
    </row>
    <row r="1531" spans="1:10" x14ac:dyDescent="0.2">
      <c r="A1531" s="1">
        <v>2</v>
      </c>
      <c r="B1531" s="1">
        <v>124</v>
      </c>
      <c r="C1531" s="1" t="s">
        <v>35</v>
      </c>
      <c r="D1531" s="1" t="s">
        <v>371</v>
      </c>
      <c r="E1531" s="1">
        <v>50</v>
      </c>
      <c r="F1531" s="1" t="s">
        <v>23</v>
      </c>
      <c r="G1531" s="1">
        <v>9.98</v>
      </c>
      <c r="H1531" s="1" t="s">
        <v>36</v>
      </c>
      <c r="I1531" s="1">
        <v>499</v>
      </c>
      <c r="J1531" s="2" t="s">
        <v>630</v>
      </c>
    </row>
    <row r="1532" spans="1:10" x14ac:dyDescent="0.2">
      <c r="A1532" s="1">
        <v>3</v>
      </c>
      <c r="B1532" s="1">
        <v>195</v>
      </c>
      <c r="C1532" s="1" t="s">
        <v>39</v>
      </c>
      <c r="D1532" s="1" t="s">
        <v>371</v>
      </c>
      <c r="E1532" s="1">
        <v>50</v>
      </c>
      <c r="F1532" s="1" t="s">
        <v>23</v>
      </c>
      <c r="G1532" s="1">
        <v>23.1</v>
      </c>
      <c r="H1532" s="1" t="s">
        <v>40</v>
      </c>
      <c r="I1532" s="1">
        <v>1155</v>
      </c>
      <c r="J1532" s="2" t="s">
        <v>630</v>
      </c>
    </row>
    <row r="1533" spans="1:10" x14ac:dyDescent="0.2">
      <c r="A1533" s="1">
        <v>3</v>
      </c>
      <c r="B1533" s="1">
        <v>207</v>
      </c>
      <c r="C1533" s="1" t="s">
        <v>71</v>
      </c>
      <c r="D1533" s="1" t="s">
        <v>371</v>
      </c>
      <c r="E1533" s="1">
        <v>10</v>
      </c>
      <c r="F1533" s="1" t="s">
        <v>23</v>
      </c>
      <c r="G1533" s="1">
        <v>21.95</v>
      </c>
      <c r="H1533" s="1" t="s">
        <v>72</v>
      </c>
      <c r="I1533" s="1">
        <v>219.5</v>
      </c>
      <c r="J1533" s="2" t="s">
        <v>630</v>
      </c>
    </row>
    <row r="1534" spans="1:10" x14ac:dyDescent="0.2">
      <c r="A1534" s="1">
        <v>3</v>
      </c>
      <c r="B1534" s="1">
        <v>219</v>
      </c>
      <c r="C1534" s="1" t="s">
        <v>42</v>
      </c>
      <c r="D1534" s="1" t="s">
        <v>371</v>
      </c>
      <c r="E1534" s="1">
        <v>150</v>
      </c>
      <c r="F1534" s="1" t="s">
        <v>23</v>
      </c>
      <c r="G1534" s="1">
        <v>19.899999999999999</v>
      </c>
      <c r="H1534" s="1" t="s">
        <v>1124</v>
      </c>
      <c r="I1534" s="1">
        <v>2985</v>
      </c>
      <c r="J1534" s="2" t="s">
        <v>630</v>
      </c>
    </row>
    <row r="1535" spans="1:10" x14ac:dyDescent="0.2">
      <c r="A1535" s="1">
        <v>4</v>
      </c>
      <c r="B1535" s="1">
        <v>243</v>
      </c>
      <c r="C1535" s="1" t="s">
        <v>43</v>
      </c>
      <c r="D1535" s="1" t="s">
        <v>371</v>
      </c>
      <c r="E1535" s="1">
        <v>300</v>
      </c>
      <c r="F1535" s="1" t="s">
        <v>23</v>
      </c>
      <c r="G1535" s="1">
        <v>31.8</v>
      </c>
      <c r="H1535" s="1" t="s">
        <v>28</v>
      </c>
      <c r="I1535" s="1">
        <v>9540</v>
      </c>
      <c r="J1535" s="2" t="s">
        <v>630</v>
      </c>
    </row>
    <row r="1536" spans="1:10" x14ac:dyDescent="0.2">
      <c r="A1536" s="1">
        <v>4</v>
      </c>
      <c r="B1536" s="1">
        <v>273</v>
      </c>
      <c r="C1536" s="1" t="s">
        <v>69</v>
      </c>
      <c r="D1536" s="1" t="s">
        <v>371</v>
      </c>
      <c r="E1536" s="1">
        <v>3</v>
      </c>
      <c r="F1536" s="1" t="s">
        <v>23</v>
      </c>
      <c r="G1536" s="1">
        <v>154</v>
      </c>
      <c r="H1536" s="1" t="s">
        <v>70</v>
      </c>
      <c r="I1536" s="1">
        <v>462</v>
      </c>
      <c r="J1536" s="2" t="s">
        <v>630</v>
      </c>
    </row>
    <row r="1537" spans="1:10" x14ac:dyDescent="0.2">
      <c r="A1537" s="1">
        <v>4</v>
      </c>
      <c r="B1537" s="1">
        <v>280</v>
      </c>
      <c r="C1537" s="1" t="s">
        <v>44</v>
      </c>
      <c r="D1537" s="1" t="s">
        <v>371</v>
      </c>
      <c r="E1537" s="1">
        <v>10</v>
      </c>
      <c r="F1537" s="1" t="s">
        <v>23</v>
      </c>
      <c r="G1537" s="1">
        <v>12.2</v>
      </c>
      <c r="H1537" s="1" t="s">
        <v>45</v>
      </c>
      <c r="I1537" s="1">
        <v>122</v>
      </c>
      <c r="J1537" s="2" t="s">
        <v>630</v>
      </c>
    </row>
    <row r="1538" spans="1:10" x14ac:dyDescent="0.2">
      <c r="A1538" s="1">
        <v>4</v>
      </c>
      <c r="B1538" s="1">
        <v>295</v>
      </c>
      <c r="C1538" s="1" t="s">
        <v>47</v>
      </c>
      <c r="D1538" s="1" t="s">
        <v>371</v>
      </c>
      <c r="E1538" s="1">
        <v>10</v>
      </c>
      <c r="F1538" s="1" t="s">
        <v>23</v>
      </c>
      <c r="G1538" s="1">
        <v>12.95</v>
      </c>
      <c r="H1538" s="1" t="s">
        <v>45</v>
      </c>
      <c r="I1538" s="1">
        <v>129.5</v>
      </c>
      <c r="J1538" s="2" t="s">
        <v>630</v>
      </c>
    </row>
    <row r="1539" spans="1:10" x14ac:dyDescent="0.2">
      <c r="A1539" s="1">
        <v>4</v>
      </c>
      <c r="B1539" s="1">
        <v>300</v>
      </c>
      <c r="C1539" s="1" t="s">
        <v>48</v>
      </c>
      <c r="D1539" s="1" t="s">
        <v>371</v>
      </c>
      <c r="E1539" s="1">
        <v>50</v>
      </c>
      <c r="F1539" s="1" t="s">
        <v>23</v>
      </c>
      <c r="G1539" s="1">
        <v>1.72</v>
      </c>
      <c r="H1539" s="1" t="s">
        <v>49</v>
      </c>
      <c r="I1539" s="1">
        <v>86</v>
      </c>
      <c r="J1539" s="2" t="s">
        <v>630</v>
      </c>
    </row>
    <row r="1540" spans="1:10" x14ac:dyDescent="0.2">
      <c r="A1540" s="1">
        <v>4</v>
      </c>
      <c r="B1540" s="1">
        <v>305</v>
      </c>
      <c r="C1540" s="1" t="s">
        <v>50</v>
      </c>
      <c r="D1540" s="1" t="s">
        <v>371</v>
      </c>
      <c r="E1540" s="1">
        <v>30</v>
      </c>
      <c r="F1540" s="1" t="s">
        <v>23</v>
      </c>
      <c r="G1540" s="1">
        <v>158</v>
      </c>
      <c r="H1540" s="1" t="s">
        <v>51</v>
      </c>
      <c r="I1540" s="1">
        <v>4740</v>
      </c>
      <c r="J1540" s="2" t="s">
        <v>630</v>
      </c>
    </row>
    <row r="1541" spans="1:10" x14ac:dyDescent="0.2">
      <c r="A1541" s="1">
        <v>6</v>
      </c>
      <c r="B1541" s="1">
        <v>365</v>
      </c>
      <c r="C1541" s="1" t="s">
        <v>82</v>
      </c>
      <c r="D1541" s="1" t="s">
        <v>371</v>
      </c>
      <c r="E1541" s="1">
        <v>800</v>
      </c>
      <c r="F1541" s="1" t="s">
        <v>23</v>
      </c>
      <c r="G1541" s="1">
        <v>36.799999999999997</v>
      </c>
      <c r="H1541" s="1" t="s">
        <v>58</v>
      </c>
      <c r="I1541" s="1">
        <v>29440</v>
      </c>
      <c r="J1541" s="2" t="s">
        <v>630</v>
      </c>
    </row>
    <row r="1542" spans="1:10" x14ac:dyDescent="0.2">
      <c r="A1542" s="1">
        <v>8</v>
      </c>
      <c r="B1542" s="1">
        <v>394</v>
      </c>
      <c r="C1542" s="1" t="s">
        <v>52</v>
      </c>
      <c r="D1542" s="1" t="s">
        <v>371</v>
      </c>
      <c r="E1542" s="1">
        <v>50</v>
      </c>
      <c r="F1542" s="1" t="s">
        <v>23</v>
      </c>
      <c r="G1542" s="1">
        <v>26.3</v>
      </c>
      <c r="H1542" s="1" t="s">
        <v>28</v>
      </c>
      <c r="I1542" s="1">
        <v>1315</v>
      </c>
      <c r="J1542" s="2" t="s">
        <v>630</v>
      </c>
    </row>
    <row r="1543" spans="1:10" x14ac:dyDescent="0.2">
      <c r="A1543" s="1">
        <v>8</v>
      </c>
      <c r="B1543" s="1">
        <v>401</v>
      </c>
      <c r="C1543" s="1" t="s">
        <v>55</v>
      </c>
      <c r="D1543" s="1" t="s">
        <v>371</v>
      </c>
      <c r="E1543" s="1">
        <v>20</v>
      </c>
      <c r="F1543" s="1" t="s">
        <v>23</v>
      </c>
      <c r="G1543" s="1">
        <v>27.5</v>
      </c>
      <c r="H1543" s="1" t="s">
        <v>28</v>
      </c>
      <c r="I1543" s="1">
        <v>550</v>
      </c>
      <c r="J1543" s="2" t="s">
        <v>630</v>
      </c>
    </row>
    <row r="1544" spans="1:10" x14ac:dyDescent="0.2">
      <c r="A1544" s="1">
        <v>8</v>
      </c>
      <c r="B1544" s="1">
        <v>404</v>
      </c>
      <c r="C1544" s="1" t="s">
        <v>74</v>
      </c>
      <c r="D1544" s="1" t="s">
        <v>371</v>
      </c>
      <c r="E1544" s="1">
        <v>20</v>
      </c>
      <c r="F1544" s="1" t="s">
        <v>23</v>
      </c>
      <c r="G1544" s="1">
        <v>22.8</v>
      </c>
      <c r="H1544" s="1" t="s">
        <v>28</v>
      </c>
      <c r="I1544" s="1">
        <v>456</v>
      </c>
      <c r="J1544" s="2" t="s">
        <v>630</v>
      </c>
    </row>
    <row r="1545" spans="1:10" x14ac:dyDescent="0.2">
      <c r="A1545" s="1">
        <v>8</v>
      </c>
      <c r="B1545" s="1">
        <v>407</v>
      </c>
      <c r="C1545" s="1" t="s">
        <v>56</v>
      </c>
      <c r="D1545" s="1" t="s">
        <v>371</v>
      </c>
      <c r="E1545" s="1">
        <v>100</v>
      </c>
      <c r="F1545" s="1" t="s">
        <v>23</v>
      </c>
      <c r="G1545" s="1">
        <v>27.8</v>
      </c>
      <c r="H1545" s="1" t="s">
        <v>28</v>
      </c>
      <c r="I1545" s="1">
        <v>2780</v>
      </c>
      <c r="J1545" s="2" t="s">
        <v>630</v>
      </c>
    </row>
    <row r="1546" spans="1:10" x14ac:dyDescent="0.2">
      <c r="A1546" s="1">
        <v>8</v>
      </c>
      <c r="B1546" s="1">
        <v>408</v>
      </c>
      <c r="C1546" s="1" t="s">
        <v>57</v>
      </c>
      <c r="D1546" s="1" t="s">
        <v>371</v>
      </c>
      <c r="E1546" s="1">
        <v>500</v>
      </c>
      <c r="F1546" s="1" t="s">
        <v>23</v>
      </c>
      <c r="G1546" s="1">
        <v>26.9</v>
      </c>
      <c r="H1546" s="1" t="s">
        <v>58</v>
      </c>
      <c r="I1546" s="1">
        <v>13450</v>
      </c>
      <c r="J1546" s="2" t="s">
        <v>630</v>
      </c>
    </row>
    <row r="1547" spans="1:10" ht="25.5" x14ac:dyDescent="0.2">
      <c r="A1547" s="1">
        <v>8</v>
      </c>
      <c r="B1547" s="1">
        <v>413</v>
      </c>
      <c r="C1547" s="1" t="s">
        <v>88</v>
      </c>
      <c r="D1547" s="1" t="s">
        <v>371</v>
      </c>
      <c r="E1547" s="1">
        <v>200</v>
      </c>
      <c r="F1547" s="1" t="s">
        <v>23</v>
      </c>
      <c r="G1547" s="1">
        <v>19.399999999999999</v>
      </c>
      <c r="H1547" s="1" t="s">
        <v>89</v>
      </c>
      <c r="I1547" s="1">
        <v>3880</v>
      </c>
      <c r="J1547" s="2" t="s">
        <v>630</v>
      </c>
    </row>
    <row r="1548" spans="1:10" ht="25.5" x14ac:dyDescent="0.2">
      <c r="A1548" s="1">
        <v>9</v>
      </c>
      <c r="B1548" s="1">
        <v>420</v>
      </c>
      <c r="C1548" s="1" t="s">
        <v>81</v>
      </c>
      <c r="D1548" s="1" t="s">
        <v>371</v>
      </c>
      <c r="E1548" s="1">
        <v>300</v>
      </c>
      <c r="F1548" s="1" t="s">
        <v>23</v>
      </c>
      <c r="G1548" s="1">
        <v>1233</v>
      </c>
      <c r="H1548" s="1" t="s">
        <v>376</v>
      </c>
      <c r="I1548" s="1">
        <v>369900</v>
      </c>
      <c r="J1548" s="2" t="s">
        <v>630</v>
      </c>
    </row>
    <row r="1549" spans="1:10" x14ac:dyDescent="0.2">
      <c r="A1549" s="1">
        <v>9</v>
      </c>
      <c r="B1549" s="1">
        <v>454</v>
      </c>
      <c r="C1549" s="1" t="s">
        <v>59</v>
      </c>
      <c r="D1549" s="1" t="s">
        <v>371</v>
      </c>
      <c r="E1549" s="1">
        <v>200</v>
      </c>
      <c r="F1549" s="1" t="s">
        <v>23</v>
      </c>
      <c r="G1549" s="1">
        <v>16.2</v>
      </c>
      <c r="H1549" s="1" t="s">
        <v>28</v>
      </c>
      <c r="I1549" s="1">
        <v>3240</v>
      </c>
      <c r="J1549" s="2" t="s">
        <v>630</v>
      </c>
    </row>
    <row r="1550" spans="1:10" x14ac:dyDescent="0.2">
      <c r="A1550" s="1">
        <v>9</v>
      </c>
      <c r="B1550" s="1">
        <v>497</v>
      </c>
      <c r="C1550" s="1" t="s">
        <v>60</v>
      </c>
      <c r="D1550" s="1" t="s">
        <v>371</v>
      </c>
      <c r="E1550" s="1">
        <v>500</v>
      </c>
      <c r="F1550" s="1" t="s">
        <v>23</v>
      </c>
      <c r="G1550" s="1">
        <v>13.6</v>
      </c>
      <c r="H1550" s="1" t="s">
        <v>61</v>
      </c>
      <c r="I1550" s="1">
        <v>6800</v>
      </c>
      <c r="J1550" s="2" t="s">
        <v>630</v>
      </c>
    </row>
    <row r="1551" spans="1:10" x14ac:dyDescent="0.2">
      <c r="A1551" s="1">
        <v>9</v>
      </c>
      <c r="B1551" s="1">
        <v>517</v>
      </c>
      <c r="C1551" s="1" t="s">
        <v>62</v>
      </c>
      <c r="D1551" s="1" t="s">
        <v>371</v>
      </c>
      <c r="E1551" s="1">
        <v>10</v>
      </c>
      <c r="F1551" s="1" t="s">
        <v>23</v>
      </c>
      <c r="G1551" s="1">
        <v>345</v>
      </c>
      <c r="H1551" s="1" t="s">
        <v>63</v>
      </c>
      <c r="I1551" s="1">
        <v>3450</v>
      </c>
      <c r="J1551" s="2" t="s">
        <v>630</v>
      </c>
    </row>
    <row r="1552" spans="1:10" x14ac:dyDescent="0.2">
      <c r="A1552" s="1">
        <v>9</v>
      </c>
      <c r="B1552" s="1">
        <v>518</v>
      </c>
      <c r="C1552" s="1" t="s">
        <v>64</v>
      </c>
      <c r="D1552" s="1" t="s">
        <v>371</v>
      </c>
      <c r="E1552" s="1">
        <v>100</v>
      </c>
      <c r="F1552" s="1" t="s">
        <v>23</v>
      </c>
      <c r="G1552" s="1">
        <v>5.35</v>
      </c>
      <c r="H1552" s="1" t="s">
        <v>65</v>
      </c>
      <c r="I1552" s="1">
        <v>535</v>
      </c>
      <c r="J1552" s="2" t="s">
        <v>630</v>
      </c>
    </row>
    <row r="1553" spans="1:10" x14ac:dyDescent="0.2">
      <c r="A1553" s="1">
        <v>9</v>
      </c>
      <c r="B1553" s="1">
        <v>555</v>
      </c>
      <c r="C1553" s="1" t="s">
        <v>77</v>
      </c>
      <c r="D1553" s="1" t="s">
        <v>371</v>
      </c>
      <c r="E1553" s="1">
        <v>150</v>
      </c>
      <c r="F1553" s="1" t="s">
        <v>23</v>
      </c>
      <c r="G1553" s="1">
        <v>9.3000000000000007</v>
      </c>
      <c r="H1553" s="1" t="s">
        <v>78</v>
      </c>
      <c r="I1553" s="1">
        <v>1395</v>
      </c>
      <c r="J1553" s="2" t="s">
        <v>630</v>
      </c>
    </row>
    <row r="1554" spans="1:10" x14ac:dyDescent="0.2">
      <c r="A1554" s="1">
        <v>9</v>
      </c>
      <c r="B1554" s="1">
        <v>578</v>
      </c>
      <c r="C1554" s="1" t="s">
        <v>90</v>
      </c>
      <c r="D1554" s="1" t="s">
        <v>371</v>
      </c>
      <c r="E1554" s="1">
        <v>50</v>
      </c>
      <c r="F1554" s="1" t="s">
        <v>23</v>
      </c>
      <c r="G1554" s="1">
        <v>23.95</v>
      </c>
      <c r="H1554" s="1" t="s">
        <v>61</v>
      </c>
      <c r="I1554" s="1">
        <v>1197.5</v>
      </c>
      <c r="J1554" s="2" t="s">
        <v>630</v>
      </c>
    </row>
    <row r="1555" spans="1:10" x14ac:dyDescent="0.2">
      <c r="A1555" s="1">
        <v>12</v>
      </c>
      <c r="B1555" s="1">
        <v>2</v>
      </c>
      <c r="C1555" s="1" t="s">
        <v>79</v>
      </c>
      <c r="D1555" s="1" t="s">
        <v>669</v>
      </c>
      <c r="E1555" s="1">
        <v>2500</v>
      </c>
      <c r="F1555" s="1" t="s">
        <v>23</v>
      </c>
      <c r="G1555" s="1">
        <v>0.71</v>
      </c>
      <c r="H1555" s="1" t="s">
        <v>598</v>
      </c>
      <c r="I1555" s="1">
        <v>1775</v>
      </c>
      <c r="J1555" s="2" t="s">
        <v>630</v>
      </c>
    </row>
    <row r="1556" spans="1:10" x14ac:dyDescent="0.2">
      <c r="A1556" s="1">
        <v>1</v>
      </c>
      <c r="B1556" s="1">
        <v>1</v>
      </c>
      <c r="C1556" s="1" t="s">
        <v>91</v>
      </c>
      <c r="D1556" s="1" t="s">
        <v>371</v>
      </c>
      <c r="E1556" s="1">
        <v>17</v>
      </c>
      <c r="F1556" s="1" t="s">
        <v>92</v>
      </c>
      <c r="G1556" s="1">
        <v>599.20000000000005</v>
      </c>
      <c r="H1556" s="1" t="s">
        <v>93</v>
      </c>
      <c r="I1556" s="1">
        <v>10186.4</v>
      </c>
      <c r="J1556" s="2" t="s">
        <v>374</v>
      </c>
    </row>
    <row r="1557" spans="1:10" x14ac:dyDescent="0.2">
      <c r="A1557" s="1">
        <v>1</v>
      </c>
      <c r="B1557" s="1">
        <v>16</v>
      </c>
      <c r="C1557" s="1" t="s">
        <v>94</v>
      </c>
      <c r="D1557" s="1" t="s">
        <v>371</v>
      </c>
      <c r="E1557" s="1">
        <v>1400</v>
      </c>
      <c r="F1557" s="1" t="s">
        <v>92</v>
      </c>
      <c r="G1557" s="1">
        <v>90.8</v>
      </c>
      <c r="H1557" s="1" t="s">
        <v>95</v>
      </c>
      <c r="I1557" s="1">
        <v>127120</v>
      </c>
      <c r="J1557" s="2" t="s">
        <v>374</v>
      </c>
    </row>
    <row r="1558" spans="1:10" ht="25.5" x14ac:dyDescent="0.2">
      <c r="A1558" s="1">
        <v>1</v>
      </c>
      <c r="B1558" s="1">
        <v>19</v>
      </c>
      <c r="C1558" s="1" t="s">
        <v>96</v>
      </c>
      <c r="D1558" s="1" t="s">
        <v>371</v>
      </c>
      <c r="E1558" s="1">
        <v>17</v>
      </c>
      <c r="F1558" s="1" t="s">
        <v>92</v>
      </c>
      <c r="G1558" s="1">
        <v>255.2</v>
      </c>
      <c r="H1558" s="1" t="s">
        <v>97</v>
      </c>
      <c r="I1558" s="1">
        <v>4338.3999999999996</v>
      </c>
      <c r="J1558" s="2" t="s">
        <v>374</v>
      </c>
    </row>
    <row r="1559" spans="1:10" x14ac:dyDescent="0.2">
      <c r="A1559" s="1">
        <v>2</v>
      </c>
      <c r="B1559" s="1">
        <v>50</v>
      </c>
      <c r="C1559" s="1" t="s">
        <v>98</v>
      </c>
      <c r="D1559" s="1" t="s">
        <v>371</v>
      </c>
      <c r="E1559" s="1">
        <v>10</v>
      </c>
      <c r="F1559" s="1" t="s">
        <v>92</v>
      </c>
      <c r="G1559" s="1">
        <v>529</v>
      </c>
      <c r="H1559" s="1" t="s">
        <v>99</v>
      </c>
      <c r="I1559" s="1">
        <v>5290</v>
      </c>
      <c r="J1559" s="2" t="s">
        <v>374</v>
      </c>
    </row>
    <row r="1560" spans="1:10" x14ac:dyDescent="0.2">
      <c r="A1560" s="1">
        <v>2</v>
      </c>
      <c r="B1560" s="1">
        <v>55</v>
      </c>
      <c r="C1560" s="1" t="s">
        <v>100</v>
      </c>
      <c r="D1560" s="1" t="s">
        <v>371</v>
      </c>
      <c r="E1560" s="1">
        <v>50</v>
      </c>
      <c r="F1560" s="1" t="s">
        <v>92</v>
      </c>
      <c r="G1560" s="1">
        <v>27.9</v>
      </c>
      <c r="H1560" s="1" t="s">
        <v>101</v>
      </c>
      <c r="I1560" s="1">
        <v>1395</v>
      </c>
      <c r="J1560" s="2" t="s">
        <v>374</v>
      </c>
    </row>
    <row r="1561" spans="1:10" x14ac:dyDescent="0.2">
      <c r="A1561" s="1">
        <v>2</v>
      </c>
      <c r="B1561" s="1">
        <v>61</v>
      </c>
      <c r="C1561" s="1" t="s">
        <v>102</v>
      </c>
      <c r="D1561" s="1" t="s">
        <v>371</v>
      </c>
      <c r="E1561" s="1">
        <v>400</v>
      </c>
      <c r="F1561" s="1" t="s">
        <v>92</v>
      </c>
      <c r="G1561" s="1">
        <v>38.799999999999997</v>
      </c>
      <c r="H1561" s="1" t="s">
        <v>103</v>
      </c>
      <c r="I1561" s="1">
        <v>15520</v>
      </c>
      <c r="J1561" s="2" t="s">
        <v>374</v>
      </c>
    </row>
    <row r="1562" spans="1:10" x14ac:dyDescent="0.2">
      <c r="A1562" s="1">
        <v>2</v>
      </c>
      <c r="B1562" s="1">
        <v>93</v>
      </c>
      <c r="C1562" s="1" t="s">
        <v>104</v>
      </c>
      <c r="D1562" s="1" t="s">
        <v>371</v>
      </c>
      <c r="E1562" s="1">
        <v>60</v>
      </c>
      <c r="F1562" s="1" t="s">
        <v>92</v>
      </c>
      <c r="G1562" s="1">
        <v>25</v>
      </c>
      <c r="H1562" s="1" t="s">
        <v>58</v>
      </c>
      <c r="I1562" s="1">
        <v>1500</v>
      </c>
      <c r="J1562" s="2" t="s">
        <v>374</v>
      </c>
    </row>
    <row r="1563" spans="1:10" x14ac:dyDescent="0.2">
      <c r="A1563" s="1">
        <v>2</v>
      </c>
      <c r="B1563" s="1">
        <v>118</v>
      </c>
      <c r="C1563" s="1" t="s">
        <v>105</v>
      </c>
      <c r="D1563" s="1" t="s">
        <v>371</v>
      </c>
      <c r="E1563" s="1">
        <v>140</v>
      </c>
      <c r="F1563" s="1" t="s">
        <v>92</v>
      </c>
      <c r="G1563" s="1">
        <v>143</v>
      </c>
      <c r="H1563" s="1" t="s">
        <v>106</v>
      </c>
      <c r="I1563" s="1">
        <v>20020</v>
      </c>
      <c r="J1563" s="2" t="s">
        <v>374</v>
      </c>
    </row>
    <row r="1564" spans="1:10" x14ac:dyDescent="0.2">
      <c r="A1564" s="1">
        <v>2</v>
      </c>
      <c r="B1564" s="1">
        <v>119</v>
      </c>
      <c r="C1564" s="1" t="s">
        <v>107</v>
      </c>
      <c r="D1564" s="1" t="s">
        <v>371</v>
      </c>
      <c r="E1564" s="1">
        <v>25</v>
      </c>
      <c r="F1564" s="1" t="s">
        <v>92</v>
      </c>
      <c r="G1564" s="1">
        <v>98.9</v>
      </c>
      <c r="H1564" s="1" t="s">
        <v>108</v>
      </c>
      <c r="I1564" s="1">
        <v>2472.5</v>
      </c>
      <c r="J1564" s="2" t="s">
        <v>374</v>
      </c>
    </row>
    <row r="1565" spans="1:10" x14ac:dyDescent="0.2">
      <c r="A1565" s="1">
        <v>3</v>
      </c>
      <c r="B1565" s="1">
        <v>147</v>
      </c>
      <c r="C1565" s="1" t="s">
        <v>109</v>
      </c>
      <c r="D1565" s="1" t="s">
        <v>371</v>
      </c>
      <c r="E1565" s="1">
        <v>30</v>
      </c>
      <c r="F1565" s="1" t="s">
        <v>92</v>
      </c>
      <c r="G1565" s="1">
        <v>240.58</v>
      </c>
      <c r="H1565" s="1" t="s">
        <v>110</v>
      </c>
      <c r="I1565" s="1">
        <v>7217.4</v>
      </c>
      <c r="J1565" s="2" t="s">
        <v>374</v>
      </c>
    </row>
    <row r="1566" spans="1:10" x14ac:dyDescent="0.2">
      <c r="A1566" s="1">
        <v>3</v>
      </c>
      <c r="B1566" s="1">
        <v>154</v>
      </c>
      <c r="C1566" s="1" t="s">
        <v>111</v>
      </c>
      <c r="D1566" s="1" t="s">
        <v>371</v>
      </c>
      <c r="E1566" s="1">
        <v>180</v>
      </c>
      <c r="F1566" s="1" t="s">
        <v>92</v>
      </c>
      <c r="G1566" s="1">
        <v>67.7</v>
      </c>
      <c r="H1566" s="1" t="s">
        <v>112</v>
      </c>
      <c r="I1566" s="1">
        <v>12186</v>
      </c>
      <c r="J1566" s="2" t="s">
        <v>374</v>
      </c>
    </row>
    <row r="1567" spans="1:10" x14ac:dyDescent="0.2">
      <c r="A1567" s="1">
        <v>3</v>
      </c>
      <c r="B1567" s="1">
        <v>175</v>
      </c>
      <c r="C1567" s="1" t="s">
        <v>113</v>
      </c>
      <c r="D1567" s="1" t="s">
        <v>371</v>
      </c>
      <c r="E1567" s="1">
        <v>15</v>
      </c>
      <c r="F1567" s="1" t="s">
        <v>92</v>
      </c>
      <c r="G1567" s="1">
        <v>72.2</v>
      </c>
      <c r="H1567" s="1" t="s">
        <v>108</v>
      </c>
      <c r="I1567" s="1">
        <v>1083</v>
      </c>
      <c r="J1567" s="2" t="s">
        <v>374</v>
      </c>
    </row>
    <row r="1568" spans="1:10" x14ac:dyDescent="0.2">
      <c r="A1568" s="1">
        <v>3</v>
      </c>
      <c r="B1568" s="1">
        <v>182</v>
      </c>
      <c r="C1568" s="1" t="s">
        <v>114</v>
      </c>
      <c r="D1568" s="1" t="s">
        <v>371</v>
      </c>
      <c r="E1568" s="1">
        <v>45</v>
      </c>
      <c r="F1568" s="1" t="s">
        <v>92</v>
      </c>
      <c r="G1568" s="1">
        <v>323.8</v>
      </c>
      <c r="H1568" s="1" t="s">
        <v>93</v>
      </c>
      <c r="I1568" s="1">
        <v>14571</v>
      </c>
      <c r="J1568" s="2" t="s">
        <v>374</v>
      </c>
    </row>
    <row r="1569" spans="1:10" x14ac:dyDescent="0.2">
      <c r="A1569" s="1">
        <v>3</v>
      </c>
      <c r="B1569" s="1">
        <v>188</v>
      </c>
      <c r="C1569" s="1" t="s">
        <v>115</v>
      </c>
      <c r="D1569" s="1" t="s">
        <v>371</v>
      </c>
      <c r="E1569" s="1">
        <v>110</v>
      </c>
      <c r="F1569" s="1" t="s">
        <v>92</v>
      </c>
      <c r="G1569" s="1">
        <v>14.9</v>
      </c>
      <c r="H1569" s="1" t="s">
        <v>116</v>
      </c>
      <c r="I1569" s="1">
        <v>1639</v>
      </c>
      <c r="J1569" s="2" t="s">
        <v>374</v>
      </c>
    </row>
    <row r="1570" spans="1:10" ht="25.5" x14ac:dyDescent="0.2">
      <c r="A1570" s="1">
        <v>3</v>
      </c>
      <c r="B1570" s="1">
        <v>189</v>
      </c>
      <c r="C1570" s="1" t="s">
        <v>117</v>
      </c>
      <c r="D1570" s="1" t="s">
        <v>371</v>
      </c>
      <c r="E1570" s="1">
        <v>80</v>
      </c>
      <c r="F1570" s="1" t="s">
        <v>92</v>
      </c>
      <c r="G1570" s="1">
        <v>70.8</v>
      </c>
      <c r="H1570" s="1" t="s">
        <v>118</v>
      </c>
      <c r="I1570" s="1">
        <v>5664</v>
      </c>
      <c r="J1570" s="2" t="s">
        <v>374</v>
      </c>
    </row>
    <row r="1571" spans="1:10" x14ac:dyDescent="0.2">
      <c r="A1571" s="1">
        <v>3</v>
      </c>
      <c r="B1571" s="1">
        <v>192</v>
      </c>
      <c r="C1571" s="1" t="s">
        <v>119</v>
      </c>
      <c r="D1571" s="1" t="s">
        <v>371</v>
      </c>
      <c r="E1571" s="1">
        <v>6</v>
      </c>
      <c r="F1571" s="1" t="s">
        <v>92</v>
      </c>
      <c r="G1571" s="1">
        <v>79.3</v>
      </c>
      <c r="H1571" s="1" t="s">
        <v>97</v>
      </c>
      <c r="I1571" s="1">
        <v>475.8</v>
      </c>
      <c r="J1571" s="2" t="s">
        <v>374</v>
      </c>
    </row>
    <row r="1572" spans="1:10" x14ac:dyDescent="0.2">
      <c r="A1572" s="1">
        <v>3</v>
      </c>
      <c r="B1572" s="1">
        <v>202</v>
      </c>
      <c r="C1572" s="1" t="s">
        <v>120</v>
      </c>
      <c r="D1572" s="1" t="s">
        <v>371</v>
      </c>
      <c r="E1572" s="1">
        <v>50</v>
      </c>
      <c r="F1572" s="1" t="s">
        <v>92</v>
      </c>
      <c r="G1572" s="1">
        <v>57.8</v>
      </c>
      <c r="H1572" s="1" t="s">
        <v>121</v>
      </c>
      <c r="I1572" s="1">
        <v>2890</v>
      </c>
      <c r="J1572" s="2" t="s">
        <v>374</v>
      </c>
    </row>
    <row r="1573" spans="1:10" x14ac:dyDescent="0.2">
      <c r="A1573" s="1">
        <v>3</v>
      </c>
      <c r="B1573" s="1">
        <v>204</v>
      </c>
      <c r="C1573" s="1" t="s">
        <v>122</v>
      </c>
      <c r="D1573" s="1" t="s">
        <v>371</v>
      </c>
      <c r="E1573" s="1">
        <v>80</v>
      </c>
      <c r="F1573" s="1" t="s">
        <v>92</v>
      </c>
      <c r="G1573" s="1">
        <v>175</v>
      </c>
      <c r="H1573" s="1" t="s">
        <v>108</v>
      </c>
      <c r="I1573" s="1">
        <v>14000</v>
      </c>
      <c r="J1573" s="2" t="s">
        <v>374</v>
      </c>
    </row>
    <row r="1574" spans="1:10" x14ac:dyDescent="0.2">
      <c r="A1574" s="1">
        <v>3</v>
      </c>
      <c r="B1574" s="1">
        <v>206</v>
      </c>
      <c r="C1574" s="1" t="s">
        <v>123</v>
      </c>
      <c r="D1574" s="1" t="s">
        <v>371</v>
      </c>
      <c r="E1574" s="1">
        <v>40</v>
      </c>
      <c r="F1574" s="1" t="s">
        <v>92</v>
      </c>
      <c r="G1574" s="1">
        <v>145.6</v>
      </c>
      <c r="H1574" s="1" t="s">
        <v>124</v>
      </c>
      <c r="I1574" s="1">
        <v>5824</v>
      </c>
      <c r="J1574" s="2" t="s">
        <v>374</v>
      </c>
    </row>
    <row r="1575" spans="1:10" x14ac:dyDescent="0.2">
      <c r="A1575" s="1">
        <v>3</v>
      </c>
      <c r="B1575" s="1">
        <v>208</v>
      </c>
      <c r="C1575" s="1" t="s">
        <v>125</v>
      </c>
      <c r="D1575" s="1" t="s">
        <v>371</v>
      </c>
      <c r="E1575" s="1">
        <v>90</v>
      </c>
      <c r="F1575" s="1" t="s">
        <v>92</v>
      </c>
      <c r="G1575" s="1">
        <v>222.1</v>
      </c>
      <c r="H1575" s="1" t="s">
        <v>126</v>
      </c>
      <c r="I1575" s="1">
        <v>19989</v>
      </c>
      <c r="J1575" s="2" t="s">
        <v>374</v>
      </c>
    </row>
    <row r="1576" spans="1:10" x14ac:dyDescent="0.2">
      <c r="A1576" s="1">
        <v>3</v>
      </c>
      <c r="B1576" s="1">
        <v>209</v>
      </c>
      <c r="C1576" s="1" t="s">
        <v>127</v>
      </c>
      <c r="D1576" s="1" t="s">
        <v>371</v>
      </c>
      <c r="E1576" s="1">
        <v>100</v>
      </c>
      <c r="F1576" s="1" t="s">
        <v>92</v>
      </c>
      <c r="G1576" s="1">
        <v>7.03</v>
      </c>
      <c r="H1576" s="1" t="s">
        <v>128</v>
      </c>
      <c r="I1576" s="1">
        <v>703</v>
      </c>
      <c r="J1576" s="2" t="s">
        <v>374</v>
      </c>
    </row>
    <row r="1577" spans="1:10" x14ac:dyDescent="0.2">
      <c r="A1577" s="1">
        <v>3</v>
      </c>
      <c r="B1577" s="1">
        <v>217</v>
      </c>
      <c r="C1577" s="1" t="s">
        <v>129</v>
      </c>
      <c r="D1577" s="1" t="s">
        <v>371</v>
      </c>
      <c r="E1577" s="1">
        <v>200</v>
      </c>
      <c r="F1577" s="1" t="s">
        <v>92</v>
      </c>
      <c r="G1577" s="1">
        <v>37.4</v>
      </c>
      <c r="H1577" s="1" t="s">
        <v>103</v>
      </c>
      <c r="I1577" s="1">
        <v>7480</v>
      </c>
      <c r="J1577" s="2" t="s">
        <v>374</v>
      </c>
    </row>
    <row r="1578" spans="1:10" x14ac:dyDescent="0.2">
      <c r="A1578" s="1">
        <v>4</v>
      </c>
      <c r="B1578" s="1">
        <v>226</v>
      </c>
      <c r="C1578" s="1" t="s">
        <v>130</v>
      </c>
      <c r="D1578" s="1" t="s">
        <v>371</v>
      </c>
      <c r="E1578" s="1">
        <v>3</v>
      </c>
      <c r="F1578" s="1" t="s">
        <v>92</v>
      </c>
      <c r="G1578" s="1">
        <v>3744.5</v>
      </c>
      <c r="H1578" s="1" t="s">
        <v>108</v>
      </c>
      <c r="I1578" s="1">
        <v>11233.5</v>
      </c>
      <c r="J1578" s="2" t="s">
        <v>374</v>
      </c>
    </row>
    <row r="1579" spans="1:10" x14ac:dyDescent="0.2">
      <c r="A1579" s="1">
        <v>4</v>
      </c>
      <c r="B1579" s="1">
        <v>250</v>
      </c>
      <c r="C1579" s="1" t="s">
        <v>131</v>
      </c>
      <c r="D1579" s="1" t="s">
        <v>371</v>
      </c>
      <c r="E1579" s="1">
        <v>95</v>
      </c>
      <c r="F1579" s="1" t="s">
        <v>92</v>
      </c>
      <c r="G1579" s="1">
        <v>142.80000000000001</v>
      </c>
      <c r="H1579" s="1" t="s">
        <v>97</v>
      </c>
      <c r="I1579" s="1">
        <v>13566</v>
      </c>
      <c r="J1579" s="2" t="s">
        <v>374</v>
      </c>
    </row>
    <row r="1580" spans="1:10" ht="25.5" x14ac:dyDescent="0.2">
      <c r="A1580" s="1">
        <v>5</v>
      </c>
      <c r="B1580" s="1">
        <v>313</v>
      </c>
      <c r="C1580" s="1" t="s">
        <v>132</v>
      </c>
      <c r="D1580" s="1" t="s">
        <v>371</v>
      </c>
      <c r="E1580" s="1">
        <v>20</v>
      </c>
      <c r="F1580" s="1" t="s">
        <v>92</v>
      </c>
      <c r="G1580" s="1">
        <v>288</v>
      </c>
      <c r="H1580" s="1" t="s">
        <v>133</v>
      </c>
      <c r="I1580" s="1">
        <v>5760</v>
      </c>
      <c r="J1580" s="2" t="s">
        <v>374</v>
      </c>
    </row>
    <row r="1581" spans="1:10" x14ac:dyDescent="0.2">
      <c r="A1581" s="1">
        <v>5</v>
      </c>
      <c r="B1581" s="1">
        <v>319</v>
      </c>
      <c r="C1581" s="1" t="s">
        <v>134</v>
      </c>
      <c r="D1581" s="1" t="s">
        <v>371</v>
      </c>
      <c r="E1581" s="1">
        <v>45</v>
      </c>
      <c r="F1581" s="1" t="s">
        <v>92</v>
      </c>
      <c r="G1581" s="1">
        <v>1253</v>
      </c>
      <c r="H1581" s="1" t="s">
        <v>93</v>
      </c>
      <c r="I1581" s="1">
        <v>56385</v>
      </c>
      <c r="J1581" s="2" t="s">
        <v>374</v>
      </c>
    </row>
    <row r="1582" spans="1:10" ht="25.5" x14ac:dyDescent="0.2">
      <c r="A1582" s="1">
        <v>5</v>
      </c>
      <c r="B1582" s="1">
        <v>320</v>
      </c>
      <c r="C1582" s="1" t="s">
        <v>135</v>
      </c>
      <c r="D1582" s="1" t="s">
        <v>371</v>
      </c>
      <c r="E1582" s="1">
        <v>100</v>
      </c>
      <c r="F1582" s="1" t="s">
        <v>92</v>
      </c>
      <c r="G1582" s="1">
        <v>286.5</v>
      </c>
      <c r="H1582" s="1" t="s">
        <v>136</v>
      </c>
      <c r="I1582" s="1">
        <v>28650</v>
      </c>
      <c r="J1582" s="2" t="s">
        <v>374</v>
      </c>
    </row>
    <row r="1583" spans="1:10" ht="25.5" x14ac:dyDescent="0.2">
      <c r="A1583" s="1">
        <v>5</v>
      </c>
      <c r="B1583" s="1">
        <v>331</v>
      </c>
      <c r="C1583" s="1" t="s">
        <v>137</v>
      </c>
      <c r="D1583" s="1" t="s">
        <v>371</v>
      </c>
      <c r="E1583" s="1">
        <v>40</v>
      </c>
      <c r="F1583" s="1" t="s">
        <v>92</v>
      </c>
      <c r="G1583" s="1">
        <v>192.7</v>
      </c>
      <c r="H1583" s="1" t="s">
        <v>136</v>
      </c>
      <c r="I1583" s="1">
        <v>7708</v>
      </c>
      <c r="J1583" s="2" t="s">
        <v>374</v>
      </c>
    </row>
    <row r="1584" spans="1:10" ht="25.5" x14ac:dyDescent="0.2">
      <c r="A1584" s="1">
        <v>5</v>
      </c>
      <c r="B1584" s="1">
        <v>333</v>
      </c>
      <c r="C1584" s="1" t="s">
        <v>138</v>
      </c>
      <c r="D1584" s="1" t="s">
        <v>371</v>
      </c>
      <c r="E1584" s="1">
        <v>20</v>
      </c>
      <c r="F1584" s="1" t="s">
        <v>92</v>
      </c>
      <c r="G1584" s="1">
        <v>1131.8</v>
      </c>
      <c r="H1584" s="1" t="s">
        <v>93</v>
      </c>
      <c r="I1584" s="1">
        <v>22636</v>
      </c>
      <c r="J1584" s="2" t="s">
        <v>374</v>
      </c>
    </row>
    <row r="1585" spans="1:10" x14ac:dyDescent="0.2">
      <c r="A1585" s="1">
        <v>6</v>
      </c>
      <c r="B1585" s="1">
        <v>362</v>
      </c>
      <c r="C1585" s="1" t="s">
        <v>139</v>
      </c>
      <c r="D1585" s="1" t="s">
        <v>371</v>
      </c>
      <c r="E1585" s="1">
        <v>50</v>
      </c>
      <c r="F1585" s="1" t="s">
        <v>92</v>
      </c>
      <c r="G1585" s="1">
        <v>28.5</v>
      </c>
      <c r="H1585" s="1" t="s">
        <v>140</v>
      </c>
      <c r="I1585" s="1">
        <v>1425</v>
      </c>
      <c r="J1585" s="2" t="s">
        <v>374</v>
      </c>
    </row>
    <row r="1586" spans="1:10" x14ac:dyDescent="0.2">
      <c r="A1586" s="1">
        <v>9</v>
      </c>
      <c r="B1586" s="1">
        <v>509</v>
      </c>
      <c r="C1586" s="1" t="s">
        <v>141</v>
      </c>
      <c r="D1586" s="1" t="s">
        <v>371</v>
      </c>
      <c r="E1586" s="1">
        <v>40</v>
      </c>
      <c r="F1586" s="1" t="s">
        <v>92</v>
      </c>
      <c r="G1586" s="1">
        <v>65.5</v>
      </c>
      <c r="H1586" s="1" t="s">
        <v>95</v>
      </c>
      <c r="I1586" s="1">
        <v>2620</v>
      </c>
      <c r="J1586" s="2" t="s">
        <v>374</v>
      </c>
    </row>
    <row r="1587" spans="1:10" x14ac:dyDescent="0.2">
      <c r="A1587" s="1">
        <v>9</v>
      </c>
      <c r="B1587" s="1">
        <v>560</v>
      </c>
      <c r="C1587" s="1" t="s">
        <v>142</v>
      </c>
      <c r="D1587" s="1" t="s">
        <v>371</v>
      </c>
      <c r="E1587" s="1">
        <v>20</v>
      </c>
      <c r="F1587" s="1" t="s">
        <v>92</v>
      </c>
      <c r="G1587" s="1">
        <v>35.9</v>
      </c>
      <c r="H1587" s="1" t="s">
        <v>143</v>
      </c>
      <c r="I1587" s="1">
        <v>718</v>
      </c>
      <c r="J1587" s="2" t="s">
        <v>374</v>
      </c>
    </row>
    <row r="1588" spans="1:10" x14ac:dyDescent="0.2">
      <c r="A1588" s="1">
        <v>1</v>
      </c>
      <c r="B1588" s="1">
        <v>10</v>
      </c>
      <c r="C1588" s="1" t="s">
        <v>144</v>
      </c>
      <c r="D1588" s="1" t="s">
        <v>371</v>
      </c>
      <c r="E1588" s="1">
        <v>30</v>
      </c>
      <c r="F1588" s="1" t="s">
        <v>92</v>
      </c>
      <c r="G1588" s="1">
        <v>80</v>
      </c>
      <c r="H1588" s="1" t="s">
        <v>145</v>
      </c>
      <c r="I1588" s="1">
        <v>2400</v>
      </c>
      <c r="J1588" s="2" t="s">
        <v>466</v>
      </c>
    </row>
    <row r="1589" spans="1:10" x14ac:dyDescent="0.2">
      <c r="A1589" s="1">
        <v>1</v>
      </c>
      <c r="B1589" s="1">
        <v>16</v>
      </c>
      <c r="C1589" s="1" t="s">
        <v>94</v>
      </c>
      <c r="D1589" s="1" t="s">
        <v>371</v>
      </c>
      <c r="E1589" s="1">
        <v>30</v>
      </c>
      <c r="F1589" s="1" t="s">
        <v>92</v>
      </c>
      <c r="G1589" s="1">
        <v>90.8</v>
      </c>
      <c r="H1589" s="1" t="s">
        <v>95</v>
      </c>
      <c r="I1589" s="1">
        <v>2724</v>
      </c>
      <c r="J1589" s="2" t="s">
        <v>466</v>
      </c>
    </row>
    <row r="1590" spans="1:10" ht="25.5" x14ac:dyDescent="0.2">
      <c r="A1590" s="1">
        <v>1</v>
      </c>
      <c r="B1590" s="1">
        <v>19</v>
      </c>
      <c r="C1590" s="1" t="s">
        <v>96</v>
      </c>
      <c r="D1590" s="1" t="s">
        <v>371</v>
      </c>
      <c r="E1590" s="1">
        <v>9</v>
      </c>
      <c r="F1590" s="1" t="s">
        <v>92</v>
      </c>
      <c r="G1590" s="1">
        <v>255.2</v>
      </c>
      <c r="H1590" s="1" t="s">
        <v>97</v>
      </c>
      <c r="I1590" s="1">
        <v>2296.8000000000002</v>
      </c>
      <c r="J1590" s="2" t="s">
        <v>466</v>
      </c>
    </row>
    <row r="1591" spans="1:10" x14ac:dyDescent="0.2">
      <c r="A1591" s="1">
        <v>1</v>
      </c>
      <c r="B1591" s="1">
        <v>20</v>
      </c>
      <c r="C1591" s="1" t="s">
        <v>146</v>
      </c>
      <c r="D1591" s="1" t="s">
        <v>371</v>
      </c>
      <c r="E1591" s="1">
        <v>15</v>
      </c>
      <c r="F1591" s="1" t="s">
        <v>92</v>
      </c>
      <c r="G1591" s="1">
        <v>20.399999999999999</v>
      </c>
      <c r="H1591" s="1" t="s">
        <v>103</v>
      </c>
      <c r="I1591" s="1">
        <v>306</v>
      </c>
      <c r="J1591" s="2" t="s">
        <v>466</v>
      </c>
    </row>
    <row r="1592" spans="1:10" x14ac:dyDescent="0.2">
      <c r="A1592" s="1">
        <v>1</v>
      </c>
      <c r="B1592" s="1">
        <v>25</v>
      </c>
      <c r="C1592" s="1" t="s">
        <v>147</v>
      </c>
      <c r="D1592" s="1" t="s">
        <v>371</v>
      </c>
      <c r="E1592" s="1">
        <v>50</v>
      </c>
      <c r="F1592" s="1" t="s">
        <v>92</v>
      </c>
      <c r="G1592" s="1">
        <v>53</v>
      </c>
      <c r="H1592" s="1" t="s">
        <v>95</v>
      </c>
      <c r="I1592" s="1">
        <v>2650</v>
      </c>
      <c r="J1592" s="2" t="s">
        <v>466</v>
      </c>
    </row>
    <row r="1593" spans="1:10" x14ac:dyDescent="0.2">
      <c r="A1593" s="1">
        <v>2</v>
      </c>
      <c r="B1593" s="1">
        <v>118</v>
      </c>
      <c r="C1593" s="1" t="s">
        <v>105</v>
      </c>
      <c r="D1593" s="1" t="s">
        <v>371</v>
      </c>
      <c r="E1593" s="1">
        <v>5</v>
      </c>
      <c r="F1593" s="1" t="s">
        <v>92</v>
      </c>
      <c r="G1593" s="1">
        <v>143</v>
      </c>
      <c r="H1593" s="1" t="s">
        <v>106</v>
      </c>
      <c r="I1593" s="1">
        <v>715</v>
      </c>
      <c r="J1593" s="2" t="s">
        <v>466</v>
      </c>
    </row>
    <row r="1594" spans="1:10" x14ac:dyDescent="0.2">
      <c r="A1594" s="1">
        <v>2</v>
      </c>
      <c r="B1594" s="1">
        <v>119</v>
      </c>
      <c r="C1594" s="1" t="s">
        <v>107</v>
      </c>
      <c r="D1594" s="1" t="s">
        <v>371</v>
      </c>
      <c r="E1594" s="1">
        <v>15</v>
      </c>
      <c r="F1594" s="1" t="s">
        <v>92</v>
      </c>
      <c r="G1594" s="1">
        <v>98.9</v>
      </c>
      <c r="H1594" s="1" t="s">
        <v>108</v>
      </c>
      <c r="I1594" s="1">
        <v>1483.5</v>
      </c>
      <c r="J1594" s="2" t="s">
        <v>466</v>
      </c>
    </row>
    <row r="1595" spans="1:10" x14ac:dyDescent="0.2">
      <c r="A1595" s="1">
        <v>3</v>
      </c>
      <c r="B1595" s="1">
        <v>142</v>
      </c>
      <c r="C1595" s="1" t="s">
        <v>148</v>
      </c>
      <c r="D1595" s="1" t="s">
        <v>371</v>
      </c>
      <c r="E1595" s="1">
        <v>20</v>
      </c>
      <c r="F1595" s="1" t="s">
        <v>92</v>
      </c>
      <c r="G1595" s="1">
        <v>185.4</v>
      </c>
      <c r="H1595" s="1" t="s">
        <v>149</v>
      </c>
      <c r="I1595" s="1">
        <v>3708</v>
      </c>
      <c r="J1595" s="2" t="s">
        <v>466</v>
      </c>
    </row>
    <row r="1596" spans="1:10" x14ac:dyDescent="0.2">
      <c r="A1596" s="1">
        <v>3</v>
      </c>
      <c r="B1596" s="1">
        <v>147</v>
      </c>
      <c r="C1596" s="1" t="s">
        <v>109</v>
      </c>
      <c r="D1596" s="1" t="s">
        <v>371</v>
      </c>
      <c r="E1596" s="1">
        <v>10</v>
      </c>
      <c r="F1596" s="1" t="s">
        <v>92</v>
      </c>
      <c r="G1596" s="1">
        <v>240.58</v>
      </c>
      <c r="H1596" s="1" t="s">
        <v>110</v>
      </c>
      <c r="I1596" s="1">
        <v>2405.8000000000002</v>
      </c>
      <c r="J1596" s="2" t="s">
        <v>466</v>
      </c>
    </row>
    <row r="1597" spans="1:10" x14ac:dyDescent="0.2">
      <c r="A1597" s="1">
        <v>3</v>
      </c>
      <c r="B1597" s="1">
        <v>153</v>
      </c>
      <c r="C1597" s="1" t="s">
        <v>150</v>
      </c>
      <c r="D1597" s="1" t="s">
        <v>371</v>
      </c>
      <c r="E1597" s="1">
        <v>20</v>
      </c>
      <c r="F1597" s="1" t="s">
        <v>92</v>
      </c>
      <c r="G1597" s="1">
        <v>58.5</v>
      </c>
      <c r="H1597" s="1" t="s">
        <v>112</v>
      </c>
      <c r="I1597" s="1">
        <v>1170</v>
      </c>
      <c r="J1597" s="2" t="s">
        <v>466</v>
      </c>
    </row>
    <row r="1598" spans="1:10" x14ac:dyDescent="0.2">
      <c r="A1598" s="1">
        <v>3</v>
      </c>
      <c r="B1598" s="1">
        <v>163</v>
      </c>
      <c r="C1598" s="1" t="s">
        <v>151</v>
      </c>
      <c r="D1598" s="1" t="s">
        <v>371</v>
      </c>
      <c r="E1598" s="1">
        <v>5</v>
      </c>
      <c r="F1598" s="1" t="s">
        <v>92</v>
      </c>
      <c r="G1598" s="1">
        <v>353.7</v>
      </c>
      <c r="H1598" s="1" t="s">
        <v>152</v>
      </c>
      <c r="I1598" s="1">
        <v>1768.5</v>
      </c>
      <c r="J1598" s="2" t="s">
        <v>466</v>
      </c>
    </row>
    <row r="1599" spans="1:10" x14ac:dyDescent="0.2">
      <c r="A1599" s="1">
        <v>3</v>
      </c>
      <c r="B1599" s="1">
        <v>166</v>
      </c>
      <c r="C1599" s="1" t="s">
        <v>153</v>
      </c>
      <c r="D1599" s="1" t="s">
        <v>371</v>
      </c>
      <c r="E1599" s="1">
        <v>10</v>
      </c>
      <c r="F1599" s="1" t="s">
        <v>92</v>
      </c>
      <c r="G1599" s="1">
        <v>156</v>
      </c>
      <c r="H1599" s="1" t="s">
        <v>154</v>
      </c>
      <c r="I1599" s="1">
        <v>1560</v>
      </c>
      <c r="J1599" s="2" t="s">
        <v>466</v>
      </c>
    </row>
    <row r="1600" spans="1:10" x14ac:dyDescent="0.2">
      <c r="A1600" s="1">
        <v>3</v>
      </c>
      <c r="B1600" s="1">
        <v>172</v>
      </c>
      <c r="C1600" s="1" t="s">
        <v>155</v>
      </c>
      <c r="D1600" s="1" t="s">
        <v>371</v>
      </c>
      <c r="E1600" s="1">
        <v>5</v>
      </c>
      <c r="F1600" s="1" t="s">
        <v>92</v>
      </c>
      <c r="G1600" s="1">
        <v>381.1</v>
      </c>
      <c r="H1600" s="1" t="s">
        <v>152</v>
      </c>
      <c r="I1600" s="1">
        <v>1905.5</v>
      </c>
      <c r="J1600" s="2" t="s">
        <v>466</v>
      </c>
    </row>
    <row r="1601" spans="1:10" x14ac:dyDescent="0.2">
      <c r="A1601" s="1">
        <v>3</v>
      </c>
      <c r="B1601" s="1">
        <v>206</v>
      </c>
      <c r="C1601" s="1" t="s">
        <v>123</v>
      </c>
      <c r="D1601" s="1" t="s">
        <v>371</v>
      </c>
      <c r="E1601" s="1">
        <v>3</v>
      </c>
      <c r="F1601" s="1" t="s">
        <v>92</v>
      </c>
      <c r="G1601" s="1">
        <v>145.6</v>
      </c>
      <c r="H1601" s="1" t="s">
        <v>124</v>
      </c>
      <c r="I1601" s="1">
        <v>436.8</v>
      </c>
      <c r="J1601" s="2" t="s">
        <v>466</v>
      </c>
    </row>
    <row r="1602" spans="1:10" x14ac:dyDescent="0.2">
      <c r="A1602" s="1">
        <v>3</v>
      </c>
      <c r="B1602" s="1">
        <v>208</v>
      </c>
      <c r="C1602" s="1" t="s">
        <v>125</v>
      </c>
      <c r="D1602" s="1" t="s">
        <v>371</v>
      </c>
      <c r="E1602" s="1">
        <v>5</v>
      </c>
      <c r="F1602" s="1" t="s">
        <v>92</v>
      </c>
      <c r="G1602" s="1">
        <v>222.1</v>
      </c>
      <c r="H1602" s="1" t="s">
        <v>126</v>
      </c>
      <c r="I1602" s="1">
        <v>1110.5</v>
      </c>
      <c r="J1602" s="2" t="s">
        <v>466</v>
      </c>
    </row>
    <row r="1603" spans="1:10" ht="25.5" x14ac:dyDescent="0.2">
      <c r="A1603" s="1">
        <v>4</v>
      </c>
      <c r="B1603" s="1">
        <v>234</v>
      </c>
      <c r="C1603" s="1" t="s">
        <v>156</v>
      </c>
      <c r="D1603" s="1" t="s">
        <v>371</v>
      </c>
      <c r="E1603" s="1">
        <v>6</v>
      </c>
      <c r="F1603" s="1" t="s">
        <v>92</v>
      </c>
      <c r="G1603" s="1">
        <v>645</v>
      </c>
      <c r="H1603" s="1" t="s">
        <v>157</v>
      </c>
      <c r="I1603" s="1">
        <v>3870</v>
      </c>
      <c r="J1603" s="2" t="s">
        <v>466</v>
      </c>
    </row>
    <row r="1604" spans="1:10" x14ac:dyDescent="0.2">
      <c r="A1604" s="1">
        <v>4</v>
      </c>
      <c r="B1604" s="1">
        <v>250</v>
      </c>
      <c r="C1604" s="1" t="s">
        <v>131</v>
      </c>
      <c r="D1604" s="1" t="s">
        <v>371</v>
      </c>
      <c r="E1604" s="1">
        <v>15</v>
      </c>
      <c r="F1604" s="1" t="s">
        <v>92</v>
      </c>
      <c r="G1604" s="1">
        <v>142.80000000000001</v>
      </c>
      <c r="H1604" s="1" t="s">
        <v>97</v>
      </c>
      <c r="I1604" s="1">
        <v>2142</v>
      </c>
      <c r="J1604" s="2" t="s">
        <v>466</v>
      </c>
    </row>
    <row r="1605" spans="1:10" x14ac:dyDescent="0.2">
      <c r="A1605" s="1">
        <v>4</v>
      </c>
      <c r="B1605" s="1">
        <v>288</v>
      </c>
      <c r="C1605" s="1" t="s">
        <v>158</v>
      </c>
      <c r="D1605" s="1" t="s">
        <v>458</v>
      </c>
      <c r="E1605" s="1">
        <v>5</v>
      </c>
      <c r="F1605" s="1" t="s">
        <v>92</v>
      </c>
      <c r="G1605" s="1">
        <v>104.5</v>
      </c>
      <c r="H1605" s="1" t="s">
        <v>108</v>
      </c>
      <c r="I1605" s="1">
        <v>522.5</v>
      </c>
      <c r="J1605" s="2" t="s">
        <v>466</v>
      </c>
    </row>
    <row r="1606" spans="1:10" x14ac:dyDescent="0.2">
      <c r="A1606" s="1">
        <v>4</v>
      </c>
      <c r="B1606" s="1">
        <v>296</v>
      </c>
      <c r="C1606" s="1" t="s">
        <v>159</v>
      </c>
      <c r="D1606" s="1" t="s">
        <v>371</v>
      </c>
      <c r="E1606" s="1">
        <v>10</v>
      </c>
      <c r="F1606" s="1" t="s">
        <v>92</v>
      </c>
      <c r="G1606" s="1">
        <v>25</v>
      </c>
      <c r="H1606" s="1" t="s">
        <v>160</v>
      </c>
      <c r="I1606" s="1">
        <v>250</v>
      </c>
      <c r="J1606" s="2" t="s">
        <v>466</v>
      </c>
    </row>
    <row r="1607" spans="1:10" x14ac:dyDescent="0.2">
      <c r="A1607" s="1">
        <v>4</v>
      </c>
      <c r="B1607" s="1">
        <v>297</v>
      </c>
      <c r="C1607" s="1" t="s">
        <v>161</v>
      </c>
      <c r="D1607" s="1" t="s">
        <v>371</v>
      </c>
      <c r="E1607" s="1">
        <v>10</v>
      </c>
      <c r="F1607" s="1" t="s">
        <v>92</v>
      </c>
      <c r="G1607" s="1">
        <v>29</v>
      </c>
      <c r="H1607" s="1" t="s">
        <v>160</v>
      </c>
      <c r="I1607" s="1">
        <v>290</v>
      </c>
      <c r="J1607" s="2" t="s">
        <v>466</v>
      </c>
    </row>
    <row r="1608" spans="1:10" x14ac:dyDescent="0.2">
      <c r="A1608" s="1">
        <v>4</v>
      </c>
      <c r="B1608" s="1">
        <v>299</v>
      </c>
      <c r="C1608" s="1" t="s">
        <v>162</v>
      </c>
      <c r="D1608" s="1" t="s">
        <v>371</v>
      </c>
      <c r="E1608" s="1">
        <v>6</v>
      </c>
      <c r="F1608" s="1" t="s">
        <v>92</v>
      </c>
      <c r="G1608" s="1">
        <v>294.5</v>
      </c>
      <c r="H1608" s="1" t="s">
        <v>163</v>
      </c>
      <c r="I1608" s="1">
        <v>1767</v>
      </c>
      <c r="J1608" s="2" t="s">
        <v>466</v>
      </c>
    </row>
    <row r="1609" spans="1:10" ht="25.5" x14ac:dyDescent="0.2">
      <c r="A1609" s="1">
        <v>5</v>
      </c>
      <c r="B1609" s="1">
        <v>320</v>
      </c>
      <c r="C1609" s="1" t="s">
        <v>135</v>
      </c>
      <c r="D1609" s="1" t="s">
        <v>371</v>
      </c>
      <c r="E1609" s="1">
        <v>6</v>
      </c>
      <c r="F1609" s="1" t="s">
        <v>92</v>
      </c>
      <c r="G1609" s="1">
        <v>286.5</v>
      </c>
      <c r="H1609" s="1" t="s">
        <v>136</v>
      </c>
      <c r="I1609" s="1">
        <v>1719</v>
      </c>
      <c r="J1609" s="2" t="s">
        <v>466</v>
      </c>
    </row>
    <row r="1610" spans="1:10" x14ac:dyDescent="0.2">
      <c r="A1610" s="1">
        <v>5</v>
      </c>
      <c r="B1610" s="1">
        <v>329</v>
      </c>
      <c r="C1610" s="1" t="s">
        <v>164</v>
      </c>
      <c r="D1610" s="1" t="s">
        <v>371</v>
      </c>
      <c r="E1610" s="1">
        <v>5</v>
      </c>
      <c r="F1610" s="1" t="s">
        <v>92</v>
      </c>
      <c r="G1610" s="1">
        <v>207.8</v>
      </c>
      <c r="H1610" s="1" t="s">
        <v>136</v>
      </c>
      <c r="I1610" s="1">
        <v>1039</v>
      </c>
      <c r="J1610" s="2" t="s">
        <v>466</v>
      </c>
    </row>
    <row r="1611" spans="1:10" ht="25.5" x14ac:dyDescent="0.2">
      <c r="A1611" s="1">
        <v>5</v>
      </c>
      <c r="B1611" s="1">
        <v>330</v>
      </c>
      <c r="C1611" s="1" t="s">
        <v>165</v>
      </c>
      <c r="D1611" s="1" t="s">
        <v>371</v>
      </c>
      <c r="E1611" s="1">
        <v>3</v>
      </c>
      <c r="F1611" s="1" t="s">
        <v>92</v>
      </c>
      <c r="G1611" s="1">
        <v>390.9</v>
      </c>
      <c r="H1611" s="1" t="s">
        <v>136</v>
      </c>
      <c r="I1611" s="1">
        <v>1172.7</v>
      </c>
      <c r="J1611" s="2" t="s">
        <v>466</v>
      </c>
    </row>
    <row r="1612" spans="1:10" ht="25.5" x14ac:dyDescent="0.2">
      <c r="A1612" s="1">
        <v>5</v>
      </c>
      <c r="B1612" s="1">
        <v>331</v>
      </c>
      <c r="C1612" s="1" t="s">
        <v>137</v>
      </c>
      <c r="D1612" s="1" t="s">
        <v>371</v>
      </c>
      <c r="E1612" s="1">
        <v>5</v>
      </c>
      <c r="F1612" s="1" t="s">
        <v>92</v>
      </c>
      <c r="G1612" s="1">
        <v>192.7</v>
      </c>
      <c r="H1612" s="1" t="s">
        <v>136</v>
      </c>
      <c r="I1612" s="1">
        <v>963.5</v>
      </c>
      <c r="J1612" s="2" t="s">
        <v>466</v>
      </c>
    </row>
    <row r="1613" spans="1:10" x14ac:dyDescent="0.2">
      <c r="A1613" s="1">
        <v>5</v>
      </c>
      <c r="B1613" s="1">
        <v>332</v>
      </c>
      <c r="C1613" s="1" t="s">
        <v>166</v>
      </c>
      <c r="D1613" s="1" t="s">
        <v>371</v>
      </c>
      <c r="E1613" s="1">
        <v>3</v>
      </c>
      <c r="F1613" s="1" t="s">
        <v>92</v>
      </c>
      <c r="G1613" s="1">
        <v>456.9</v>
      </c>
      <c r="H1613" s="1" t="s">
        <v>167</v>
      </c>
      <c r="I1613" s="1">
        <v>1370.7</v>
      </c>
      <c r="J1613" s="2" t="s">
        <v>466</v>
      </c>
    </row>
    <row r="1614" spans="1:10" ht="25.5" x14ac:dyDescent="0.2">
      <c r="A1614" s="1">
        <v>5</v>
      </c>
      <c r="B1614" s="1">
        <v>333</v>
      </c>
      <c r="C1614" s="1" t="s">
        <v>138</v>
      </c>
      <c r="D1614" s="1" t="s">
        <v>371</v>
      </c>
      <c r="E1614" s="1">
        <v>9</v>
      </c>
      <c r="F1614" s="1" t="s">
        <v>92</v>
      </c>
      <c r="G1614" s="1">
        <v>1131.8</v>
      </c>
      <c r="H1614" s="1" t="s">
        <v>93</v>
      </c>
      <c r="I1614" s="1">
        <v>10186.200000000001</v>
      </c>
      <c r="J1614" s="2" t="s">
        <v>466</v>
      </c>
    </row>
    <row r="1615" spans="1:10" x14ac:dyDescent="0.2">
      <c r="A1615" s="1">
        <v>9</v>
      </c>
      <c r="B1615" s="1">
        <v>509</v>
      </c>
      <c r="C1615" s="1" t="s">
        <v>141</v>
      </c>
      <c r="D1615" s="1" t="s">
        <v>371</v>
      </c>
      <c r="E1615" s="1">
        <v>10</v>
      </c>
      <c r="F1615" s="1" t="s">
        <v>92</v>
      </c>
      <c r="G1615" s="1">
        <v>65.5</v>
      </c>
      <c r="H1615" s="1" t="s">
        <v>95</v>
      </c>
      <c r="I1615" s="1">
        <v>655</v>
      </c>
      <c r="J1615" s="2" t="s">
        <v>466</v>
      </c>
    </row>
    <row r="1616" spans="1:10" x14ac:dyDescent="0.2">
      <c r="A1616" s="1">
        <v>1</v>
      </c>
      <c r="B1616" s="1">
        <v>10</v>
      </c>
      <c r="C1616" s="1" t="s">
        <v>144</v>
      </c>
      <c r="D1616" s="1" t="s">
        <v>371</v>
      </c>
      <c r="E1616" s="1">
        <v>5</v>
      </c>
      <c r="F1616" s="1" t="s">
        <v>92</v>
      </c>
      <c r="G1616" s="1">
        <v>80</v>
      </c>
      <c r="H1616" s="1" t="s">
        <v>145</v>
      </c>
      <c r="I1616" s="1">
        <v>400</v>
      </c>
      <c r="J1616" s="2" t="s">
        <v>491</v>
      </c>
    </row>
    <row r="1617" spans="1:10" x14ac:dyDescent="0.2">
      <c r="A1617" s="1">
        <v>1</v>
      </c>
      <c r="B1617" s="1">
        <v>16</v>
      </c>
      <c r="C1617" s="1" t="s">
        <v>94</v>
      </c>
      <c r="D1617" s="1" t="s">
        <v>371</v>
      </c>
      <c r="E1617" s="1">
        <v>10</v>
      </c>
      <c r="F1617" s="1" t="s">
        <v>92</v>
      </c>
      <c r="G1617" s="1">
        <v>90.8</v>
      </c>
      <c r="H1617" s="1" t="s">
        <v>95</v>
      </c>
      <c r="I1617" s="1">
        <v>908</v>
      </c>
      <c r="J1617" s="2" t="s">
        <v>491</v>
      </c>
    </row>
    <row r="1618" spans="1:10" x14ac:dyDescent="0.2">
      <c r="A1618" s="1">
        <v>1</v>
      </c>
      <c r="B1618" s="1">
        <v>20</v>
      </c>
      <c r="C1618" s="1" t="s">
        <v>146</v>
      </c>
      <c r="D1618" s="1" t="s">
        <v>371</v>
      </c>
      <c r="E1618" s="1">
        <v>5</v>
      </c>
      <c r="F1618" s="1" t="s">
        <v>92</v>
      </c>
      <c r="G1618" s="1">
        <v>20.399999999999999</v>
      </c>
      <c r="H1618" s="1" t="s">
        <v>103</v>
      </c>
      <c r="I1618" s="1">
        <v>102</v>
      </c>
      <c r="J1618" s="2" t="s">
        <v>491</v>
      </c>
    </row>
    <row r="1619" spans="1:10" x14ac:dyDescent="0.2">
      <c r="A1619" s="1">
        <v>1</v>
      </c>
      <c r="B1619" s="1">
        <v>25</v>
      </c>
      <c r="C1619" s="1" t="s">
        <v>147</v>
      </c>
      <c r="D1619" s="1" t="s">
        <v>371</v>
      </c>
      <c r="E1619" s="1">
        <v>12</v>
      </c>
      <c r="F1619" s="1" t="s">
        <v>92</v>
      </c>
      <c r="G1619" s="1">
        <v>53</v>
      </c>
      <c r="H1619" s="1" t="s">
        <v>95</v>
      </c>
      <c r="I1619" s="1">
        <v>636</v>
      </c>
      <c r="J1619" s="2" t="s">
        <v>491</v>
      </c>
    </row>
    <row r="1620" spans="1:10" x14ac:dyDescent="0.2">
      <c r="A1620" s="1">
        <v>2</v>
      </c>
      <c r="B1620" s="1">
        <v>50</v>
      </c>
      <c r="C1620" s="1" t="s">
        <v>98</v>
      </c>
      <c r="D1620" s="1" t="s">
        <v>371</v>
      </c>
      <c r="E1620" s="1">
        <v>3</v>
      </c>
      <c r="F1620" s="1" t="s">
        <v>92</v>
      </c>
      <c r="G1620" s="1">
        <v>529</v>
      </c>
      <c r="H1620" s="1" t="s">
        <v>99</v>
      </c>
      <c r="I1620" s="1">
        <v>1587</v>
      </c>
      <c r="J1620" s="2" t="s">
        <v>491</v>
      </c>
    </row>
    <row r="1621" spans="1:10" x14ac:dyDescent="0.2">
      <c r="A1621" s="1">
        <v>2</v>
      </c>
      <c r="B1621" s="1">
        <v>118</v>
      </c>
      <c r="C1621" s="1" t="s">
        <v>105</v>
      </c>
      <c r="D1621" s="1" t="s">
        <v>371</v>
      </c>
      <c r="E1621" s="1">
        <v>5</v>
      </c>
      <c r="F1621" s="1" t="s">
        <v>92</v>
      </c>
      <c r="G1621" s="1">
        <v>143</v>
      </c>
      <c r="H1621" s="1" t="s">
        <v>106</v>
      </c>
      <c r="I1621" s="1">
        <v>715</v>
      </c>
      <c r="J1621" s="2" t="s">
        <v>491</v>
      </c>
    </row>
    <row r="1622" spans="1:10" x14ac:dyDescent="0.2">
      <c r="A1622" s="1">
        <v>3</v>
      </c>
      <c r="B1622" s="1">
        <v>142</v>
      </c>
      <c r="C1622" s="1" t="s">
        <v>148</v>
      </c>
      <c r="D1622" s="1" t="s">
        <v>371</v>
      </c>
      <c r="E1622" s="1">
        <v>6</v>
      </c>
      <c r="F1622" s="1" t="s">
        <v>92</v>
      </c>
      <c r="G1622" s="1">
        <v>185.4</v>
      </c>
      <c r="H1622" s="1" t="s">
        <v>149</v>
      </c>
      <c r="I1622" s="1">
        <v>1112.4000000000001</v>
      </c>
      <c r="J1622" s="2" t="s">
        <v>491</v>
      </c>
    </row>
    <row r="1623" spans="1:10" x14ac:dyDescent="0.2">
      <c r="A1623" s="1">
        <v>3</v>
      </c>
      <c r="B1623" s="1">
        <v>147</v>
      </c>
      <c r="C1623" s="1" t="s">
        <v>109</v>
      </c>
      <c r="D1623" s="1" t="s">
        <v>371</v>
      </c>
      <c r="E1623" s="1">
        <v>3</v>
      </c>
      <c r="F1623" s="1" t="s">
        <v>92</v>
      </c>
      <c r="G1623" s="1">
        <v>240.58</v>
      </c>
      <c r="H1623" s="1" t="s">
        <v>110</v>
      </c>
      <c r="I1623" s="1">
        <v>721.74</v>
      </c>
      <c r="J1623" s="2" t="s">
        <v>491</v>
      </c>
    </row>
    <row r="1624" spans="1:10" x14ac:dyDescent="0.2">
      <c r="A1624" s="1">
        <v>3</v>
      </c>
      <c r="B1624" s="1">
        <v>148</v>
      </c>
      <c r="C1624" s="1" t="s">
        <v>168</v>
      </c>
      <c r="D1624" s="1" t="s">
        <v>371</v>
      </c>
      <c r="E1624" s="1">
        <v>6</v>
      </c>
      <c r="F1624" s="1" t="s">
        <v>92</v>
      </c>
      <c r="G1624" s="1">
        <v>138.6</v>
      </c>
      <c r="H1624" s="1" t="s">
        <v>163</v>
      </c>
      <c r="I1624" s="1">
        <v>831.6</v>
      </c>
      <c r="J1624" s="2" t="s">
        <v>491</v>
      </c>
    </row>
    <row r="1625" spans="1:10" x14ac:dyDescent="0.2">
      <c r="A1625" s="1">
        <v>3</v>
      </c>
      <c r="B1625" s="1">
        <v>153</v>
      </c>
      <c r="C1625" s="1" t="s">
        <v>150</v>
      </c>
      <c r="D1625" s="1" t="s">
        <v>371</v>
      </c>
      <c r="E1625" s="1">
        <v>6</v>
      </c>
      <c r="F1625" s="1" t="s">
        <v>92</v>
      </c>
      <c r="G1625" s="1">
        <v>58.5</v>
      </c>
      <c r="H1625" s="1" t="s">
        <v>112</v>
      </c>
      <c r="I1625" s="1">
        <v>351</v>
      </c>
      <c r="J1625" s="2" t="s">
        <v>491</v>
      </c>
    </row>
    <row r="1626" spans="1:10" x14ac:dyDescent="0.2">
      <c r="A1626" s="1">
        <v>3</v>
      </c>
      <c r="B1626" s="1">
        <v>171</v>
      </c>
      <c r="C1626" s="1" t="s">
        <v>169</v>
      </c>
      <c r="D1626" s="1" t="s">
        <v>371</v>
      </c>
      <c r="E1626" s="1">
        <v>7</v>
      </c>
      <c r="F1626" s="1" t="s">
        <v>92</v>
      </c>
      <c r="G1626" s="1">
        <v>130.69999999999999</v>
      </c>
      <c r="H1626" s="1" t="s">
        <v>170</v>
      </c>
      <c r="I1626" s="1">
        <v>914.9</v>
      </c>
      <c r="J1626" s="2" t="s">
        <v>491</v>
      </c>
    </row>
    <row r="1627" spans="1:10" x14ac:dyDescent="0.2">
      <c r="A1627" s="1">
        <v>3</v>
      </c>
      <c r="B1627" s="1">
        <v>180</v>
      </c>
      <c r="C1627" s="1" t="s">
        <v>171</v>
      </c>
      <c r="D1627" s="1" t="s">
        <v>371</v>
      </c>
      <c r="E1627" s="1">
        <v>6</v>
      </c>
      <c r="F1627" s="1" t="s">
        <v>92</v>
      </c>
      <c r="G1627" s="1">
        <v>110</v>
      </c>
      <c r="H1627" s="1" t="s">
        <v>93</v>
      </c>
      <c r="I1627" s="1">
        <v>660</v>
      </c>
      <c r="J1627" s="2" t="s">
        <v>491</v>
      </c>
    </row>
    <row r="1628" spans="1:10" x14ac:dyDescent="0.2">
      <c r="A1628" s="1">
        <v>3</v>
      </c>
      <c r="B1628" s="1">
        <v>192</v>
      </c>
      <c r="C1628" s="1" t="s">
        <v>119</v>
      </c>
      <c r="D1628" s="1" t="s">
        <v>371</v>
      </c>
      <c r="E1628" s="1">
        <v>2</v>
      </c>
      <c r="F1628" s="1" t="s">
        <v>92</v>
      </c>
      <c r="G1628" s="1">
        <v>79.3</v>
      </c>
      <c r="H1628" s="1" t="s">
        <v>97</v>
      </c>
      <c r="I1628" s="1">
        <v>158.6</v>
      </c>
      <c r="J1628" s="2" t="s">
        <v>491</v>
      </c>
    </row>
    <row r="1629" spans="1:10" x14ac:dyDescent="0.2">
      <c r="A1629" s="1">
        <v>3</v>
      </c>
      <c r="B1629" s="1">
        <v>206</v>
      </c>
      <c r="C1629" s="1" t="s">
        <v>123</v>
      </c>
      <c r="D1629" s="1" t="s">
        <v>371</v>
      </c>
      <c r="E1629" s="1">
        <v>1</v>
      </c>
      <c r="F1629" s="1" t="s">
        <v>92</v>
      </c>
      <c r="G1629" s="1">
        <v>145.6</v>
      </c>
      <c r="H1629" s="1" t="s">
        <v>124</v>
      </c>
      <c r="I1629" s="1">
        <v>145.6</v>
      </c>
      <c r="J1629" s="2" t="s">
        <v>491</v>
      </c>
    </row>
    <row r="1630" spans="1:10" x14ac:dyDescent="0.2">
      <c r="A1630" s="1">
        <v>3</v>
      </c>
      <c r="B1630" s="1">
        <v>208</v>
      </c>
      <c r="C1630" s="1" t="s">
        <v>125</v>
      </c>
      <c r="D1630" s="1" t="s">
        <v>371</v>
      </c>
      <c r="E1630" s="1">
        <v>3</v>
      </c>
      <c r="F1630" s="1" t="s">
        <v>92</v>
      </c>
      <c r="G1630" s="1">
        <v>222.1</v>
      </c>
      <c r="H1630" s="1" t="s">
        <v>126</v>
      </c>
      <c r="I1630" s="1">
        <v>666.3</v>
      </c>
      <c r="J1630" s="2" t="s">
        <v>491</v>
      </c>
    </row>
    <row r="1631" spans="1:10" x14ac:dyDescent="0.2">
      <c r="A1631" s="1">
        <v>3</v>
      </c>
      <c r="B1631" s="1">
        <v>209</v>
      </c>
      <c r="C1631" s="1" t="s">
        <v>127</v>
      </c>
      <c r="D1631" s="1" t="s">
        <v>371</v>
      </c>
      <c r="E1631" s="1">
        <v>7</v>
      </c>
      <c r="F1631" s="1" t="s">
        <v>92</v>
      </c>
      <c r="G1631" s="1">
        <v>7.03</v>
      </c>
      <c r="H1631" s="1" t="s">
        <v>128</v>
      </c>
      <c r="I1631" s="1">
        <v>49.21</v>
      </c>
      <c r="J1631" s="2" t="s">
        <v>491</v>
      </c>
    </row>
    <row r="1632" spans="1:10" x14ac:dyDescent="0.2">
      <c r="A1632" s="1">
        <v>3</v>
      </c>
      <c r="B1632" s="1">
        <v>217</v>
      </c>
      <c r="C1632" s="1" t="s">
        <v>129</v>
      </c>
      <c r="D1632" s="1" t="s">
        <v>371</v>
      </c>
      <c r="E1632" s="1">
        <v>30</v>
      </c>
      <c r="F1632" s="1" t="s">
        <v>92</v>
      </c>
      <c r="G1632" s="1">
        <v>37.4</v>
      </c>
      <c r="H1632" s="1" t="s">
        <v>103</v>
      </c>
      <c r="I1632" s="1">
        <v>1122</v>
      </c>
      <c r="J1632" s="2" t="s">
        <v>491</v>
      </c>
    </row>
    <row r="1633" spans="1:10" ht="25.5" x14ac:dyDescent="0.2">
      <c r="A1633" s="1">
        <v>4</v>
      </c>
      <c r="B1633" s="1">
        <v>229</v>
      </c>
      <c r="C1633" s="1" t="s">
        <v>172</v>
      </c>
      <c r="D1633" s="1" t="s">
        <v>371</v>
      </c>
      <c r="E1633" s="1">
        <v>10</v>
      </c>
      <c r="F1633" s="1" t="s">
        <v>92</v>
      </c>
      <c r="G1633" s="1">
        <v>37.799999999999997</v>
      </c>
      <c r="H1633" s="1" t="s">
        <v>103</v>
      </c>
      <c r="I1633" s="1">
        <v>378</v>
      </c>
      <c r="J1633" s="2" t="s">
        <v>491</v>
      </c>
    </row>
    <row r="1634" spans="1:10" x14ac:dyDescent="0.2">
      <c r="A1634" s="1">
        <v>4</v>
      </c>
      <c r="B1634" s="1">
        <v>240</v>
      </c>
      <c r="C1634" s="1" t="s">
        <v>173</v>
      </c>
      <c r="D1634" s="1" t="s">
        <v>371</v>
      </c>
      <c r="E1634" s="1">
        <v>3</v>
      </c>
      <c r="F1634" s="1" t="s">
        <v>92</v>
      </c>
      <c r="G1634" s="1">
        <v>155</v>
      </c>
      <c r="H1634" s="1" t="s">
        <v>174</v>
      </c>
      <c r="I1634" s="1">
        <v>465</v>
      </c>
      <c r="J1634" s="2" t="s">
        <v>491</v>
      </c>
    </row>
    <row r="1635" spans="1:10" ht="25.5" x14ac:dyDescent="0.2">
      <c r="A1635" s="1">
        <v>4</v>
      </c>
      <c r="B1635" s="1">
        <v>287</v>
      </c>
      <c r="C1635" s="1" t="s">
        <v>175</v>
      </c>
      <c r="D1635" s="1" t="s">
        <v>371</v>
      </c>
      <c r="E1635" s="1">
        <v>3</v>
      </c>
      <c r="F1635" s="1" t="s">
        <v>92</v>
      </c>
      <c r="G1635" s="1">
        <v>44.4</v>
      </c>
      <c r="H1635" s="1" t="s">
        <v>176</v>
      </c>
      <c r="I1635" s="1">
        <v>133.19999999999999</v>
      </c>
      <c r="J1635" s="2" t="s">
        <v>491</v>
      </c>
    </row>
    <row r="1636" spans="1:10" x14ac:dyDescent="0.2">
      <c r="A1636" s="1">
        <v>4</v>
      </c>
      <c r="B1636" s="1">
        <v>304</v>
      </c>
      <c r="C1636" s="1" t="s">
        <v>177</v>
      </c>
      <c r="D1636" s="1" t="s">
        <v>371</v>
      </c>
      <c r="E1636" s="1">
        <v>12</v>
      </c>
      <c r="F1636" s="1" t="s">
        <v>92</v>
      </c>
      <c r="G1636" s="1">
        <v>64.900000000000006</v>
      </c>
      <c r="H1636" s="1" t="s">
        <v>97</v>
      </c>
      <c r="I1636" s="1">
        <v>778.8</v>
      </c>
      <c r="J1636" s="2" t="s">
        <v>491</v>
      </c>
    </row>
    <row r="1637" spans="1:10" ht="25.5" x14ac:dyDescent="0.2">
      <c r="A1637" s="1">
        <v>5</v>
      </c>
      <c r="B1637" s="1">
        <v>312</v>
      </c>
      <c r="C1637" s="1" t="s">
        <v>178</v>
      </c>
      <c r="D1637" s="1" t="s">
        <v>371</v>
      </c>
      <c r="E1637" s="1">
        <v>5</v>
      </c>
      <c r="F1637" s="1" t="s">
        <v>92</v>
      </c>
      <c r="G1637" s="1">
        <v>371</v>
      </c>
      <c r="H1637" s="1" t="s">
        <v>167</v>
      </c>
      <c r="I1637" s="1">
        <v>1855</v>
      </c>
      <c r="J1637" s="2" t="s">
        <v>491</v>
      </c>
    </row>
    <row r="1638" spans="1:10" x14ac:dyDescent="0.2">
      <c r="A1638" s="1">
        <v>5</v>
      </c>
      <c r="B1638" s="1">
        <v>319</v>
      </c>
      <c r="C1638" s="1" t="s">
        <v>134</v>
      </c>
      <c r="D1638" s="1" t="s">
        <v>371</v>
      </c>
      <c r="E1638" s="1">
        <v>20</v>
      </c>
      <c r="F1638" s="1" t="s">
        <v>92</v>
      </c>
      <c r="G1638" s="1">
        <v>1253</v>
      </c>
      <c r="H1638" s="1" t="s">
        <v>93</v>
      </c>
      <c r="I1638" s="1">
        <v>25060</v>
      </c>
      <c r="J1638" s="2" t="s">
        <v>491</v>
      </c>
    </row>
    <row r="1639" spans="1:10" x14ac:dyDescent="0.2">
      <c r="A1639" s="1">
        <v>5</v>
      </c>
      <c r="B1639" s="1">
        <v>326</v>
      </c>
      <c r="C1639" s="1" t="s">
        <v>179</v>
      </c>
      <c r="D1639" s="1" t="s">
        <v>371</v>
      </c>
      <c r="E1639" s="1">
        <v>10</v>
      </c>
      <c r="F1639" s="1" t="s">
        <v>92</v>
      </c>
      <c r="G1639" s="1">
        <v>256</v>
      </c>
      <c r="H1639" s="1" t="s">
        <v>180</v>
      </c>
      <c r="I1639" s="1">
        <v>2560</v>
      </c>
      <c r="J1639" s="2" t="s">
        <v>491</v>
      </c>
    </row>
    <row r="1640" spans="1:10" x14ac:dyDescent="0.2">
      <c r="A1640" s="1">
        <v>5</v>
      </c>
      <c r="B1640" s="1">
        <v>329</v>
      </c>
      <c r="C1640" s="1" t="s">
        <v>164</v>
      </c>
      <c r="D1640" s="1" t="s">
        <v>371</v>
      </c>
      <c r="E1640" s="1">
        <v>3</v>
      </c>
      <c r="F1640" s="1" t="s">
        <v>92</v>
      </c>
      <c r="G1640" s="1">
        <v>207.8</v>
      </c>
      <c r="H1640" s="1" t="s">
        <v>136</v>
      </c>
      <c r="I1640" s="1">
        <v>623.4</v>
      </c>
      <c r="J1640" s="2" t="s">
        <v>491</v>
      </c>
    </row>
    <row r="1641" spans="1:10" x14ac:dyDescent="0.2">
      <c r="A1641" s="1">
        <v>6</v>
      </c>
      <c r="B1641" s="1">
        <v>344</v>
      </c>
      <c r="C1641" s="1" t="s">
        <v>181</v>
      </c>
      <c r="D1641" s="1" t="s">
        <v>371</v>
      </c>
      <c r="E1641" s="1">
        <v>20</v>
      </c>
      <c r="F1641" s="1" t="s">
        <v>92</v>
      </c>
      <c r="G1641" s="1">
        <v>58.3</v>
      </c>
      <c r="H1641" s="1" t="s">
        <v>108</v>
      </c>
      <c r="I1641" s="1">
        <v>1166</v>
      </c>
      <c r="J1641" s="2" t="s">
        <v>491</v>
      </c>
    </row>
    <row r="1642" spans="1:10" ht="25.5" x14ac:dyDescent="0.2">
      <c r="A1642" s="1">
        <v>6</v>
      </c>
      <c r="B1642" s="1">
        <v>347</v>
      </c>
      <c r="C1642" s="1" t="s">
        <v>182</v>
      </c>
      <c r="D1642" s="1" t="s">
        <v>371</v>
      </c>
      <c r="E1642" s="1">
        <v>10</v>
      </c>
      <c r="F1642" s="1" t="s">
        <v>92</v>
      </c>
      <c r="G1642" s="1">
        <v>33.5</v>
      </c>
      <c r="H1642" s="1" t="s">
        <v>183</v>
      </c>
      <c r="I1642" s="1">
        <v>335</v>
      </c>
      <c r="J1642" s="2" t="s">
        <v>491</v>
      </c>
    </row>
    <row r="1643" spans="1:10" x14ac:dyDescent="0.2">
      <c r="A1643" s="1">
        <v>6</v>
      </c>
      <c r="B1643" s="1">
        <v>349</v>
      </c>
      <c r="C1643" s="1" t="s">
        <v>184</v>
      </c>
      <c r="D1643" s="1" t="s">
        <v>371</v>
      </c>
      <c r="E1643" s="1">
        <v>3</v>
      </c>
      <c r="F1643" s="1" t="s">
        <v>92</v>
      </c>
      <c r="G1643" s="1">
        <v>131</v>
      </c>
      <c r="H1643" s="1" t="s">
        <v>185</v>
      </c>
      <c r="I1643" s="1">
        <v>393</v>
      </c>
      <c r="J1643" s="2" t="s">
        <v>491</v>
      </c>
    </row>
    <row r="1644" spans="1:10" ht="25.5" x14ac:dyDescent="0.2">
      <c r="A1644" s="1">
        <v>6</v>
      </c>
      <c r="B1644" s="1">
        <v>374</v>
      </c>
      <c r="C1644" s="1" t="s">
        <v>186</v>
      </c>
      <c r="D1644" s="1" t="s">
        <v>371</v>
      </c>
      <c r="E1644" s="1">
        <v>3</v>
      </c>
      <c r="F1644" s="1" t="s">
        <v>92</v>
      </c>
      <c r="G1644" s="1">
        <v>189.6</v>
      </c>
      <c r="H1644" s="1" t="s">
        <v>157</v>
      </c>
      <c r="I1644" s="1">
        <v>568.79999999999995</v>
      </c>
      <c r="J1644" s="2" t="s">
        <v>491</v>
      </c>
    </row>
    <row r="1645" spans="1:10" x14ac:dyDescent="0.2">
      <c r="A1645" s="1">
        <v>9</v>
      </c>
      <c r="B1645" s="1">
        <v>435</v>
      </c>
      <c r="C1645" s="1" t="s">
        <v>187</v>
      </c>
      <c r="D1645" s="1" t="s">
        <v>371</v>
      </c>
      <c r="E1645" s="1">
        <v>6</v>
      </c>
      <c r="F1645" s="1" t="s">
        <v>92</v>
      </c>
      <c r="G1645" s="1">
        <v>322.89999999999998</v>
      </c>
      <c r="H1645" s="1" t="s">
        <v>167</v>
      </c>
      <c r="I1645" s="1">
        <v>1937.4</v>
      </c>
      <c r="J1645" s="2" t="s">
        <v>491</v>
      </c>
    </row>
    <row r="1646" spans="1:10" x14ac:dyDescent="0.2">
      <c r="A1646" s="1">
        <v>9</v>
      </c>
      <c r="B1646" s="1">
        <v>543</v>
      </c>
      <c r="C1646" s="1" t="s">
        <v>188</v>
      </c>
      <c r="D1646" s="1" t="s">
        <v>371</v>
      </c>
      <c r="E1646" s="1">
        <v>5</v>
      </c>
      <c r="F1646" s="1" t="s">
        <v>92</v>
      </c>
      <c r="G1646" s="1">
        <v>146</v>
      </c>
      <c r="H1646" s="1" t="s">
        <v>163</v>
      </c>
      <c r="I1646" s="1">
        <v>730</v>
      </c>
      <c r="J1646" s="2" t="s">
        <v>491</v>
      </c>
    </row>
    <row r="1647" spans="1:10" x14ac:dyDescent="0.2">
      <c r="A1647" s="1">
        <v>1</v>
      </c>
      <c r="B1647" s="1">
        <v>10</v>
      </c>
      <c r="C1647" s="1" t="s">
        <v>144</v>
      </c>
      <c r="D1647" s="1" t="s">
        <v>371</v>
      </c>
      <c r="E1647" s="1">
        <v>4</v>
      </c>
      <c r="F1647" s="1" t="s">
        <v>92</v>
      </c>
      <c r="G1647" s="1">
        <v>80</v>
      </c>
      <c r="H1647" s="1" t="s">
        <v>145</v>
      </c>
      <c r="I1647" s="1">
        <v>320</v>
      </c>
      <c r="J1647" s="2" t="s">
        <v>528</v>
      </c>
    </row>
    <row r="1648" spans="1:10" ht="25.5" x14ac:dyDescent="0.2">
      <c r="A1648" s="1">
        <v>1</v>
      </c>
      <c r="B1648" s="1">
        <v>19</v>
      </c>
      <c r="C1648" s="1" t="s">
        <v>96</v>
      </c>
      <c r="D1648" s="1" t="s">
        <v>371</v>
      </c>
      <c r="E1648" s="1">
        <v>10</v>
      </c>
      <c r="F1648" s="1" t="s">
        <v>92</v>
      </c>
      <c r="G1648" s="1">
        <v>255.2</v>
      </c>
      <c r="H1648" s="1" t="s">
        <v>97</v>
      </c>
      <c r="I1648" s="1">
        <v>2552</v>
      </c>
      <c r="J1648" s="2" t="s">
        <v>528</v>
      </c>
    </row>
    <row r="1649" spans="1:10" x14ac:dyDescent="0.2">
      <c r="A1649" s="1">
        <v>1</v>
      </c>
      <c r="B1649" s="1">
        <v>20</v>
      </c>
      <c r="C1649" s="1" t="s">
        <v>146</v>
      </c>
      <c r="D1649" s="1" t="s">
        <v>371</v>
      </c>
      <c r="E1649" s="1">
        <v>200</v>
      </c>
      <c r="F1649" s="1" t="s">
        <v>92</v>
      </c>
      <c r="G1649" s="1">
        <v>20.399999999999999</v>
      </c>
      <c r="H1649" s="1" t="s">
        <v>103</v>
      </c>
      <c r="I1649" s="1">
        <v>4080</v>
      </c>
      <c r="J1649" s="2" t="s">
        <v>528</v>
      </c>
    </row>
    <row r="1650" spans="1:10" x14ac:dyDescent="0.2">
      <c r="A1650" s="1">
        <v>1</v>
      </c>
      <c r="B1650" s="1">
        <v>25</v>
      </c>
      <c r="C1650" s="1" t="s">
        <v>147</v>
      </c>
      <c r="D1650" s="1" t="s">
        <v>371</v>
      </c>
      <c r="E1650" s="1">
        <v>30</v>
      </c>
      <c r="F1650" s="1" t="s">
        <v>92</v>
      </c>
      <c r="G1650" s="1">
        <v>53</v>
      </c>
      <c r="H1650" s="1" t="s">
        <v>95</v>
      </c>
      <c r="I1650" s="1">
        <v>1590</v>
      </c>
      <c r="J1650" s="2" t="s">
        <v>528</v>
      </c>
    </row>
    <row r="1651" spans="1:10" x14ac:dyDescent="0.2">
      <c r="A1651" s="1">
        <v>3</v>
      </c>
      <c r="B1651" s="1">
        <v>142</v>
      </c>
      <c r="C1651" s="1" t="s">
        <v>148</v>
      </c>
      <c r="D1651" s="1" t="s">
        <v>371</v>
      </c>
      <c r="E1651" s="1">
        <v>10</v>
      </c>
      <c r="F1651" s="1" t="s">
        <v>92</v>
      </c>
      <c r="G1651" s="1">
        <v>185.4</v>
      </c>
      <c r="H1651" s="1" t="s">
        <v>149</v>
      </c>
      <c r="I1651" s="1">
        <v>1854</v>
      </c>
      <c r="J1651" s="2" t="s">
        <v>528</v>
      </c>
    </row>
    <row r="1652" spans="1:10" x14ac:dyDescent="0.2">
      <c r="A1652" s="1">
        <v>3</v>
      </c>
      <c r="B1652" s="1">
        <v>148</v>
      </c>
      <c r="C1652" s="1" t="s">
        <v>168</v>
      </c>
      <c r="D1652" s="1" t="s">
        <v>371</v>
      </c>
      <c r="E1652" s="1">
        <v>10</v>
      </c>
      <c r="F1652" s="1" t="s">
        <v>92</v>
      </c>
      <c r="G1652" s="1">
        <v>138.6</v>
      </c>
      <c r="H1652" s="1" t="s">
        <v>163</v>
      </c>
      <c r="I1652" s="1">
        <v>1386</v>
      </c>
      <c r="J1652" s="2" t="s">
        <v>528</v>
      </c>
    </row>
    <row r="1653" spans="1:10" x14ac:dyDescent="0.2">
      <c r="A1653" s="1">
        <v>3</v>
      </c>
      <c r="B1653" s="1">
        <v>166</v>
      </c>
      <c r="C1653" s="1" t="s">
        <v>153</v>
      </c>
      <c r="D1653" s="1" t="s">
        <v>371</v>
      </c>
      <c r="E1653" s="1">
        <v>10</v>
      </c>
      <c r="F1653" s="1" t="s">
        <v>92</v>
      </c>
      <c r="G1653" s="1">
        <v>156</v>
      </c>
      <c r="H1653" s="1" t="s">
        <v>154</v>
      </c>
      <c r="I1653" s="1">
        <v>1560</v>
      </c>
      <c r="J1653" s="2" t="s">
        <v>528</v>
      </c>
    </row>
    <row r="1654" spans="1:10" ht="25.5" x14ac:dyDescent="0.2">
      <c r="A1654" s="1">
        <v>3</v>
      </c>
      <c r="B1654" s="1">
        <v>189</v>
      </c>
      <c r="C1654" s="1" t="s">
        <v>117</v>
      </c>
      <c r="D1654" s="1" t="s">
        <v>371</v>
      </c>
      <c r="E1654" s="1">
        <v>10</v>
      </c>
      <c r="F1654" s="1" t="s">
        <v>92</v>
      </c>
      <c r="G1654" s="1">
        <v>70.8</v>
      </c>
      <c r="H1654" s="1" t="s">
        <v>118</v>
      </c>
      <c r="I1654" s="1">
        <v>708</v>
      </c>
      <c r="J1654" s="2" t="s">
        <v>528</v>
      </c>
    </row>
    <row r="1655" spans="1:10" ht="25.5" x14ac:dyDescent="0.2">
      <c r="A1655" s="1">
        <v>4</v>
      </c>
      <c r="B1655" s="1">
        <v>239</v>
      </c>
      <c r="C1655" s="1" t="s">
        <v>189</v>
      </c>
      <c r="D1655" s="1" t="s">
        <v>371</v>
      </c>
      <c r="E1655" s="1">
        <v>2</v>
      </c>
      <c r="F1655" s="1" t="s">
        <v>92</v>
      </c>
      <c r="G1655" s="1">
        <v>148</v>
      </c>
      <c r="H1655" s="1" t="s">
        <v>163</v>
      </c>
      <c r="I1655" s="1">
        <v>296</v>
      </c>
      <c r="J1655" s="2" t="s">
        <v>528</v>
      </c>
    </row>
    <row r="1656" spans="1:10" x14ac:dyDescent="0.2">
      <c r="A1656" s="1">
        <v>4</v>
      </c>
      <c r="B1656" s="1">
        <v>240</v>
      </c>
      <c r="C1656" s="1" t="s">
        <v>173</v>
      </c>
      <c r="D1656" s="1" t="s">
        <v>371</v>
      </c>
      <c r="E1656" s="1">
        <v>10</v>
      </c>
      <c r="F1656" s="1" t="s">
        <v>92</v>
      </c>
      <c r="G1656" s="1">
        <v>155</v>
      </c>
      <c r="H1656" s="1" t="s">
        <v>174</v>
      </c>
      <c r="I1656" s="1">
        <v>1550</v>
      </c>
      <c r="J1656" s="2" t="s">
        <v>528</v>
      </c>
    </row>
    <row r="1657" spans="1:10" ht="25.5" x14ac:dyDescent="0.2">
      <c r="A1657" s="1">
        <v>4</v>
      </c>
      <c r="B1657" s="1">
        <v>278</v>
      </c>
      <c r="C1657" s="1" t="s">
        <v>190</v>
      </c>
      <c r="D1657" s="1" t="s">
        <v>371</v>
      </c>
      <c r="E1657" s="1">
        <v>20</v>
      </c>
      <c r="F1657" s="1" t="s">
        <v>92</v>
      </c>
      <c r="G1657" s="1">
        <v>10.68</v>
      </c>
      <c r="H1657" s="1" t="s">
        <v>191</v>
      </c>
      <c r="I1657" s="1">
        <v>213.6</v>
      </c>
      <c r="J1657" s="2" t="s">
        <v>528</v>
      </c>
    </row>
    <row r="1658" spans="1:10" x14ac:dyDescent="0.2">
      <c r="A1658" s="1">
        <v>4</v>
      </c>
      <c r="B1658" s="1">
        <v>279</v>
      </c>
      <c r="C1658" s="1" t="s">
        <v>192</v>
      </c>
      <c r="D1658" s="1" t="s">
        <v>371</v>
      </c>
      <c r="E1658" s="1">
        <v>4</v>
      </c>
      <c r="F1658" s="1" t="s">
        <v>92</v>
      </c>
      <c r="G1658" s="1">
        <v>122.2</v>
      </c>
      <c r="H1658" s="1" t="s">
        <v>193</v>
      </c>
      <c r="I1658" s="1">
        <v>488.8</v>
      </c>
      <c r="J1658" s="2" t="s">
        <v>528</v>
      </c>
    </row>
    <row r="1659" spans="1:10" x14ac:dyDescent="0.2">
      <c r="A1659" s="1">
        <v>4</v>
      </c>
      <c r="B1659" s="1">
        <v>296</v>
      </c>
      <c r="C1659" s="1" t="s">
        <v>159</v>
      </c>
      <c r="D1659" s="1" t="s">
        <v>371</v>
      </c>
      <c r="E1659" s="1">
        <v>10</v>
      </c>
      <c r="F1659" s="1" t="s">
        <v>92</v>
      </c>
      <c r="G1659" s="1">
        <v>25</v>
      </c>
      <c r="H1659" s="1" t="s">
        <v>160</v>
      </c>
      <c r="I1659" s="1">
        <v>250</v>
      </c>
      <c r="J1659" s="2" t="s">
        <v>528</v>
      </c>
    </row>
    <row r="1660" spans="1:10" x14ac:dyDescent="0.2">
      <c r="A1660" s="1">
        <v>4</v>
      </c>
      <c r="B1660" s="1">
        <v>297</v>
      </c>
      <c r="C1660" s="1" t="s">
        <v>161</v>
      </c>
      <c r="D1660" s="1" t="s">
        <v>371</v>
      </c>
      <c r="E1660" s="1">
        <v>10</v>
      </c>
      <c r="F1660" s="1" t="s">
        <v>92</v>
      </c>
      <c r="G1660" s="1">
        <v>29</v>
      </c>
      <c r="H1660" s="1" t="s">
        <v>160</v>
      </c>
      <c r="I1660" s="1">
        <v>290</v>
      </c>
      <c r="J1660" s="2" t="s">
        <v>528</v>
      </c>
    </row>
    <row r="1661" spans="1:10" x14ac:dyDescent="0.2">
      <c r="A1661" s="1">
        <v>4</v>
      </c>
      <c r="B1661" s="1">
        <v>299</v>
      </c>
      <c r="C1661" s="1" t="s">
        <v>162</v>
      </c>
      <c r="D1661" s="1" t="s">
        <v>371</v>
      </c>
      <c r="E1661" s="1">
        <v>10</v>
      </c>
      <c r="F1661" s="1" t="s">
        <v>92</v>
      </c>
      <c r="G1661" s="1">
        <v>294.5</v>
      </c>
      <c r="H1661" s="1" t="s">
        <v>163</v>
      </c>
      <c r="I1661" s="1">
        <v>2945</v>
      </c>
      <c r="J1661" s="2" t="s">
        <v>528</v>
      </c>
    </row>
    <row r="1662" spans="1:10" ht="25.5" x14ac:dyDescent="0.2">
      <c r="A1662" s="1">
        <v>5</v>
      </c>
      <c r="B1662" s="1">
        <v>312</v>
      </c>
      <c r="C1662" s="1" t="s">
        <v>178</v>
      </c>
      <c r="D1662" s="1" t="s">
        <v>371</v>
      </c>
      <c r="E1662" s="1">
        <v>10</v>
      </c>
      <c r="F1662" s="1" t="s">
        <v>92</v>
      </c>
      <c r="G1662" s="1">
        <v>371</v>
      </c>
      <c r="H1662" s="1" t="s">
        <v>167</v>
      </c>
      <c r="I1662" s="1">
        <v>3710</v>
      </c>
      <c r="J1662" s="2" t="s">
        <v>528</v>
      </c>
    </row>
    <row r="1663" spans="1:10" x14ac:dyDescent="0.2">
      <c r="A1663" s="1">
        <v>5</v>
      </c>
      <c r="B1663" s="1">
        <v>329</v>
      </c>
      <c r="C1663" s="1" t="s">
        <v>164</v>
      </c>
      <c r="D1663" s="1" t="s">
        <v>371</v>
      </c>
      <c r="E1663" s="1">
        <v>5</v>
      </c>
      <c r="F1663" s="1" t="s">
        <v>92</v>
      </c>
      <c r="G1663" s="1">
        <v>207.8</v>
      </c>
      <c r="H1663" s="1" t="s">
        <v>136</v>
      </c>
      <c r="I1663" s="1">
        <v>1039</v>
      </c>
      <c r="J1663" s="2" t="s">
        <v>528</v>
      </c>
    </row>
    <row r="1664" spans="1:10" x14ac:dyDescent="0.2">
      <c r="A1664" s="1">
        <v>6</v>
      </c>
      <c r="B1664" s="1">
        <v>344</v>
      </c>
      <c r="C1664" s="1" t="s">
        <v>181</v>
      </c>
      <c r="D1664" s="1" t="s">
        <v>371</v>
      </c>
      <c r="E1664" s="1">
        <v>5</v>
      </c>
      <c r="F1664" s="1" t="s">
        <v>92</v>
      </c>
      <c r="G1664" s="1">
        <v>58.3</v>
      </c>
      <c r="H1664" s="1" t="s">
        <v>108</v>
      </c>
      <c r="I1664" s="1">
        <v>291.5</v>
      </c>
      <c r="J1664" s="2" t="s">
        <v>528</v>
      </c>
    </row>
    <row r="1665" spans="1:10" ht="25.5" x14ac:dyDescent="0.2">
      <c r="A1665" s="1">
        <v>6</v>
      </c>
      <c r="B1665" s="1">
        <v>347</v>
      </c>
      <c r="C1665" s="1" t="s">
        <v>182</v>
      </c>
      <c r="D1665" s="1" t="s">
        <v>371</v>
      </c>
      <c r="E1665" s="1">
        <v>4</v>
      </c>
      <c r="F1665" s="1" t="s">
        <v>92</v>
      </c>
      <c r="G1665" s="1">
        <v>33.5</v>
      </c>
      <c r="H1665" s="1" t="s">
        <v>183</v>
      </c>
      <c r="I1665" s="1">
        <v>134</v>
      </c>
      <c r="J1665" s="2" t="s">
        <v>528</v>
      </c>
    </row>
    <row r="1666" spans="1:10" x14ac:dyDescent="0.2">
      <c r="A1666" s="1">
        <v>6</v>
      </c>
      <c r="B1666" s="1">
        <v>348</v>
      </c>
      <c r="C1666" s="1" t="s">
        <v>194</v>
      </c>
      <c r="D1666" s="1" t="s">
        <v>371</v>
      </c>
      <c r="E1666" s="1">
        <v>3</v>
      </c>
      <c r="F1666" s="1" t="s">
        <v>92</v>
      </c>
      <c r="G1666" s="1">
        <v>2230</v>
      </c>
      <c r="H1666" s="1" t="s">
        <v>195</v>
      </c>
      <c r="I1666" s="1">
        <v>6690</v>
      </c>
      <c r="J1666" s="2" t="s">
        <v>528</v>
      </c>
    </row>
    <row r="1667" spans="1:10" x14ac:dyDescent="0.2">
      <c r="A1667" s="1">
        <v>6</v>
      </c>
      <c r="B1667" s="1">
        <v>349</v>
      </c>
      <c r="C1667" s="1" t="s">
        <v>184</v>
      </c>
      <c r="D1667" s="1" t="s">
        <v>371</v>
      </c>
      <c r="E1667" s="1">
        <v>5</v>
      </c>
      <c r="F1667" s="1" t="s">
        <v>92</v>
      </c>
      <c r="G1667" s="1">
        <v>131</v>
      </c>
      <c r="H1667" s="1" t="s">
        <v>185</v>
      </c>
      <c r="I1667" s="1">
        <v>655</v>
      </c>
      <c r="J1667" s="2" t="s">
        <v>528</v>
      </c>
    </row>
    <row r="1668" spans="1:10" x14ac:dyDescent="0.2">
      <c r="A1668" s="1">
        <v>9</v>
      </c>
      <c r="B1668" s="1">
        <v>543</v>
      </c>
      <c r="C1668" s="1" t="s">
        <v>188</v>
      </c>
      <c r="D1668" s="1" t="s">
        <v>371</v>
      </c>
      <c r="E1668" s="1">
        <v>6</v>
      </c>
      <c r="F1668" s="1" t="s">
        <v>92</v>
      </c>
      <c r="G1668" s="1">
        <v>146</v>
      </c>
      <c r="H1668" s="1" t="s">
        <v>163</v>
      </c>
      <c r="I1668" s="1">
        <v>876</v>
      </c>
      <c r="J1668" s="2" t="s">
        <v>528</v>
      </c>
    </row>
    <row r="1669" spans="1:10" ht="25.5" x14ac:dyDescent="0.2">
      <c r="A1669" s="1">
        <v>10</v>
      </c>
      <c r="B1669" s="1">
        <v>1111</v>
      </c>
      <c r="C1669" s="1" t="s">
        <v>196</v>
      </c>
      <c r="D1669" s="1" t="s">
        <v>371</v>
      </c>
      <c r="E1669" s="1">
        <v>1</v>
      </c>
      <c r="F1669" s="1" t="s">
        <v>92</v>
      </c>
      <c r="G1669" s="1">
        <v>1979.5</v>
      </c>
      <c r="H1669" s="1" t="s">
        <v>197</v>
      </c>
      <c r="I1669" s="1">
        <v>1979.5</v>
      </c>
      <c r="J1669" s="2" t="s">
        <v>528</v>
      </c>
    </row>
    <row r="1670" spans="1:10" x14ac:dyDescent="0.2">
      <c r="A1670" s="1">
        <v>1</v>
      </c>
      <c r="B1670" s="1">
        <v>10</v>
      </c>
      <c r="C1670" s="1" t="s">
        <v>144</v>
      </c>
      <c r="D1670" s="1" t="s">
        <v>371</v>
      </c>
      <c r="E1670" s="1">
        <v>10</v>
      </c>
      <c r="F1670" s="1" t="s">
        <v>92</v>
      </c>
      <c r="G1670" s="1">
        <v>80</v>
      </c>
      <c r="H1670" s="1" t="s">
        <v>145</v>
      </c>
      <c r="I1670" s="1">
        <v>800</v>
      </c>
      <c r="J1670" s="2" t="s">
        <v>548</v>
      </c>
    </row>
    <row r="1671" spans="1:10" ht="25.5" x14ac:dyDescent="0.2">
      <c r="A1671" s="1">
        <v>1</v>
      </c>
      <c r="B1671" s="1">
        <v>19</v>
      </c>
      <c r="C1671" s="1" t="s">
        <v>96</v>
      </c>
      <c r="D1671" s="1" t="s">
        <v>371</v>
      </c>
      <c r="E1671" s="1">
        <v>20</v>
      </c>
      <c r="F1671" s="1" t="s">
        <v>92</v>
      </c>
      <c r="G1671" s="1">
        <v>255.2</v>
      </c>
      <c r="H1671" s="1" t="s">
        <v>97</v>
      </c>
      <c r="I1671" s="1">
        <v>5104</v>
      </c>
      <c r="J1671" s="2" t="s">
        <v>548</v>
      </c>
    </row>
    <row r="1672" spans="1:10" x14ac:dyDescent="0.2">
      <c r="A1672" s="1">
        <v>1</v>
      </c>
      <c r="B1672" s="1">
        <v>20</v>
      </c>
      <c r="C1672" s="1" t="s">
        <v>146</v>
      </c>
      <c r="D1672" s="1" t="s">
        <v>371</v>
      </c>
      <c r="E1672" s="1">
        <v>10</v>
      </c>
      <c r="F1672" s="1" t="s">
        <v>92</v>
      </c>
      <c r="G1672" s="1">
        <v>20.399999999999999</v>
      </c>
      <c r="H1672" s="1" t="s">
        <v>103</v>
      </c>
      <c r="I1672" s="1">
        <v>204</v>
      </c>
      <c r="J1672" s="2" t="s">
        <v>548</v>
      </c>
    </row>
    <row r="1673" spans="1:10" x14ac:dyDescent="0.2">
      <c r="A1673" s="1">
        <v>2</v>
      </c>
      <c r="B1673" s="1">
        <v>119</v>
      </c>
      <c r="C1673" s="1" t="s">
        <v>107</v>
      </c>
      <c r="D1673" s="1" t="s">
        <v>371</v>
      </c>
      <c r="E1673" s="1">
        <v>5</v>
      </c>
      <c r="F1673" s="1" t="s">
        <v>92</v>
      </c>
      <c r="G1673" s="1">
        <v>98.9</v>
      </c>
      <c r="H1673" s="1" t="s">
        <v>108</v>
      </c>
      <c r="I1673" s="1">
        <v>494.5</v>
      </c>
      <c r="J1673" s="2" t="s">
        <v>548</v>
      </c>
    </row>
    <row r="1674" spans="1:10" x14ac:dyDescent="0.2">
      <c r="A1674" s="1">
        <v>3</v>
      </c>
      <c r="B1674" s="1">
        <v>140</v>
      </c>
      <c r="C1674" s="1" t="s">
        <v>198</v>
      </c>
      <c r="D1674" s="1" t="s">
        <v>371</v>
      </c>
      <c r="E1674" s="1">
        <v>5</v>
      </c>
      <c r="F1674" s="1" t="s">
        <v>92</v>
      </c>
      <c r="G1674" s="1">
        <v>196</v>
      </c>
      <c r="H1674" s="1" t="s">
        <v>99</v>
      </c>
      <c r="I1674" s="1">
        <v>980</v>
      </c>
      <c r="J1674" s="2" t="s">
        <v>548</v>
      </c>
    </row>
    <row r="1675" spans="1:10" x14ac:dyDescent="0.2">
      <c r="A1675" s="1">
        <v>3</v>
      </c>
      <c r="B1675" s="1">
        <v>148</v>
      </c>
      <c r="C1675" s="1" t="s">
        <v>168</v>
      </c>
      <c r="D1675" s="1" t="s">
        <v>371</v>
      </c>
      <c r="E1675" s="1">
        <v>15</v>
      </c>
      <c r="F1675" s="1" t="s">
        <v>92</v>
      </c>
      <c r="G1675" s="1">
        <v>138.6</v>
      </c>
      <c r="H1675" s="1" t="s">
        <v>163</v>
      </c>
      <c r="I1675" s="1">
        <v>2079</v>
      </c>
      <c r="J1675" s="2" t="s">
        <v>548</v>
      </c>
    </row>
    <row r="1676" spans="1:10" x14ac:dyDescent="0.2">
      <c r="A1676" s="1">
        <v>3</v>
      </c>
      <c r="B1676" s="1">
        <v>188</v>
      </c>
      <c r="C1676" s="1" t="s">
        <v>115</v>
      </c>
      <c r="D1676" s="1" t="s">
        <v>371</v>
      </c>
      <c r="E1676" s="1">
        <v>30</v>
      </c>
      <c r="F1676" s="1" t="s">
        <v>92</v>
      </c>
      <c r="G1676" s="1">
        <v>14.9</v>
      </c>
      <c r="H1676" s="1" t="s">
        <v>116</v>
      </c>
      <c r="I1676" s="1">
        <v>447</v>
      </c>
      <c r="J1676" s="2" t="s">
        <v>548</v>
      </c>
    </row>
    <row r="1677" spans="1:10" x14ac:dyDescent="0.2">
      <c r="A1677" s="1">
        <v>3</v>
      </c>
      <c r="B1677" s="1">
        <v>217</v>
      </c>
      <c r="C1677" s="1" t="s">
        <v>129</v>
      </c>
      <c r="D1677" s="1" t="s">
        <v>371</v>
      </c>
      <c r="E1677" s="1">
        <v>100</v>
      </c>
      <c r="F1677" s="1" t="s">
        <v>92</v>
      </c>
      <c r="G1677" s="1">
        <v>37.4</v>
      </c>
      <c r="H1677" s="1" t="s">
        <v>103</v>
      </c>
      <c r="I1677" s="1">
        <v>3740</v>
      </c>
      <c r="J1677" s="2" t="s">
        <v>548</v>
      </c>
    </row>
    <row r="1678" spans="1:10" x14ac:dyDescent="0.2">
      <c r="A1678" s="1">
        <v>4</v>
      </c>
      <c r="B1678" s="1">
        <v>240</v>
      </c>
      <c r="C1678" s="1" t="s">
        <v>173</v>
      </c>
      <c r="D1678" s="1" t="s">
        <v>371</v>
      </c>
      <c r="E1678" s="1">
        <v>5</v>
      </c>
      <c r="F1678" s="1" t="s">
        <v>92</v>
      </c>
      <c r="G1678" s="1">
        <v>155</v>
      </c>
      <c r="H1678" s="1" t="s">
        <v>174</v>
      </c>
      <c r="I1678" s="1">
        <v>775</v>
      </c>
      <c r="J1678" s="2" t="s">
        <v>548</v>
      </c>
    </row>
    <row r="1679" spans="1:10" ht="25.5" x14ac:dyDescent="0.2">
      <c r="A1679" s="1">
        <v>4</v>
      </c>
      <c r="B1679" s="1">
        <v>278</v>
      </c>
      <c r="C1679" s="1" t="s">
        <v>190</v>
      </c>
      <c r="D1679" s="1" t="s">
        <v>371</v>
      </c>
      <c r="E1679" s="1">
        <v>5</v>
      </c>
      <c r="F1679" s="1" t="s">
        <v>92</v>
      </c>
      <c r="G1679" s="1">
        <v>10.68</v>
      </c>
      <c r="H1679" s="1" t="s">
        <v>191</v>
      </c>
      <c r="I1679" s="1">
        <v>53.4</v>
      </c>
      <c r="J1679" s="2" t="s">
        <v>548</v>
      </c>
    </row>
    <row r="1680" spans="1:10" ht="25.5" x14ac:dyDescent="0.2">
      <c r="A1680" s="1">
        <v>4</v>
      </c>
      <c r="B1680" s="1">
        <v>287</v>
      </c>
      <c r="C1680" s="1" t="s">
        <v>175</v>
      </c>
      <c r="D1680" s="1" t="s">
        <v>371</v>
      </c>
      <c r="E1680" s="1">
        <v>5</v>
      </c>
      <c r="F1680" s="1" t="s">
        <v>92</v>
      </c>
      <c r="G1680" s="1">
        <v>44.4</v>
      </c>
      <c r="H1680" s="1" t="s">
        <v>176</v>
      </c>
      <c r="I1680" s="1">
        <v>222</v>
      </c>
      <c r="J1680" s="2" t="s">
        <v>548</v>
      </c>
    </row>
    <row r="1681" spans="1:10" x14ac:dyDescent="0.2">
      <c r="A1681" s="1">
        <v>4</v>
      </c>
      <c r="B1681" s="1">
        <v>296</v>
      </c>
      <c r="C1681" s="1" t="s">
        <v>159</v>
      </c>
      <c r="D1681" s="1" t="s">
        <v>371</v>
      </c>
      <c r="E1681" s="1">
        <v>10</v>
      </c>
      <c r="F1681" s="1" t="s">
        <v>92</v>
      </c>
      <c r="G1681" s="1">
        <v>25</v>
      </c>
      <c r="H1681" s="1" t="s">
        <v>160</v>
      </c>
      <c r="I1681" s="1">
        <v>250</v>
      </c>
      <c r="J1681" s="2" t="s">
        <v>548</v>
      </c>
    </row>
    <row r="1682" spans="1:10" x14ac:dyDescent="0.2">
      <c r="A1682" s="1">
        <v>4</v>
      </c>
      <c r="B1682" s="1">
        <v>297</v>
      </c>
      <c r="C1682" s="1" t="s">
        <v>161</v>
      </c>
      <c r="D1682" s="1" t="s">
        <v>371</v>
      </c>
      <c r="E1682" s="1">
        <v>10</v>
      </c>
      <c r="F1682" s="1" t="s">
        <v>92</v>
      </c>
      <c r="G1682" s="1">
        <v>29</v>
      </c>
      <c r="H1682" s="1" t="s">
        <v>160</v>
      </c>
      <c r="I1682" s="1">
        <v>290</v>
      </c>
      <c r="J1682" s="2" t="s">
        <v>548</v>
      </c>
    </row>
    <row r="1683" spans="1:10" x14ac:dyDescent="0.2">
      <c r="A1683" s="1">
        <v>4</v>
      </c>
      <c r="B1683" s="1">
        <v>299</v>
      </c>
      <c r="C1683" s="1" t="s">
        <v>162</v>
      </c>
      <c r="D1683" s="1" t="s">
        <v>371</v>
      </c>
      <c r="E1683" s="1">
        <v>10</v>
      </c>
      <c r="F1683" s="1" t="s">
        <v>92</v>
      </c>
      <c r="G1683" s="1">
        <v>294.5</v>
      </c>
      <c r="H1683" s="1" t="s">
        <v>163</v>
      </c>
      <c r="I1683" s="1">
        <v>2945</v>
      </c>
      <c r="J1683" s="2" t="s">
        <v>548</v>
      </c>
    </row>
    <row r="1684" spans="1:10" x14ac:dyDescent="0.2">
      <c r="A1684" s="1">
        <v>4</v>
      </c>
      <c r="B1684" s="1">
        <v>304</v>
      </c>
      <c r="C1684" s="1" t="s">
        <v>177</v>
      </c>
      <c r="D1684" s="1" t="s">
        <v>371</v>
      </c>
      <c r="E1684" s="1">
        <v>1</v>
      </c>
      <c r="F1684" s="1" t="s">
        <v>92</v>
      </c>
      <c r="G1684" s="1">
        <v>64.900000000000006</v>
      </c>
      <c r="H1684" s="1" t="s">
        <v>97</v>
      </c>
      <c r="I1684" s="1">
        <v>64.900000000000006</v>
      </c>
      <c r="J1684" s="2" t="s">
        <v>548</v>
      </c>
    </row>
    <row r="1685" spans="1:10" ht="25.5" x14ac:dyDescent="0.2">
      <c r="A1685" s="1">
        <v>5</v>
      </c>
      <c r="B1685" s="1">
        <v>331</v>
      </c>
      <c r="C1685" s="1" t="s">
        <v>137</v>
      </c>
      <c r="D1685" s="1" t="s">
        <v>371</v>
      </c>
      <c r="E1685" s="1">
        <v>12</v>
      </c>
      <c r="F1685" s="1" t="s">
        <v>92</v>
      </c>
      <c r="G1685" s="1">
        <v>192.7</v>
      </c>
      <c r="H1685" s="1" t="s">
        <v>136</v>
      </c>
      <c r="I1685" s="1">
        <v>2312.4</v>
      </c>
      <c r="J1685" s="2" t="s">
        <v>548</v>
      </c>
    </row>
    <row r="1686" spans="1:10" ht="25.5" x14ac:dyDescent="0.2">
      <c r="A1686" s="1">
        <v>6</v>
      </c>
      <c r="B1686" s="1">
        <v>347</v>
      </c>
      <c r="C1686" s="1" t="s">
        <v>182</v>
      </c>
      <c r="D1686" s="1" t="s">
        <v>371</v>
      </c>
      <c r="E1686" s="1">
        <v>10</v>
      </c>
      <c r="F1686" s="1" t="s">
        <v>92</v>
      </c>
      <c r="G1686" s="1">
        <v>33.5</v>
      </c>
      <c r="H1686" s="1" t="s">
        <v>183</v>
      </c>
      <c r="I1686" s="1">
        <v>335</v>
      </c>
      <c r="J1686" s="2" t="s">
        <v>548</v>
      </c>
    </row>
    <row r="1687" spans="1:10" x14ac:dyDescent="0.2">
      <c r="A1687" s="1">
        <v>6</v>
      </c>
      <c r="B1687" s="1">
        <v>371</v>
      </c>
      <c r="C1687" s="1" t="s">
        <v>199</v>
      </c>
      <c r="D1687" s="1" t="s">
        <v>371</v>
      </c>
      <c r="E1687" s="1">
        <v>10</v>
      </c>
      <c r="F1687" s="1" t="s">
        <v>92</v>
      </c>
      <c r="G1687" s="1">
        <v>46.9</v>
      </c>
      <c r="H1687" s="1" t="s">
        <v>200</v>
      </c>
      <c r="I1687" s="1">
        <v>469</v>
      </c>
      <c r="J1687" s="2" t="s">
        <v>548</v>
      </c>
    </row>
    <row r="1688" spans="1:10" x14ac:dyDescent="0.2">
      <c r="A1688" s="1">
        <v>9</v>
      </c>
      <c r="B1688" s="1">
        <v>435</v>
      </c>
      <c r="C1688" s="1" t="s">
        <v>187</v>
      </c>
      <c r="D1688" s="1" t="s">
        <v>371</v>
      </c>
      <c r="E1688" s="1">
        <v>5</v>
      </c>
      <c r="F1688" s="1" t="s">
        <v>92</v>
      </c>
      <c r="G1688" s="1">
        <v>322.89999999999998</v>
      </c>
      <c r="H1688" s="1" t="s">
        <v>167</v>
      </c>
      <c r="I1688" s="1">
        <v>1614.5</v>
      </c>
      <c r="J1688" s="2" t="s">
        <v>548</v>
      </c>
    </row>
    <row r="1689" spans="1:10" x14ac:dyDescent="0.2">
      <c r="A1689" s="1">
        <v>1</v>
      </c>
      <c r="B1689" s="1">
        <v>10</v>
      </c>
      <c r="C1689" s="1" t="s">
        <v>144</v>
      </c>
      <c r="D1689" s="1" t="s">
        <v>371</v>
      </c>
      <c r="E1689" s="1">
        <v>5</v>
      </c>
      <c r="F1689" s="1" t="s">
        <v>92</v>
      </c>
      <c r="G1689" s="1">
        <v>80</v>
      </c>
      <c r="H1689" s="1" t="s">
        <v>145</v>
      </c>
      <c r="I1689" s="1">
        <v>400</v>
      </c>
      <c r="J1689" s="2" t="s">
        <v>563</v>
      </c>
    </row>
    <row r="1690" spans="1:10" x14ac:dyDescent="0.2">
      <c r="A1690" s="1">
        <v>1</v>
      </c>
      <c r="B1690" s="1">
        <v>16</v>
      </c>
      <c r="C1690" s="1" t="s">
        <v>94</v>
      </c>
      <c r="D1690" s="1" t="s">
        <v>371</v>
      </c>
      <c r="E1690" s="1">
        <v>10</v>
      </c>
      <c r="F1690" s="1" t="s">
        <v>92</v>
      </c>
      <c r="G1690" s="1">
        <v>90.8</v>
      </c>
      <c r="H1690" s="1" t="s">
        <v>95</v>
      </c>
      <c r="I1690" s="1">
        <v>908</v>
      </c>
      <c r="J1690" s="2" t="s">
        <v>563</v>
      </c>
    </row>
    <row r="1691" spans="1:10" ht="25.5" x14ac:dyDescent="0.2">
      <c r="A1691" s="1">
        <v>1</v>
      </c>
      <c r="B1691" s="1">
        <v>19</v>
      </c>
      <c r="C1691" s="1" t="s">
        <v>96</v>
      </c>
      <c r="D1691" s="1" t="s">
        <v>371</v>
      </c>
      <c r="E1691" s="1">
        <v>20</v>
      </c>
      <c r="F1691" s="1" t="s">
        <v>92</v>
      </c>
      <c r="G1691" s="1">
        <v>255.2</v>
      </c>
      <c r="H1691" s="1" t="s">
        <v>97</v>
      </c>
      <c r="I1691" s="1">
        <v>5104</v>
      </c>
      <c r="J1691" s="2" t="s">
        <v>563</v>
      </c>
    </row>
    <row r="1692" spans="1:10" x14ac:dyDescent="0.2">
      <c r="A1692" s="1">
        <v>1</v>
      </c>
      <c r="B1692" s="1">
        <v>20</v>
      </c>
      <c r="C1692" s="1" t="s">
        <v>146</v>
      </c>
      <c r="D1692" s="1" t="s">
        <v>371</v>
      </c>
      <c r="E1692" s="1">
        <v>20</v>
      </c>
      <c r="F1692" s="1" t="s">
        <v>92</v>
      </c>
      <c r="G1692" s="1">
        <v>20.399999999999999</v>
      </c>
      <c r="H1692" s="1" t="s">
        <v>103</v>
      </c>
      <c r="I1692" s="1">
        <v>408</v>
      </c>
      <c r="J1692" s="2" t="s">
        <v>563</v>
      </c>
    </row>
    <row r="1693" spans="1:10" x14ac:dyDescent="0.2">
      <c r="A1693" s="1">
        <v>1</v>
      </c>
      <c r="B1693" s="1">
        <v>25</v>
      </c>
      <c r="C1693" s="1" t="s">
        <v>147</v>
      </c>
      <c r="D1693" s="1" t="s">
        <v>371</v>
      </c>
      <c r="E1693" s="1">
        <v>10</v>
      </c>
      <c r="F1693" s="1" t="s">
        <v>92</v>
      </c>
      <c r="G1693" s="1">
        <v>53</v>
      </c>
      <c r="H1693" s="1" t="s">
        <v>95</v>
      </c>
      <c r="I1693" s="1">
        <v>530</v>
      </c>
      <c r="J1693" s="2" t="s">
        <v>563</v>
      </c>
    </row>
    <row r="1694" spans="1:10" x14ac:dyDescent="0.2">
      <c r="A1694" s="1">
        <v>2</v>
      </c>
      <c r="B1694" s="1">
        <v>93</v>
      </c>
      <c r="C1694" s="1" t="s">
        <v>104</v>
      </c>
      <c r="D1694" s="1" t="s">
        <v>371</v>
      </c>
      <c r="E1694" s="1">
        <v>5</v>
      </c>
      <c r="F1694" s="1" t="s">
        <v>92</v>
      </c>
      <c r="G1694" s="1">
        <v>25</v>
      </c>
      <c r="H1694" s="1" t="s">
        <v>58</v>
      </c>
      <c r="I1694" s="1">
        <v>125</v>
      </c>
      <c r="J1694" s="2" t="s">
        <v>563</v>
      </c>
    </row>
    <row r="1695" spans="1:10" x14ac:dyDescent="0.2">
      <c r="A1695" s="1">
        <v>2</v>
      </c>
      <c r="B1695" s="1">
        <v>119</v>
      </c>
      <c r="C1695" s="1" t="s">
        <v>107</v>
      </c>
      <c r="D1695" s="1" t="s">
        <v>371</v>
      </c>
      <c r="E1695" s="1">
        <v>50</v>
      </c>
      <c r="F1695" s="1" t="s">
        <v>92</v>
      </c>
      <c r="G1695" s="1">
        <v>98.9</v>
      </c>
      <c r="H1695" s="1" t="s">
        <v>108</v>
      </c>
      <c r="I1695" s="1">
        <v>4945</v>
      </c>
      <c r="J1695" s="2" t="s">
        <v>563</v>
      </c>
    </row>
    <row r="1696" spans="1:10" x14ac:dyDescent="0.2">
      <c r="A1696" s="1">
        <v>3</v>
      </c>
      <c r="B1696" s="1">
        <v>142</v>
      </c>
      <c r="C1696" s="1" t="s">
        <v>148</v>
      </c>
      <c r="D1696" s="1" t="s">
        <v>371</v>
      </c>
      <c r="E1696" s="1">
        <v>20</v>
      </c>
      <c r="F1696" s="1" t="s">
        <v>92</v>
      </c>
      <c r="G1696" s="1">
        <v>185.4</v>
      </c>
      <c r="H1696" s="1" t="s">
        <v>149</v>
      </c>
      <c r="I1696" s="1">
        <v>3708</v>
      </c>
      <c r="J1696" s="2" t="s">
        <v>563</v>
      </c>
    </row>
    <row r="1697" spans="1:10" x14ac:dyDescent="0.2">
      <c r="A1697" s="1">
        <v>3</v>
      </c>
      <c r="B1697" s="1">
        <v>188</v>
      </c>
      <c r="C1697" s="1" t="s">
        <v>115</v>
      </c>
      <c r="D1697" s="1" t="s">
        <v>371</v>
      </c>
      <c r="E1697" s="1">
        <v>30</v>
      </c>
      <c r="F1697" s="1" t="s">
        <v>92</v>
      </c>
      <c r="G1697" s="1">
        <v>14.9</v>
      </c>
      <c r="H1697" s="1" t="s">
        <v>116</v>
      </c>
      <c r="I1697" s="1">
        <v>447</v>
      </c>
      <c r="J1697" s="2" t="s">
        <v>563</v>
      </c>
    </row>
    <row r="1698" spans="1:10" ht="25.5" x14ac:dyDescent="0.2">
      <c r="A1698" s="1">
        <v>3</v>
      </c>
      <c r="B1698" s="1">
        <v>189</v>
      </c>
      <c r="C1698" s="1" t="s">
        <v>117</v>
      </c>
      <c r="D1698" s="1" t="s">
        <v>371</v>
      </c>
      <c r="E1698" s="1">
        <v>10</v>
      </c>
      <c r="F1698" s="1" t="s">
        <v>92</v>
      </c>
      <c r="G1698" s="1">
        <v>70.8</v>
      </c>
      <c r="H1698" s="1" t="s">
        <v>118</v>
      </c>
      <c r="I1698" s="1">
        <v>708</v>
      </c>
      <c r="J1698" s="2" t="s">
        <v>563</v>
      </c>
    </row>
    <row r="1699" spans="1:10" x14ac:dyDescent="0.2">
      <c r="A1699" s="1">
        <v>3</v>
      </c>
      <c r="B1699" s="1">
        <v>204</v>
      </c>
      <c r="C1699" s="1" t="s">
        <v>122</v>
      </c>
      <c r="D1699" s="1" t="s">
        <v>371</v>
      </c>
      <c r="E1699" s="1">
        <v>6</v>
      </c>
      <c r="F1699" s="1" t="s">
        <v>92</v>
      </c>
      <c r="G1699" s="1">
        <v>175</v>
      </c>
      <c r="H1699" s="1" t="s">
        <v>108</v>
      </c>
      <c r="I1699" s="1">
        <v>1050</v>
      </c>
      <c r="J1699" s="2" t="s">
        <v>563</v>
      </c>
    </row>
    <row r="1700" spans="1:10" x14ac:dyDescent="0.2">
      <c r="A1700" s="1">
        <v>3</v>
      </c>
      <c r="B1700" s="1">
        <v>206</v>
      </c>
      <c r="C1700" s="1" t="s">
        <v>123</v>
      </c>
      <c r="D1700" s="1" t="s">
        <v>371</v>
      </c>
      <c r="E1700" s="1">
        <v>5</v>
      </c>
      <c r="F1700" s="1" t="s">
        <v>92</v>
      </c>
      <c r="G1700" s="1">
        <v>145.6</v>
      </c>
      <c r="H1700" s="1" t="s">
        <v>124</v>
      </c>
      <c r="I1700" s="1">
        <v>728</v>
      </c>
      <c r="J1700" s="2" t="s">
        <v>563</v>
      </c>
    </row>
    <row r="1701" spans="1:10" x14ac:dyDescent="0.2">
      <c r="A1701" s="1">
        <v>3</v>
      </c>
      <c r="B1701" s="1">
        <v>208</v>
      </c>
      <c r="C1701" s="1" t="s">
        <v>125</v>
      </c>
      <c r="D1701" s="1" t="s">
        <v>371</v>
      </c>
      <c r="E1701" s="1">
        <v>5</v>
      </c>
      <c r="F1701" s="1" t="s">
        <v>92</v>
      </c>
      <c r="G1701" s="1">
        <v>222.1</v>
      </c>
      <c r="H1701" s="1" t="s">
        <v>126</v>
      </c>
      <c r="I1701" s="1">
        <v>1110.5</v>
      </c>
      <c r="J1701" s="2" t="s">
        <v>563</v>
      </c>
    </row>
    <row r="1702" spans="1:10" x14ac:dyDescent="0.2">
      <c r="A1702" s="1">
        <v>3</v>
      </c>
      <c r="B1702" s="1">
        <v>209</v>
      </c>
      <c r="C1702" s="1" t="s">
        <v>127</v>
      </c>
      <c r="D1702" s="1" t="s">
        <v>371</v>
      </c>
      <c r="E1702" s="1">
        <v>20</v>
      </c>
      <c r="F1702" s="1" t="s">
        <v>92</v>
      </c>
      <c r="G1702" s="1">
        <v>7.03</v>
      </c>
      <c r="H1702" s="1" t="s">
        <v>128</v>
      </c>
      <c r="I1702" s="1">
        <v>140.6</v>
      </c>
      <c r="J1702" s="2" t="s">
        <v>563</v>
      </c>
    </row>
    <row r="1703" spans="1:10" ht="25.5" x14ac:dyDescent="0.2">
      <c r="A1703" s="1">
        <v>4</v>
      </c>
      <c r="B1703" s="1">
        <v>234</v>
      </c>
      <c r="C1703" s="1" t="s">
        <v>156</v>
      </c>
      <c r="D1703" s="1" t="s">
        <v>371</v>
      </c>
      <c r="E1703" s="1">
        <v>6</v>
      </c>
      <c r="F1703" s="1" t="s">
        <v>92</v>
      </c>
      <c r="G1703" s="1">
        <v>645</v>
      </c>
      <c r="H1703" s="1" t="s">
        <v>157</v>
      </c>
      <c r="I1703" s="1">
        <v>3870</v>
      </c>
      <c r="J1703" s="2" t="s">
        <v>563</v>
      </c>
    </row>
    <row r="1704" spans="1:10" ht="25.5" x14ac:dyDescent="0.2">
      <c r="A1704" s="1">
        <v>4</v>
      </c>
      <c r="B1704" s="1">
        <v>239</v>
      </c>
      <c r="C1704" s="1" t="s">
        <v>189</v>
      </c>
      <c r="D1704" s="1" t="s">
        <v>371</v>
      </c>
      <c r="E1704" s="1">
        <v>10</v>
      </c>
      <c r="F1704" s="1" t="s">
        <v>92</v>
      </c>
      <c r="G1704" s="1">
        <v>148</v>
      </c>
      <c r="H1704" s="1" t="s">
        <v>163</v>
      </c>
      <c r="I1704" s="1">
        <v>1480</v>
      </c>
      <c r="J1704" s="2" t="s">
        <v>563</v>
      </c>
    </row>
    <row r="1705" spans="1:10" x14ac:dyDescent="0.2">
      <c r="A1705" s="1">
        <v>4</v>
      </c>
      <c r="B1705" s="1">
        <v>279</v>
      </c>
      <c r="C1705" s="1" t="s">
        <v>192</v>
      </c>
      <c r="D1705" s="1" t="s">
        <v>371</v>
      </c>
      <c r="E1705" s="1">
        <v>10</v>
      </c>
      <c r="F1705" s="1" t="s">
        <v>92</v>
      </c>
      <c r="G1705" s="1">
        <v>122.2</v>
      </c>
      <c r="H1705" s="1" t="s">
        <v>193</v>
      </c>
      <c r="I1705" s="1">
        <v>1222</v>
      </c>
      <c r="J1705" s="2" t="s">
        <v>563</v>
      </c>
    </row>
    <row r="1706" spans="1:10" ht="25.5" x14ac:dyDescent="0.2">
      <c r="A1706" s="1">
        <v>4</v>
      </c>
      <c r="B1706" s="1">
        <v>287</v>
      </c>
      <c r="C1706" s="1" t="s">
        <v>175</v>
      </c>
      <c r="D1706" s="1" t="s">
        <v>371</v>
      </c>
      <c r="E1706" s="1">
        <v>15</v>
      </c>
      <c r="F1706" s="1" t="s">
        <v>92</v>
      </c>
      <c r="G1706" s="1">
        <v>44.4</v>
      </c>
      <c r="H1706" s="1" t="s">
        <v>176</v>
      </c>
      <c r="I1706" s="1">
        <v>666</v>
      </c>
      <c r="J1706" s="2" t="s">
        <v>563</v>
      </c>
    </row>
    <row r="1707" spans="1:10" x14ac:dyDescent="0.2">
      <c r="A1707" s="1">
        <v>4</v>
      </c>
      <c r="B1707" s="1">
        <v>297</v>
      </c>
      <c r="C1707" s="1" t="s">
        <v>161</v>
      </c>
      <c r="D1707" s="1" t="s">
        <v>371</v>
      </c>
      <c r="E1707" s="1">
        <v>10</v>
      </c>
      <c r="F1707" s="1" t="s">
        <v>92</v>
      </c>
      <c r="G1707" s="1">
        <v>29</v>
      </c>
      <c r="H1707" s="1" t="s">
        <v>160</v>
      </c>
      <c r="I1707" s="1">
        <v>290</v>
      </c>
      <c r="J1707" s="2" t="s">
        <v>563</v>
      </c>
    </row>
    <row r="1708" spans="1:10" x14ac:dyDescent="0.2">
      <c r="A1708" s="1">
        <v>4</v>
      </c>
      <c r="B1708" s="1">
        <v>299</v>
      </c>
      <c r="C1708" s="1" t="s">
        <v>162</v>
      </c>
      <c r="D1708" s="1" t="s">
        <v>371</v>
      </c>
      <c r="E1708" s="1">
        <v>5</v>
      </c>
      <c r="F1708" s="1" t="s">
        <v>92</v>
      </c>
      <c r="G1708" s="1">
        <v>294.5</v>
      </c>
      <c r="H1708" s="1" t="s">
        <v>163</v>
      </c>
      <c r="I1708" s="1">
        <v>1472.5</v>
      </c>
      <c r="J1708" s="2" t="s">
        <v>563</v>
      </c>
    </row>
    <row r="1709" spans="1:10" x14ac:dyDescent="0.2">
      <c r="A1709" s="1">
        <v>4</v>
      </c>
      <c r="B1709" s="1">
        <v>304</v>
      </c>
      <c r="C1709" s="1" t="s">
        <v>177</v>
      </c>
      <c r="D1709" s="1" t="s">
        <v>371</v>
      </c>
      <c r="E1709" s="1">
        <v>10</v>
      </c>
      <c r="F1709" s="1" t="s">
        <v>92</v>
      </c>
      <c r="G1709" s="1">
        <v>64.900000000000006</v>
      </c>
      <c r="H1709" s="1" t="s">
        <v>97</v>
      </c>
      <c r="I1709" s="1">
        <v>649</v>
      </c>
      <c r="J1709" s="2" t="s">
        <v>563</v>
      </c>
    </row>
    <row r="1710" spans="1:10" ht="25.5" x14ac:dyDescent="0.2">
      <c r="A1710" s="1">
        <v>5</v>
      </c>
      <c r="B1710" s="1">
        <v>320</v>
      </c>
      <c r="C1710" s="1" t="s">
        <v>135</v>
      </c>
      <c r="D1710" s="1" t="s">
        <v>371</v>
      </c>
      <c r="E1710" s="1">
        <v>3</v>
      </c>
      <c r="F1710" s="1" t="s">
        <v>92</v>
      </c>
      <c r="G1710" s="1">
        <v>286.5</v>
      </c>
      <c r="H1710" s="1" t="s">
        <v>136</v>
      </c>
      <c r="I1710" s="1">
        <v>859.5</v>
      </c>
      <c r="J1710" s="2" t="s">
        <v>563</v>
      </c>
    </row>
    <row r="1711" spans="1:10" x14ac:dyDescent="0.2">
      <c r="A1711" s="1">
        <v>5</v>
      </c>
      <c r="B1711" s="1">
        <v>329</v>
      </c>
      <c r="C1711" s="1" t="s">
        <v>164</v>
      </c>
      <c r="D1711" s="1" t="s">
        <v>371</v>
      </c>
      <c r="E1711" s="1">
        <v>5</v>
      </c>
      <c r="F1711" s="1" t="s">
        <v>92</v>
      </c>
      <c r="G1711" s="1">
        <v>207.8</v>
      </c>
      <c r="H1711" s="1" t="s">
        <v>136</v>
      </c>
      <c r="I1711" s="1">
        <v>1039</v>
      </c>
      <c r="J1711" s="2" t="s">
        <v>563</v>
      </c>
    </row>
    <row r="1712" spans="1:10" ht="25.5" x14ac:dyDescent="0.2">
      <c r="A1712" s="1">
        <v>5</v>
      </c>
      <c r="B1712" s="1">
        <v>330</v>
      </c>
      <c r="C1712" s="1" t="s">
        <v>165</v>
      </c>
      <c r="D1712" s="1" t="s">
        <v>371</v>
      </c>
      <c r="E1712" s="1">
        <v>3</v>
      </c>
      <c r="F1712" s="1" t="s">
        <v>92</v>
      </c>
      <c r="G1712" s="1">
        <v>390.9</v>
      </c>
      <c r="H1712" s="1" t="s">
        <v>136</v>
      </c>
      <c r="I1712" s="1">
        <v>1172.7</v>
      </c>
      <c r="J1712" s="2" t="s">
        <v>563</v>
      </c>
    </row>
    <row r="1713" spans="1:10" ht="25.5" x14ac:dyDescent="0.2">
      <c r="A1713" s="1">
        <v>5</v>
      </c>
      <c r="B1713" s="1">
        <v>333</v>
      </c>
      <c r="C1713" s="1" t="s">
        <v>138</v>
      </c>
      <c r="D1713" s="1" t="s">
        <v>371</v>
      </c>
      <c r="E1713" s="1">
        <v>2</v>
      </c>
      <c r="F1713" s="1" t="s">
        <v>92</v>
      </c>
      <c r="G1713" s="1">
        <v>1131.8</v>
      </c>
      <c r="H1713" s="1" t="s">
        <v>93</v>
      </c>
      <c r="I1713" s="1">
        <v>2263.6</v>
      </c>
      <c r="J1713" s="2" t="s">
        <v>563</v>
      </c>
    </row>
    <row r="1714" spans="1:10" x14ac:dyDescent="0.2">
      <c r="A1714" s="1">
        <v>6</v>
      </c>
      <c r="B1714" s="1">
        <v>344</v>
      </c>
      <c r="C1714" s="1" t="s">
        <v>181</v>
      </c>
      <c r="D1714" s="1" t="s">
        <v>371</v>
      </c>
      <c r="E1714" s="1">
        <v>10</v>
      </c>
      <c r="F1714" s="1" t="s">
        <v>92</v>
      </c>
      <c r="G1714" s="1">
        <v>58.3</v>
      </c>
      <c r="H1714" s="1" t="s">
        <v>108</v>
      </c>
      <c r="I1714" s="1">
        <v>583</v>
      </c>
      <c r="J1714" s="2" t="s">
        <v>563</v>
      </c>
    </row>
    <row r="1715" spans="1:10" ht="25.5" x14ac:dyDescent="0.2">
      <c r="A1715" s="1">
        <v>6</v>
      </c>
      <c r="B1715" s="1">
        <v>347</v>
      </c>
      <c r="C1715" s="1" t="s">
        <v>182</v>
      </c>
      <c r="D1715" s="1" t="s">
        <v>371</v>
      </c>
      <c r="E1715" s="1">
        <v>5</v>
      </c>
      <c r="F1715" s="1" t="s">
        <v>92</v>
      </c>
      <c r="G1715" s="1">
        <v>33.5</v>
      </c>
      <c r="H1715" s="1" t="s">
        <v>183</v>
      </c>
      <c r="I1715" s="1">
        <v>167.5</v>
      </c>
      <c r="J1715" s="2" t="s">
        <v>563</v>
      </c>
    </row>
    <row r="1716" spans="1:10" ht="25.5" x14ac:dyDescent="0.2">
      <c r="A1716" s="1">
        <v>6</v>
      </c>
      <c r="B1716" s="1">
        <v>374</v>
      </c>
      <c r="C1716" s="1" t="s">
        <v>186</v>
      </c>
      <c r="D1716" s="1" t="s">
        <v>371</v>
      </c>
      <c r="E1716" s="1">
        <v>5</v>
      </c>
      <c r="F1716" s="1" t="s">
        <v>92</v>
      </c>
      <c r="G1716" s="1">
        <v>189.6</v>
      </c>
      <c r="H1716" s="1" t="s">
        <v>157</v>
      </c>
      <c r="I1716" s="1">
        <v>948</v>
      </c>
      <c r="J1716" s="2" t="s">
        <v>563</v>
      </c>
    </row>
    <row r="1717" spans="1:10" x14ac:dyDescent="0.2">
      <c r="A1717" s="1">
        <v>6</v>
      </c>
      <c r="B1717" s="1">
        <v>1111</v>
      </c>
      <c r="C1717" s="1" t="s">
        <v>201</v>
      </c>
      <c r="D1717" s="1" t="s">
        <v>371</v>
      </c>
      <c r="E1717" s="1">
        <v>4</v>
      </c>
      <c r="F1717" s="1" t="s">
        <v>92</v>
      </c>
      <c r="G1717" s="1">
        <v>179.6</v>
      </c>
      <c r="H1717" s="1" t="s">
        <v>152</v>
      </c>
      <c r="I1717" s="1">
        <v>718.4</v>
      </c>
      <c r="J1717" s="2" t="s">
        <v>563</v>
      </c>
    </row>
    <row r="1718" spans="1:10" x14ac:dyDescent="0.2">
      <c r="A1718" s="1">
        <v>9</v>
      </c>
      <c r="B1718" s="1">
        <v>435</v>
      </c>
      <c r="C1718" s="1" t="s">
        <v>187</v>
      </c>
      <c r="D1718" s="1" t="s">
        <v>371</v>
      </c>
      <c r="E1718" s="1">
        <v>10</v>
      </c>
      <c r="F1718" s="1" t="s">
        <v>92</v>
      </c>
      <c r="G1718" s="1">
        <v>322.89999999999998</v>
      </c>
      <c r="H1718" s="1" t="s">
        <v>167</v>
      </c>
      <c r="I1718" s="1">
        <v>3229</v>
      </c>
      <c r="J1718" s="2" t="s">
        <v>563</v>
      </c>
    </row>
    <row r="1719" spans="1:10" x14ac:dyDescent="0.2">
      <c r="A1719" s="1">
        <v>9</v>
      </c>
      <c r="B1719" s="1">
        <v>488</v>
      </c>
      <c r="C1719" s="1" t="s">
        <v>202</v>
      </c>
      <c r="D1719" s="1" t="s">
        <v>371</v>
      </c>
      <c r="E1719" s="1">
        <v>3</v>
      </c>
      <c r="F1719" s="1" t="s">
        <v>92</v>
      </c>
      <c r="G1719" s="1">
        <v>845.9</v>
      </c>
      <c r="H1719" s="1" t="s">
        <v>183</v>
      </c>
      <c r="I1719" s="1">
        <v>2537.6999999999998</v>
      </c>
      <c r="J1719" s="2" t="s">
        <v>563</v>
      </c>
    </row>
    <row r="1720" spans="1:10" x14ac:dyDescent="0.2">
      <c r="A1720" s="1">
        <v>9</v>
      </c>
      <c r="B1720" s="1">
        <v>543</v>
      </c>
      <c r="C1720" s="1" t="s">
        <v>188</v>
      </c>
      <c r="D1720" s="1" t="s">
        <v>371</v>
      </c>
      <c r="E1720" s="1">
        <v>20</v>
      </c>
      <c r="F1720" s="1" t="s">
        <v>92</v>
      </c>
      <c r="G1720" s="1">
        <v>146</v>
      </c>
      <c r="H1720" s="1" t="s">
        <v>163</v>
      </c>
      <c r="I1720" s="1">
        <v>2920</v>
      </c>
      <c r="J1720" s="2" t="s">
        <v>563</v>
      </c>
    </row>
    <row r="1721" spans="1:10" ht="25.5" x14ac:dyDescent="0.2">
      <c r="A1721" s="1">
        <v>10</v>
      </c>
      <c r="B1721" s="1">
        <v>1111</v>
      </c>
      <c r="C1721" s="1" t="s">
        <v>196</v>
      </c>
      <c r="D1721" s="1" t="s">
        <v>371</v>
      </c>
      <c r="E1721" s="1">
        <v>5</v>
      </c>
      <c r="F1721" s="1" t="s">
        <v>92</v>
      </c>
      <c r="G1721" s="1">
        <v>1979.5</v>
      </c>
      <c r="H1721" s="1" t="s">
        <v>197</v>
      </c>
      <c r="I1721" s="1">
        <v>9897.5</v>
      </c>
      <c r="J1721" s="2" t="s">
        <v>563</v>
      </c>
    </row>
    <row r="1722" spans="1:10" x14ac:dyDescent="0.2">
      <c r="A1722" s="1">
        <v>1</v>
      </c>
      <c r="B1722" s="1">
        <v>16</v>
      </c>
      <c r="C1722" s="1" t="s">
        <v>94</v>
      </c>
      <c r="D1722" s="1" t="s">
        <v>371</v>
      </c>
      <c r="E1722" s="1">
        <v>1</v>
      </c>
      <c r="F1722" s="1" t="s">
        <v>92</v>
      </c>
      <c r="G1722" s="1">
        <v>90.8</v>
      </c>
      <c r="H1722" s="1" t="s">
        <v>95</v>
      </c>
      <c r="I1722" s="1">
        <v>90.8</v>
      </c>
      <c r="J1722" s="2" t="s">
        <v>578</v>
      </c>
    </row>
    <row r="1723" spans="1:10" ht="25.5" x14ac:dyDescent="0.2">
      <c r="A1723" s="1">
        <v>1</v>
      </c>
      <c r="B1723" s="1">
        <v>19</v>
      </c>
      <c r="C1723" s="1" t="s">
        <v>96</v>
      </c>
      <c r="D1723" s="1" t="s">
        <v>371</v>
      </c>
      <c r="E1723" s="1">
        <v>10</v>
      </c>
      <c r="F1723" s="1" t="s">
        <v>92</v>
      </c>
      <c r="G1723" s="1">
        <v>255.2</v>
      </c>
      <c r="H1723" s="1" t="s">
        <v>97</v>
      </c>
      <c r="I1723" s="1">
        <v>2552</v>
      </c>
      <c r="J1723" s="2" t="s">
        <v>578</v>
      </c>
    </row>
    <row r="1724" spans="1:10" x14ac:dyDescent="0.2">
      <c r="A1724" s="1">
        <v>3</v>
      </c>
      <c r="B1724" s="1">
        <v>188</v>
      </c>
      <c r="C1724" s="1" t="s">
        <v>115</v>
      </c>
      <c r="D1724" s="1" t="s">
        <v>371</v>
      </c>
      <c r="E1724" s="1">
        <v>10</v>
      </c>
      <c r="F1724" s="1" t="s">
        <v>92</v>
      </c>
      <c r="G1724" s="1">
        <v>14.9</v>
      </c>
      <c r="H1724" s="1" t="s">
        <v>116</v>
      </c>
      <c r="I1724" s="1">
        <v>149</v>
      </c>
      <c r="J1724" s="2" t="s">
        <v>578</v>
      </c>
    </row>
    <row r="1725" spans="1:10" x14ac:dyDescent="0.2">
      <c r="A1725" s="1">
        <v>1</v>
      </c>
      <c r="B1725" s="1">
        <v>25</v>
      </c>
      <c r="C1725" s="1" t="s">
        <v>147</v>
      </c>
      <c r="D1725" s="1" t="s">
        <v>371</v>
      </c>
      <c r="E1725" s="1">
        <v>10</v>
      </c>
      <c r="F1725" s="1" t="s">
        <v>92</v>
      </c>
      <c r="G1725" s="1">
        <v>53</v>
      </c>
      <c r="H1725" s="1" t="s">
        <v>95</v>
      </c>
      <c r="I1725" s="1">
        <v>530</v>
      </c>
      <c r="J1725" s="2" t="s">
        <v>586</v>
      </c>
    </row>
    <row r="1726" spans="1:10" x14ac:dyDescent="0.2">
      <c r="A1726" s="1">
        <v>2</v>
      </c>
      <c r="B1726" s="1">
        <v>93</v>
      </c>
      <c r="C1726" s="1" t="s">
        <v>104</v>
      </c>
      <c r="D1726" s="1" t="s">
        <v>371</v>
      </c>
      <c r="E1726" s="1">
        <v>10</v>
      </c>
      <c r="F1726" s="1" t="s">
        <v>92</v>
      </c>
      <c r="G1726" s="1">
        <v>25</v>
      </c>
      <c r="H1726" s="1" t="s">
        <v>58</v>
      </c>
      <c r="I1726" s="1">
        <v>250</v>
      </c>
      <c r="J1726" s="2" t="s">
        <v>586</v>
      </c>
    </row>
    <row r="1727" spans="1:10" x14ac:dyDescent="0.2">
      <c r="A1727" s="1">
        <v>2</v>
      </c>
      <c r="B1727" s="1">
        <v>1111</v>
      </c>
      <c r="C1727" s="1" t="s">
        <v>203</v>
      </c>
      <c r="D1727" s="1" t="s">
        <v>371</v>
      </c>
      <c r="E1727" s="1">
        <v>3</v>
      </c>
      <c r="F1727" s="1" t="s">
        <v>92</v>
      </c>
      <c r="G1727" s="1">
        <v>263.8</v>
      </c>
      <c r="H1727" s="1" t="s">
        <v>99</v>
      </c>
      <c r="I1727" s="1">
        <v>791.4</v>
      </c>
      <c r="J1727" s="2" t="s">
        <v>586</v>
      </c>
    </row>
    <row r="1728" spans="1:10" x14ac:dyDescent="0.2">
      <c r="A1728" s="1">
        <v>3</v>
      </c>
      <c r="B1728" s="1">
        <v>217</v>
      </c>
      <c r="C1728" s="1" t="s">
        <v>129</v>
      </c>
      <c r="D1728" s="1" t="s">
        <v>371</v>
      </c>
      <c r="E1728" s="1">
        <v>10</v>
      </c>
      <c r="F1728" s="1" t="s">
        <v>92</v>
      </c>
      <c r="G1728" s="1">
        <v>37.4</v>
      </c>
      <c r="H1728" s="1" t="s">
        <v>103</v>
      </c>
      <c r="I1728" s="1">
        <v>374</v>
      </c>
      <c r="J1728" s="2" t="s">
        <v>586</v>
      </c>
    </row>
    <row r="1729" spans="1:10" ht="25.5" x14ac:dyDescent="0.2">
      <c r="A1729" s="1">
        <v>4</v>
      </c>
      <c r="B1729" s="1">
        <v>278</v>
      </c>
      <c r="C1729" s="1" t="s">
        <v>190</v>
      </c>
      <c r="D1729" s="1" t="s">
        <v>371</v>
      </c>
      <c r="E1729" s="1">
        <v>5</v>
      </c>
      <c r="F1729" s="1" t="s">
        <v>92</v>
      </c>
      <c r="G1729" s="1">
        <v>10.68</v>
      </c>
      <c r="H1729" s="1" t="s">
        <v>191</v>
      </c>
      <c r="I1729" s="1">
        <v>53.4</v>
      </c>
      <c r="J1729" s="2" t="s">
        <v>586</v>
      </c>
    </row>
    <row r="1730" spans="1:10" x14ac:dyDescent="0.2">
      <c r="A1730" s="1">
        <v>4</v>
      </c>
      <c r="B1730" s="1">
        <v>299</v>
      </c>
      <c r="C1730" s="1" t="s">
        <v>162</v>
      </c>
      <c r="D1730" s="1" t="s">
        <v>371</v>
      </c>
      <c r="E1730" s="1">
        <v>6</v>
      </c>
      <c r="F1730" s="1" t="s">
        <v>92</v>
      </c>
      <c r="G1730" s="1">
        <v>294.5</v>
      </c>
      <c r="H1730" s="1" t="s">
        <v>163</v>
      </c>
      <c r="I1730" s="1">
        <v>1767</v>
      </c>
      <c r="J1730" s="2" t="s">
        <v>586</v>
      </c>
    </row>
    <row r="1731" spans="1:10" x14ac:dyDescent="0.2">
      <c r="A1731" s="1">
        <v>4</v>
      </c>
      <c r="B1731" s="1">
        <v>304</v>
      </c>
      <c r="C1731" s="1" t="s">
        <v>177</v>
      </c>
      <c r="D1731" s="1" t="s">
        <v>371</v>
      </c>
      <c r="E1731" s="1">
        <v>30</v>
      </c>
      <c r="F1731" s="1" t="s">
        <v>92</v>
      </c>
      <c r="G1731" s="1">
        <v>64.900000000000006</v>
      </c>
      <c r="H1731" s="1" t="s">
        <v>97</v>
      </c>
      <c r="I1731" s="1">
        <v>1947</v>
      </c>
      <c r="J1731" s="2" t="s">
        <v>586</v>
      </c>
    </row>
    <row r="1732" spans="1:10" x14ac:dyDescent="0.2">
      <c r="A1732" s="1">
        <v>4</v>
      </c>
      <c r="B1732" s="1">
        <v>1111</v>
      </c>
      <c r="C1732" s="1" t="s">
        <v>204</v>
      </c>
      <c r="D1732" s="2" t="s">
        <v>371</v>
      </c>
      <c r="E1732" s="1">
        <v>2</v>
      </c>
      <c r="F1732" s="1" t="s">
        <v>92</v>
      </c>
      <c r="G1732" s="1">
        <v>260.5</v>
      </c>
      <c r="H1732" s="1" t="s">
        <v>205</v>
      </c>
      <c r="I1732" s="1">
        <v>521</v>
      </c>
      <c r="J1732" s="2" t="s">
        <v>586</v>
      </c>
    </row>
    <row r="1733" spans="1:10" x14ac:dyDescent="0.2">
      <c r="A1733" s="1">
        <v>4</v>
      </c>
      <c r="B1733" s="1">
        <v>1111</v>
      </c>
      <c r="C1733" s="1" t="s">
        <v>206</v>
      </c>
      <c r="D1733" s="2" t="s">
        <v>371</v>
      </c>
      <c r="E1733" s="1">
        <v>3</v>
      </c>
      <c r="F1733" s="1" t="s">
        <v>92</v>
      </c>
      <c r="G1733" s="1">
        <v>302.60000000000002</v>
      </c>
      <c r="H1733" s="1" t="s">
        <v>207</v>
      </c>
      <c r="I1733" s="1">
        <v>907.8</v>
      </c>
      <c r="J1733" s="2" t="s">
        <v>586</v>
      </c>
    </row>
    <row r="1734" spans="1:10" ht="25.5" x14ac:dyDescent="0.2">
      <c r="A1734" s="1">
        <v>5</v>
      </c>
      <c r="B1734" s="1">
        <v>331</v>
      </c>
      <c r="C1734" s="1" t="s">
        <v>137</v>
      </c>
      <c r="D1734" s="1" t="s">
        <v>371</v>
      </c>
      <c r="E1734" s="1">
        <v>20</v>
      </c>
      <c r="F1734" s="1" t="s">
        <v>92</v>
      </c>
      <c r="G1734" s="1">
        <v>192.7</v>
      </c>
      <c r="H1734" s="1" t="s">
        <v>136</v>
      </c>
      <c r="I1734" s="1">
        <v>3854</v>
      </c>
      <c r="J1734" s="2" t="s">
        <v>586</v>
      </c>
    </row>
    <row r="1735" spans="1:10" ht="25.5" x14ac:dyDescent="0.2">
      <c r="A1735" s="1">
        <v>5</v>
      </c>
      <c r="B1735" s="1">
        <v>312</v>
      </c>
      <c r="C1735" s="1" t="s">
        <v>178</v>
      </c>
      <c r="D1735" s="1" t="s">
        <v>371</v>
      </c>
      <c r="E1735" s="1">
        <v>20</v>
      </c>
      <c r="F1735" s="1" t="s">
        <v>92</v>
      </c>
      <c r="G1735" s="1">
        <v>371</v>
      </c>
      <c r="H1735" s="1" t="s">
        <v>167</v>
      </c>
      <c r="I1735" s="1">
        <v>7420</v>
      </c>
      <c r="J1735" s="2" t="s">
        <v>600</v>
      </c>
    </row>
    <row r="1736" spans="1:10" x14ac:dyDescent="0.2">
      <c r="A1736" s="1">
        <v>5</v>
      </c>
      <c r="B1736" s="1">
        <v>329</v>
      </c>
      <c r="C1736" s="1" t="s">
        <v>164</v>
      </c>
      <c r="D1736" s="1" t="s">
        <v>371</v>
      </c>
      <c r="E1736" s="1">
        <v>10</v>
      </c>
      <c r="F1736" s="1" t="s">
        <v>92</v>
      </c>
      <c r="G1736" s="1">
        <v>207.8</v>
      </c>
      <c r="H1736" s="1" t="s">
        <v>136</v>
      </c>
      <c r="I1736" s="1">
        <v>2078</v>
      </c>
      <c r="J1736" s="2" t="s">
        <v>600</v>
      </c>
    </row>
    <row r="1737" spans="1:10" x14ac:dyDescent="0.2">
      <c r="A1737" s="1">
        <v>5</v>
      </c>
      <c r="B1737" s="1">
        <v>332</v>
      </c>
      <c r="C1737" s="1" t="s">
        <v>166</v>
      </c>
      <c r="D1737" s="1" t="s">
        <v>371</v>
      </c>
      <c r="E1737" s="1">
        <v>10</v>
      </c>
      <c r="F1737" s="1" t="s">
        <v>92</v>
      </c>
      <c r="G1737" s="1">
        <v>456.9</v>
      </c>
      <c r="H1737" s="1" t="s">
        <v>167</v>
      </c>
      <c r="I1737" s="1">
        <v>4569</v>
      </c>
      <c r="J1737" s="2" t="s">
        <v>600</v>
      </c>
    </row>
    <row r="1738" spans="1:10" ht="25.5" x14ac:dyDescent="0.2">
      <c r="A1738" s="1">
        <v>6</v>
      </c>
      <c r="B1738" s="1">
        <v>347</v>
      </c>
      <c r="C1738" s="1" t="s">
        <v>182</v>
      </c>
      <c r="D1738" s="1" t="s">
        <v>371</v>
      </c>
      <c r="E1738" s="1">
        <v>30</v>
      </c>
      <c r="F1738" s="1" t="s">
        <v>92</v>
      </c>
      <c r="G1738" s="1">
        <v>33.5</v>
      </c>
      <c r="H1738" s="1" t="s">
        <v>183</v>
      </c>
      <c r="I1738" s="1">
        <v>1005</v>
      </c>
      <c r="J1738" s="2" t="s">
        <v>600</v>
      </c>
    </row>
    <row r="1739" spans="1:10" x14ac:dyDescent="0.2">
      <c r="A1739" s="1">
        <v>1</v>
      </c>
      <c r="B1739" s="1">
        <v>10</v>
      </c>
      <c r="C1739" s="1" t="s">
        <v>144</v>
      </c>
      <c r="D1739" s="1" t="s">
        <v>371</v>
      </c>
      <c r="E1739" s="1">
        <v>10</v>
      </c>
      <c r="F1739" s="1" t="s">
        <v>92</v>
      </c>
      <c r="G1739" s="1">
        <v>80</v>
      </c>
      <c r="H1739" s="1" t="s">
        <v>145</v>
      </c>
      <c r="I1739" s="1">
        <v>800</v>
      </c>
      <c r="J1739" s="2" t="s">
        <v>606</v>
      </c>
    </row>
    <row r="1740" spans="1:10" x14ac:dyDescent="0.2">
      <c r="A1740" s="1">
        <v>2</v>
      </c>
      <c r="B1740" s="1">
        <v>61</v>
      </c>
      <c r="C1740" s="1" t="s">
        <v>102</v>
      </c>
      <c r="D1740" s="1" t="s">
        <v>371</v>
      </c>
      <c r="E1740" s="1">
        <v>5</v>
      </c>
      <c r="F1740" s="1" t="s">
        <v>92</v>
      </c>
      <c r="G1740" s="1">
        <v>38.799999999999997</v>
      </c>
      <c r="H1740" s="1" t="s">
        <v>103</v>
      </c>
      <c r="I1740" s="1">
        <v>194</v>
      </c>
      <c r="J1740" s="2" t="s">
        <v>606</v>
      </c>
    </row>
    <row r="1741" spans="1:10" x14ac:dyDescent="0.2">
      <c r="A1741" s="1">
        <v>4</v>
      </c>
      <c r="B1741" s="1">
        <v>240</v>
      </c>
      <c r="C1741" s="1" t="s">
        <v>173</v>
      </c>
      <c r="D1741" s="1" t="s">
        <v>371</v>
      </c>
      <c r="E1741" s="1">
        <v>5</v>
      </c>
      <c r="F1741" s="1" t="s">
        <v>92</v>
      </c>
      <c r="G1741" s="1">
        <v>155</v>
      </c>
      <c r="H1741" s="1" t="s">
        <v>174</v>
      </c>
      <c r="I1741" s="1">
        <v>775</v>
      </c>
      <c r="J1741" s="2" t="s">
        <v>606</v>
      </c>
    </row>
    <row r="1742" spans="1:10" x14ac:dyDescent="0.2">
      <c r="A1742" s="1">
        <v>4</v>
      </c>
      <c r="B1742" s="1">
        <v>299</v>
      </c>
      <c r="C1742" s="1" t="s">
        <v>162</v>
      </c>
      <c r="D1742" s="1" t="s">
        <v>371</v>
      </c>
      <c r="E1742" s="1">
        <v>5</v>
      </c>
      <c r="F1742" s="1" t="s">
        <v>92</v>
      </c>
      <c r="G1742" s="1">
        <v>294.5</v>
      </c>
      <c r="H1742" s="1" t="s">
        <v>163</v>
      </c>
      <c r="I1742" s="1">
        <v>1472.5</v>
      </c>
      <c r="J1742" s="2" t="s">
        <v>606</v>
      </c>
    </row>
    <row r="1743" spans="1:10" x14ac:dyDescent="0.2">
      <c r="A1743" s="1">
        <v>4</v>
      </c>
      <c r="B1743" s="1">
        <v>304</v>
      </c>
      <c r="C1743" s="1" t="s">
        <v>177</v>
      </c>
      <c r="D1743" s="1" t="s">
        <v>371</v>
      </c>
      <c r="E1743" s="1">
        <v>20</v>
      </c>
      <c r="F1743" s="1" t="s">
        <v>92</v>
      </c>
      <c r="G1743" s="1">
        <v>64.900000000000006</v>
      </c>
      <c r="H1743" s="1" t="s">
        <v>97</v>
      </c>
      <c r="I1743" s="1">
        <v>1298</v>
      </c>
      <c r="J1743" s="2" t="s">
        <v>606</v>
      </c>
    </row>
    <row r="1744" spans="1:10" ht="25.5" x14ac:dyDescent="0.2">
      <c r="A1744" s="1">
        <v>5</v>
      </c>
      <c r="B1744" s="1">
        <v>320</v>
      </c>
      <c r="C1744" s="1" t="s">
        <v>135</v>
      </c>
      <c r="D1744" s="1" t="s">
        <v>371</v>
      </c>
      <c r="E1744" s="1">
        <v>5</v>
      </c>
      <c r="F1744" s="1" t="s">
        <v>92</v>
      </c>
      <c r="G1744" s="1">
        <v>286.5</v>
      </c>
      <c r="H1744" s="1" t="s">
        <v>136</v>
      </c>
      <c r="I1744" s="1">
        <v>1432.5</v>
      </c>
      <c r="J1744" s="2" t="s">
        <v>606</v>
      </c>
    </row>
    <row r="1745" spans="1:10" x14ac:dyDescent="0.2">
      <c r="A1745" s="1">
        <v>5</v>
      </c>
      <c r="B1745" s="1">
        <v>326</v>
      </c>
      <c r="C1745" s="1" t="s">
        <v>179</v>
      </c>
      <c r="D1745" s="1" t="s">
        <v>371</v>
      </c>
      <c r="E1745" s="1">
        <v>5</v>
      </c>
      <c r="F1745" s="1" t="s">
        <v>92</v>
      </c>
      <c r="G1745" s="1">
        <v>256</v>
      </c>
      <c r="H1745" s="1" t="s">
        <v>180</v>
      </c>
      <c r="I1745" s="1">
        <v>1280</v>
      </c>
      <c r="J1745" s="2" t="s">
        <v>606</v>
      </c>
    </row>
    <row r="1746" spans="1:10" ht="25.5" x14ac:dyDescent="0.2">
      <c r="A1746" s="1">
        <v>5</v>
      </c>
      <c r="B1746" s="1">
        <v>331</v>
      </c>
      <c r="C1746" s="1" t="s">
        <v>137</v>
      </c>
      <c r="D1746" s="1" t="s">
        <v>371</v>
      </c>
      <c r="E1746" s="1">
        <v>10</v>
      </c>
      <c r="F1746" s="1" t="s">
        <v>92</v>
      </c>
      <c r="G1746" s="1">
        <v>192.7</v>
      </c>
      <c r="H1746" s="1" t="s">
        <v>136</v>
      </c>
      <c r="I1746" s="1">
        <v>1927</v>
      </c>
      <c r="J1746" s="2" t="s">
        <v>606</v>
      </c>
    </row>
    <row r="1747" spans="1:10" x14ac:dyDescent="0.2">
      <c r="A1747" s="1">
        <v>5</v>
      </c>
      <c r="B1747" s="1">
        <v>332</v>
      </c>
      <c r="C1747" s="1" t="s">
        <v>166</v>
      </c>
      <c r="D1747" s="1" t="s">
        <v>371</v>
      </c>
      <c r="E1747" s="1">
        <v>5</v>
      </c>
      <c r="F1747" s="1" t="s">
        <v>92</v>
      </c>
      <c r="G1747" s="1">
        <v>456.9</v>
      </c>
      <c r="H1747" s="1" t="s">
        <v>167</v>
      </c>
      <c r="I1747" s="1">
        <v>2284.5</v>
      </c>
      <c r="J1747" s="2" t="s">
        <v>606</v>
      </c>
    </row>
    <row r="1748" spans="1:10" x14ac:dyDescent="0.2">
      <c r="A1748" s="1">
        <v>6</v>
      </c>
      <c r="B1748" s="1">
        <v>344</v>
      </c>
      <c r="C1748" s="1" t="s">
        <v>181</v>
      </c>
      <c r="D1748" s="1" t="s">
        <v>371</v>
      </c>
      <c r="E1748" s="1">
        <v>10</v>
      </c>
      <c r="F1748" s="1" t="s">
        <v>92</v>
      </c>
      <c r="G1748" s="1">
        <v>58.3</v>
      </c>
      <c r="H1748" s="1" t="s">
        <v>108</v>
      </c>
      <c r="I1748" s="1">
        <v>583</v>
      </c>
      <c r="J1748" s="2" t="s">
        <v>606</v>
      </c>
    </row>
    <row r="1749" spans="1:10" x14ac:dyDescent="0.2">
      <c r="A1749" s="1">
        <v>9</v>
      </c>
      <c r="B1749" s="1">
        <v>424</v>
      </c>
      <c r="C1749" s="1" t="s">
        <v>208</v>
      </c>
      <c r="D1749" s="1" t="s">
        <v>371</v>
      </c>
      <c r="E1749" s="1">
        <v>30</v>
      </c>
      <c r="F1749" s="1" t="s">
        <v>92</v>
      </c>
      <c r="G1749" s="1">
        <v>358.4</v>
      </c>
      <c r="H1749" s="1" t="s">
        <v>209</v>
      </c>
      <c r="I1749" s="1">
        <v>10752</v>
      </c>
      <c r="J1749" s="2" t="s">
        <v>606</v>
      </c>
    </row>
    <row r="1750" spans="1:10" x14ac:dyDescent="0.2">
      <c r="A1750" s="1">
        <v>9</v>
      </c>
      <c r="B1750" s="1">
        <v>560</v>
      </c>
      <c r="C1750" s="1" t="s">
        <v>142</v>
      </c>
      <c r="D1750" s="1" t="s">
        <v>371</v>
      </c>
      <c r="E1750" s="1">
        <v>30</v>
      </c>
      <c r="F1750" s="1" t="s">
        <v>92</v>
      </c>
      <c r="G1750" s="1">
        <v>35.9</v>
      </c>
      <c r="H1750" s="1" t="s">
        <v>143</v>
      </c>
      <c r="I1750" s="1">
        <v>1077</v>
      </c>
      <c r="J1750" s="2" t="s">
        <v>606</v>
      </c>
    </row>
    <row r="1751" spans="1:10" x14ac:dyDescent="0.2">
      <c r="A1751" s="1">
        <v>1</v>
      </c>
      <c r="B1751" s="1">
        <v>16</v>
      </c>
      <c r="C1751" s="1" t="s">
        <v>94</v>
      </c>
      <c r="D1751" s="1" t="s">
        <v>371</v>
      </c>
      <c r="E1751" s="1">
        <v>10</v>
      </c>
      <c r="F1751" s="1" t="s">
        <v>92</v>
      </c>
      <c r="G1751" s="1">
        <v>90.8</v>
      </c>
      <c r="H1751" s="1" t="s">
        <v>95</v>
      </c>
      <c r="I1751" s="1">
        <v>908</v>
      </c>
      <c r="J1751" s="2" t="s">
        <v>612</v>
      </c>
    </row>
    <row r="1752" spans="1:10" x14ac:dyDescent="0.2">
      <c r="A1752" s="1">
        <v>1</v>
      </c>
      <c r="B1752" s="1">
        <v>25</v>
      </c>
      <c r="C1752" s="1" t="s">
        <v>147</v>
      </c>
      <c r="D1752" s="1" t="s">
        <v>371</v>
      </c>
      <c r="E1752" s="1">
        <v>10</v>
      </c>
      <c r="F1752" s="1" t="s">
        <v>92</v>
      </c>
      <c r="G1752" s="1">
        <v>53</v>
      </c>
      <c r="H1752" s="1" t="s">
        <v>95</v>
      </c>
      <c r="I1752" s="1">
        <v>530</v>
      </c>
      <c r="J1752" s="2" t="s">
        <v>612</v>
      </c>
    </row>
    <row r="1753" spans="1:10" ht="25.5" x14ac:dyDescent="0.2">
      <c r="A1753" s="1">
        <v>1</v>
      </c>
      <c r="B1753" s="1">
        <v>1111</v>
      </c>
      <c r="C1753" s="1" t="s">
        <v>210</v>
      </c>
      <c r="D1753" s="1" t="s">
        <v>371</v>
      </c>
      <c r="E1753" s="1">
        <v>30</v>
      </c>
      <c r="F1753" s="1" t="s">
        <v>92</v>
      </c>
      <c r="G1753" s="1">
        <v>28.1</v>
      </c>
      <c r="H1753" s="1" t="s">
        <v>211</v>
      </c>
      <c r="I1753" s="1">
        <v>843</v>
      </c>
      <c r="J1753" s="2" t="s">
        <v>612</v>
      </c>
    </row>
    <row r="1754" spans="1:10" x14ac:dyDescent="0.2">
      <c r="A1754" s="1">
        <v>2</v>
      </c>
      <c r="B1754" s="1">
        <v>118</v>
      </c>
      <c r="C1754" s="1" t="s">
        <v>105</v>
      </c>
      <c r="D1754" s="1" t="s">
        <v>371</v>
      </c>
      <c r="E1754" s="1">
        <v>15</v>
      </c>
      <c r="F1754" s="1" t="s">
        <v>92</v>
      </c>
      <c r="G1754" s="1">
        <v>143</v>
      </c>
      <c r="H1754" s="1" t="s">
        <v>106</v>
      </c>
      <c r="I1754" s="1">
        <v>2145</v>
      </c>
      <c r="J1754" s="2" t="s">
        <v>612</v>
      </c>
    </row>
    <row r="1755" spans="1:10" x14ac:dyDescent="0.2">
      <c r="A1755" s="1">
        <v>3</v>
      </c>
      <c r="B1755" s="1">
        <v>142</v>
      </c>
      <c r="C1755" s="1" t="s">
        <v>148</v>
      </c>
      <c r="D1755" s="1" t="s">
        <v>371</v>
      </c>
      <c r="E1755" s="1">
        <v>6</v>
      </c>
      <c r="F1755" s="1" t="s">
        <v>92</v>
      </c>
      <c r="G1755" s="1">
        <v>185.4</v>
      </c>
      <c r="H1755" s="1" t="s">
        <v>149</v>
      </c>
      <c r="I1755" s="1">
        <v>1112.4000000000001</v>
      </c>
      <c r="J1755" s="2" t="s">
        <v>612</v>
      </c>
    </row>
    <row r="1756" spans="1:10" x14ac:dyDescent="0.2">
      <c r="A1756" s="1">
        <v>3</v>
      </c>
      <c r="B1756" s="1">
        <v>153</v>
      </c>
      <c r="C1756" s="1" t="s">
        <v>150</v>
      </c>
      <c r="D1756" s="1" t="s">
        <v>371</v>
      </c>
      <c r="E1756" s="1">
        <v>20</v>
      </c>
      <c r="F1756" s="1" t="s">
        <v>92</v>
      </c>
      <c r="G1756" s="1">
        <v>58.5</v>
      </c>
      <c r="H1756" s="1" t="s">
        <v>112</v>
      </c>
      <c r="I1756" s="1">
        <v>1170</v>
      </c>
      <c r="J1756" s="2" t="s">
        <v>612</v>
      </c>
    </row>
    <row r="1757" spans="1:10" x14ac:dyDescent="0.2">
      <c r="A1757" s="1">
        <v>3</v>
      </c>
      <c r="B1757" s="1">
        <v>171</v>
      </c>
      <c r="C1757" s="1" t="s">
        <v>169</v>
      </c>
      <c r="D1757" s="1" t="s">
        <v>371</v>
      </c>
      <c r="E1757" s="1">
        <v>5</v>
      </c>
      <c r="F1757" s="1" t="s">
        <v>92</v>
      </c>
      <c r="G1757" s="1">
        <v>130.69999999999999</v>
      </c>
      <c r="H1757" s="1" t="s">
        <v>170</v>
      </c>
      <c r="I1757" s="1">
        <v>653.5</v>
      </c>
      <c r="J1757" s="2" t="s">
        <v>612</v>
      </c>
    </row>
    <row r="1758" spans="1:10" x14ac:dyDescent="0.2">
      <c r="A1758" s="1">
        <v>3</v>
      </c>
      <c r="B1758" s="1">
        <v>1111</v>
      </c>
      <c r="C1758" s="1" t="s">
        <v>212</v>
      </c>
      <c r="D1758" s="1" t="s">
        <v>371</v>
      </c>
      <c r="E1758" s="1">
        <v>10</v>
      </c>
      <c r="F1758" s="1" t="s">
        <v>92</v>
      </c>
      <c r="G1758" s="1">
        <v>23.18</v>
      </c>
      <c r="H1758" s="1" t="s">
        <v>58</v>
      </c>
      <c r="I1758" s="1">
        <v>231.8</v>
      </c>
      <c r="J1758" s="2" t="s">
        <v>612</v>
      </c>
    </row>
    <row r="1759" spans="1:10" x14ac:dyDescent="0.2">
      <c r="A1759" s="1">
        <v>4</v>
      </c>
      <c r="B1759" s="1">
        <v>236</v>
      </c>
      <c r="C1759" s="1" t="s">
        <v>213</v>
      </c>
      <c r="D1759" s="1" t="s">
        <v>371</v>
      </c>
      <c r="E1759" s="1">
        <v>30</v>
      </c>
      <c r="F1759" s="1" t="s">
        <v>92</v>
      </c>
      <c r="G1759" s="1">
        <v>25.1</v>
      </c>
      <c r="H1759" s="1" t="s">
        <v>214</v>
      </c>
      <c r="I1759" s="1">
        <v>753</v>
      </c>
      <c r="J1759" s="2" t="s">
        <v>612</v>
      </c>
    </row>
    <row r="1760" spans="1:10" x14ac:dyDescent="0.2">
      <c r="A1760" s="1">
        <v>4</v>
      </c>
      <c r="B1760" s="1">
        <v>250</v>
      </c>
      <c r="C1760" s="1" t="s">
        <v>131</v>
      </c>
      <c r="D1760" s="1" t="s">
        <v>371</v>
      </c>
      <c r="E1760" s="1">
        <v>6</v>
      </c>
      <c r="F1760" s="1" t="s">
        <v>92</v>
      </c>
      <c r="G1760" s="1">
        <v>142.80000000000001</v>
      </c>
      <c r="H1760" s="1" t="s">
        <v>97</v>
      </c>
      <c r="I1760" s="1">
        <v>856.8</v>
      </c>
      <c r="J1760" s="2" t="s">
        <v>612</v>
      </c>
    </row>
    <row r="1761" spans="1:10" ht="25.5" x14ac:dyDescent="0.2">
      <c r="A1761" s="1">
        <v>4</v>
      </c>
      <c r="B1761" s="1">
        <v>278</v>
      </c>
      <c r="C1761" s="1" t="s">
        <v>190</v>
      </c>
      <c r="D1761" s="1" t="s">
        <v>371</v>
      </c>
      <c r="E1761" s="1">
        <v>30</v>
      </c>
      <c r="F1761" s="1" t="s">
        <v>92</v>
      </c>
      <c r="G1761" s="1">
        <v>10.68</v>
      </c>
      <c r="H1761" s="1" t="s">
        <v>191</v>
      </c>
      <c r="I1761" s="1">
        <v>320.39999999999998</v>
      </c>
      <c r="J1761" s="2" t="s">
        <v>612</v>
      </c>
    </row>
    <row r="1762" spans="1:10" x14ac:dyDescent="0.2">
      <c r="A1762" s="1">
        <v>4</v>
      </c>
      <c r="B1762" s="1">
        <v>289</v>
      </c>
      <c r="C1762" s="1" t="s">
        <v>215</v>
      </c>
      <c r="D1762" s="1" t="s">
        <v>458</v>
      </c>
      <c r="E1762" s="1">
        <v>6</v>
      </c>
      <c r="F1762" s="1" t="s">
        <v>92</v>
      </c>
      <c r="G1762" s="1">
        <v>87.6</v>
      </c>
      <c r="H1762" s="1" t="s">
        <v>108</v>
      </c>
      <c r="I1762" s="1">
        <v>525.6</v>
      </c>
      <c r="J1762" s="2" t="s">
        <v>612</v>
      </c>
    </row>
    <row r="1763" spans="1:10" x14ac:dyDescent="0.2">
      <c r="A1763" s="1">
        <v>4</v>
      </c>
      <c r="B1763" s="1">
        <v>304</v>
      </c>
      <c r="C1763" s="1" t="s">
        <v>177</v>
      </c>
      <c r="D1763" s="1" t="s">
        <v>371</v>
      </c>
      <c r="E1763" s="1">
        <v>10</v>
      </c>
      <c r="F1763" s="1" t="s">
        <v>92</v>
      </c>
      <c r="G1763" s="1">
        <v>64.900000000000006</v>
      </c>
      <c r="H1763" s="1" t="s">
        <v>97</v>
      </c>
      <c r="I1763" s="1">
        <v>649</v>
      </c>
      <c r="J1763" s="2" t="s">
        <v>612</v>
      </c>
    </row>
    <row r="1764" spans="1:10" x14ac:dyDescent="0.2">
      <c r="A1764" s="1">
        <v>9</v>
      </c>
      <c r="B1764" s="1">
        <v>509</v>
      </c>
      <c r="C1764" s="1" t="s">
        <v>141</v>
      </c>
      <c r="D1764" s="1" t="s">
        <v>371</v>
      </c>
      <c r="E1764" s="1">
        <v>7</v>
      </c>
      <c r="F1764" s="1" t="s">
        <v>92</v>
      </c>
      <c r="G1764" s="1">
        <v>65.5</v>
      </c>
      <c r="H1764" s="1" t="s">
        <v>95</v>
      </c>
      <c r="I1764" s="1">
        <v>458.5</v>
      </c>
      <c r="J1764" s="2" t="s">
        <v>612</v>
      </c>
    </row>
    <row r="1765" spans="1:10" x14ac:dyDescent="0.2">
      <c r="A1765" s="1">
        <v>9</v>
      </c>
      <c r="B1765" s="1">
        <v>541</v>
      </c>
      <c r="C1765" s="1" t="s">
        <v>216</v>
      </c>
      <c r="D1765" s="1" t="s">
        <v>371</v>
      </c>
      <c r="E1765" s="1">
        <v>10</v>
      </c>
      <c r="F1765" s="1" t="s">
        <v>92</v>
      </c>
      <c r="G1765" s="1">
        <v>103</v>
      </c>
      <c r="H1765" s="1" t="s">
        <v>95</v>
      </c>
      <c r="I1765" s="1">
        <v>1030</v>
      </c>
      <c r="J1765" s="2" t="s">
        <v>612</v>
      </c>
    </row>
    <row r="1766" spans="1:10" x14ac:dyDescent="0.2">
      <c r="A1766" s="1">
        <v>9</v>
      </c>
      <c r="B1766" s="1">
        <v>560</v>
      </c>
      <c r="C1766" s="1" t="s">
        <v>142</v>
      </c>
      <c r="D1766" s="1" t="s">
        <v>371</v>
      </c>
      <c r="E1766" s="1">
        <v>6</v>
      </c>
      <c r="F1766" s="1" t="s">
        <v>92</v>
      </c>
      <c r="G1766" s="1">
        <v>35.9</v>
      </c>
      <c r="H1766" s="1" t="s">
        <v>143</v>
      </c>
      <c r="I1766" s="1">
        <v>215.4</v>
      </c>
      <c r="J1766" s="2" t="s">
        <v>612</v>
      </c>
    </row>
    <row r="1767" spans="1:10" x14ac:dyDescent="0.2">
      <c r="A1767" s="1">
        <v>1</v>
      </c>
      <c r="B1767" s="1">
        <v>16</v>
      </c>
      <c r="C1767" s="1" t="s">
        <v>94</v>
      </c>
      <c r="D1767" s="1" t="s">
        <v>371</v>
      </c>
      <c r="E1767" s="1">
        <v>100</v>
      </c>
      <c r="F1767" s="1" t="s">
        <v>92</v>
      </c>
      <c r="G1767" s="1">
        <v>90.8</v>
      </c>
      <c r="H1767" s="1" t="s">
        <v>95</v>
      </c>
      <c r="I1767" s="1">
        <v>9080</v>
      </c>
      <c r="J1767" s="2" t="s">
        <v>630</v>
      </c>
    </row>
    <row r="1768" spans="1:10" ht="25.5" x14ac:dyDescent="0.2">
      <c r="A1768" s="1">
        <v>1</v>
      </c>
      <c r="B1768" s="1">
        <v>19</v>
      </c>
      <c r="C1768" s="1" t="s">
        <v>96</v>
      </c>
      <c r="D1768" s="1" t="s">
        <v>371</v>
      </c>
      <c r="E1768" s="1">
        <v>10</v>
      </c>
      <c r="F1768" s="1" t="s">
        <v>92</v>
      </c>
      <c r="G1768" s="1">
        <v>255.2</v>
      </c>
      <c r="H1768" s="1" t="s">
        <v>97</v>
      </c>
      <c r="I1768" s="1">
        <v>2552</v>
      </c>
      <c r="J1768" s="2" t="s">
        <v>630</v>
      </c>
    </row>
    <row r="1769" spans="1:10" x14ac:dyDescent="0.2">
      <c r="A1769" s="1">
        <v>1</v>
      </c>
      <c r="B1769" s="1">
        <v>29</v>
      </c>
      <c r="C1769" s="1" t="s">
        <v>217</v>
      </c>
      <c r="D1769" s="1" t="s">
        <v>371</v>
      </c>
      <c r="E1769" s="1">
        <v>3</v>
      </c>
      <c r="F1769" s="1" t="s">
        <v>92</v>
      </c>
      <c r="G1769" s="1">
        <v>1303.2</v>
      </c>
      <c r="H1769" s="1" t="s">
        <v>108</v>
      </c>
      <c r="I1769" s="1">
        <v>3909.6</v>
      </c>
      <c r="J1769" s="2" t="s">
        <v>630</v>
      </c>
    </row>
    <row r="1770" spans="1:10" x14ac:dyDescent="0.2">
      <c r="A1770" s="1">
        <v>2</v>
      </c>
      <c r="B1770" s="1">
        <v>61</v>
      </c>
      <c r="C1770" s="1" t="s">
        <v>102</v>
      </c>
      <c r="D1770" s="1" t="s">
        <v>371</v>
      </c>
      <c r="E1770" s="1">
        <v>50</v>
      </c>
      <c r="F1770" s="1" t="s">
        <v>92</v>
      </c>
      <c r="G1770" s="1">
        <v>38.799999999999997</v>
      </c>
      <c r="H1770" s="1" t="s">
        <v>103</v>
      </c>
      <c r="I1770" s="1">
        <v>1940</v>
      </c>
      <c r="J1770" s="2" t="s">
        <v>630</v>
      </c>
    </row>
    <row r="1771" spans="1:10" x14ac:dyDescent="0.2">
      <c r="A1771" s="1">
        <v>3</v>
      </c>
      <c r="B1771" s="1">
        <v>209</v>
      </c>
      <c r="C1771" s="1" t="s">
        <v>127</v>
      </c>
      <c r="D1771" s="1" t="s">
        <v>371</v>
      </c>
      <c r="E1771" s="1">
        <v>5</v>
      </c>
      <c r="F1771" s="1" t="s">
        <v>92</v>
      </c>
      <c r="G1771" s="1">
        <v>7.03</v>
      </c>
      <c r="H1771" s="1" t="s">
        <v>128</v>
      </c>
      <c r="I1771" s="1">
        <v>35.15</v>
      </c>
      <c r="J1771" s="2" t="s">
        <v>630</v>
      </c>
    </row>
    <row r="1772" spans="1:10" x14ac:dyDescent="0.2">
      <c r="A1772" s="1">
        <v>4</v>
      </c>
      <c r="B1772" s="1">
        <v>226</v>
      </c>
      <c r="C1772" s="1" t="s">
        <v>130</v>
      </c>
      <c r="D1772" s="1" t="s">
        <v>371</v>
      </c>
      <c r="E1772" s="1">
        <v>2</v>
      </c>
      <c r="F1772" s="1" t="s">
        <v>92</v>
      </c>
      <c r="G1772" s="1">
        <v>3744.5</v>
      </c>
      <c r="H1772" s="1" t="s">
        <v>108</v>
      </c>
      <c r="I1772" s="1">
        <v>7489</v>
      </c>
      <c r="J1772" s="2" t="s">
        <v>630</v>
      </c>
    </row>
    <row r="1773" spans="1:10" x14ac:dyDescent="0.2">
      <c r="A1773" s="1">
        <v>4</v>
      </c>
      <c r="B1773" s="1">
        <v>250</v>
      </c>
      <c r="C1773" s="1" t="s">
        <v>131</v>
      </c>
      <c r="D1773" s="1" t="s">
        <v>371</v>
      </c>
      <c r="E1773" s="1">
        <v>200</v>
      </c>
      <c r="F1773" s="1" t="s">
        <v>92</v>
      </c>
      <c r="G1773" s="1">
        <v>142.80000000000001</v>
      </c>
      <c r="H1773" s="1" t="s">
        <v>97</v>
      </c>
      <c r="I1773" s="1">
        <v>28560</v>
      </c>
      <c r="J1773" s="2" t="s">
        <v>630</v>
      </c>
    </row>
    <row r="1774" spans="1:10" x14ac:dyDescent="0.2">
      <c r="A1774" s="1">
        <v>4</v>
      </c>
      <c r="B1774" s="1">
        <v>304</v>
      </c>
      <c r="C1774" s="1" t="s">
        <v>177</v>
      </c>
      <c r="D1774" s="1" t="s">
        <v>371</v>
      </c>
      <c r="E1774" s="1">
        <v>20</v>
      </c>
      <c r="F1774" s="1" t="s">
        <v>92</v>
      </c>
      <c r="G1774" s="1">
        <v>64.900000000000006</v>
      </c>
      <c r="H1774" s="1" t="s">
        <v>97</v>
      </c>
      <c r="I1774" s="1">
        <v>1298</v>
      </c>
      <c r="J1774" s="2" t="s">
        <v>630</v>
      </c>
    </row>
    <row r="1775" spans="1:10" x14ac:dyDescent="0.2">
      <c r="A1775" s="1">
        <v>6</v>
      </c>
      <c r="B1775" s="1">
        <v>352</v>
      </c>
      <c r="C1775" s="1" t="s">
        <v>218</v>
      </c>
      <c r="D1775" s="1" t="s">
        <v>371</v>
      </c>
      <c r="E1775" s="1">
        <v>30</v>
      </c>
      <c r="F1775" s="1" t="s">
        <v>92</v>
      </c>
      <c r="G1775" s="1">
        <v>601.9</v>
      </c>
      <c r="H1775" s="1" t="s">
        <v>112</v>
      </c>
      <c r="I1775" s="1">
        <v>18057</v>
      </c>
      <c r="J1775" s="2" t="s">
        <v>630</v>
      </c>
    </row>
    <row r="1776" spans="1:10" ht="25.5" x14ac:dyDescent="0.2">
      <c r="A1776" s="1">
        <v>6</v>
      </c>
      <c r="B1776" s="1">
        <v>375</v>
      </c>
      <c r="C1776" s="1" t="s">
        <v>219</v>
      </c>
      <c r="D1776" s="1" t="s">
        <v>371</v>
      </c>
      <c r="E1776" s="1">
        <v>10</v>
      </c>
      <c r="F1776" s="1" t="s">
        <v>92</v>
      </c>
      <c r="G1776" s="1">
        <v>51</v>
      </c>
      <c r="H1776" s="1" t="s">
        <v>108</v>
      </c>
      <c r="I1776" s="1">
        <v>510</v>
      </c>
      <c r="J1776" s="2" t="s">
        <v>630</v>
      </c>
    </row>
    <row r="1777" spans="1:10" x14ac:dyDescent="0.2">
      <c r="A1777" s="1">
        <v>9</v>
      </c>
      <c r="B1777" s="1">
        <v>425</v>
      </c>
      <c r="C1777" s="1" t="s">
        <v>220</v>
      </c>
      <c r="D1777" s="1" t="s">
        <v>371</v>
      </c>
      <c r="E1777" s="1">
        <v>50</v>
      </c>
      <c r="F1777" s="1" t="s">
        <v>92</v>
      </c>
      <c r="G1777" s="1">
        <v>800.7</v>
      </c>
      <c r="H1777" s="1" t="s">
        <v>209</v>
      </c>
      <c r="I1777" s="1">
        <v>40035</v>
      </c>
      <c r="J1777" s="2" t="s">
        <v>630</v>
      </c>
    </row>
    <row r="1778" spans="1:10" ht="25.5" x14ac:dyDescent="0.2">
      <c r="A1778" s="1">
        <v>9</v>
      </c>
      <c r="B1778" s="1">
        <v>469</v>
      </c>
      <c r="C1778" s="1" t="s">
        <v>221</v>
      </c>
      <c r="D1778" s="1" t="s">
        <v>371</v>
      </c>
      <c r="E1778" s="1">
        <v>20</v>
      </c>
      <c r="F1778" s="1" t="s">
        <v>92</v>
      </c>
      <c r="G1778" s="1">
        <v>585</v>
      </c>
      <c r="H1778" s="1" t="s">
        <v>222</v>
      </c>
      <c r="I1778" s="1">
        <v>11700</v>
      </c>
      <c r="J1778" s="2" t="s">
        <v>630</v>
      </c>
    </row>
    <row r="1779" spans="1:10" x14ac:dyDescent="0.2">
      <c r="A1779" s="1">
        <v>10</v>
      </c>
      <c r="B1779" s="1">
        <v>1111</v>
      </c>
      <c r="C1779" s="1" t="s">
        <v>223</v>
      </c>
      <c r="D1779" s="1" t="s">
        <v>371</v>
      </c>
      <c r="E1779" s="1">
        <v>4</v>
      </c>
      <c r="F1779" s="1" t="s">
        <v>92</v>
      </c>
      <c r="G1779" s="1">
        <v>1555</v>
      </c>
      <c r="H1779" s="1" t="s">
        <v>224</v>
      </c>
      <c r="I1779" s="1">
        <v>6220</v>
      </c>
      <c r="J1779" s="2" t="s">
        <v>630</v>
      </c>
    </row>
    <row r="1780" spans="1:10" ht="25.5" x14ac:dyDescent="0.2">
      <c r="A1780" s="1">
        <v>14</v>
      </c>
      <c r="B1780" s="1" t="s">
        <v>225</v>
      </c>
      <c r="C1780" s="1" t="s">
        <v>226</v>
      </c>
      <c r="D1780" s="1" t="s">
        <v>899</v>
      </c>
      <c r="E1780" s="1">
        <v>2</v>
      </c>
      <c r="F1780" s="1" t="s">
        <v>227</v>
      </c>
      <c r="G1780" s="1">
        <v>1959.364</v>
      </c>
      <c r="H1780" s="1" t="s">
        <v>228</v>
      </c>
      <c r="I1780" s="1">
        <v>3918.7280000000001</v>
      </c>
      <c r="J1780" s="2" t="s">
        <v>491</v>
      </c>
    </row>
    <row r="1781" spans="1:10" x14ac:dyDescent="0.2">
      <c r="A1781" s="1">
        <v>14</v>
      </c>
      <c r="B1781" s="1" t="s">
        <v>229</v>
      </c>
      <c r="C1781" s="1" t="s">
        <v>230</v>
      </c>
      <c r="D1781" s="1" t="s">
        <v>899</v>
      </c>
      <c r="E1781" s="1">
        <v>2</v>
      </c>
      <c r="F1781" s="1" t="s">
        <v>227</v>
      </c>
      <c r="G1781" s="1">
        <v>1073.5999999999999</v>
      </c>
      <c r="H1781" s="1" t="s">
        <v>228</v>
      </c>
      <c r="I1781" s="1">
        <v>2147.1999999999998</v>
      </c>
      <c r="J1781" s="2" t="s">
        <v>491</v>
      </c>
    </row>
    <row r="1782" spans="1:10" x14ac:dyDescent="0.2">
      <c r="A1782" s="1">
        <v>14</v>
      </c>
      <c r="B1782" s="1" t="s">
        <v>231</v>
      </c>
      <c r="C1782" s="1" t="s">
        <v>232</v>
      </c>
      <c r="D1782" s="1" t="s">
        <v>899</v>
      </c>
      <c r="E1782" s="1">
        <v>3</v>
      </c>
      <c r="F1782" s="1" t="s">
        <v>227</v>
      </c>
      <c r="G1782" s="1">
        <v>375.76</v>
      </c>
      <c r="H1782" s="1" t="s">
        <v>228</v>
      </c>
      <c r="I1782" s="1">
        <v>1127.28</v>
      </c>
      <c r="J1782" s="2" t="s">
        <v>491</v>
      </c>
    </row>
    <row r="1783" spans="1:10" x14ac:dyDescent="0.2">
      <c r="A1783" s="1">
        <v>14</v>
      </c>
      <c r="B1783" s="1" t="s">
        <v>233</v>
      </c>
      <c r="C1783" s="1" t="s">
        <v>234</v>
      </c>
      <c r="D1783" s="1" t="s">
        <v>906</v>
      </c>
      <c r="E1783" s="1">
        <v>2</v>
      </c>
      <c r="F1783" s="1" t="s">
        <v>227</v>
      </c>
      <c r="G1783" s="1">
        <v>1725.9087999999999</v>
      </c>
      <c r="H1783" s="1" t="s">
        <v>235</v>
      </c>
      <c r="I1783" s="1">
        <v>3451.8175999999999</v>
      </c>
      <c r="J1783" s="2" t="s">
        <v>491</v>
      </c>
    </row>
    <row r="1784" spans="1:10" x14ac:dyDescent="0.2">
      <c r="A1784" s="1">
        <v>14</v>
      </c>
      <c r="B1784" s="1" t="s">
        <v>236</v>
      </c>
      <c r="C1784" s="1" t="s">
        <v>237</v>
      </c>
      <c r="D1784" s="1" t="s">
        <v>906</v>
      </c>
      <c r="E1784" s="1">
        <v>1</v>
      </c>
      <c r="F1784" s="1" t="s">
        <v>227</v>
      </c>
      <c r="G1784" s="1">
        <v>778.36</v>
      </c>
      <c r="H1784" s="1" t="s">
        <v>228</v>
      </c>
      <c r="I1784" s="1">
        <v>778.36</v>
      </c>
      <c r="J1784" s="2" t="s">
        <v>491</v>
      </c>
    </row>
    <row r="1785" spans="1:10" x14ac:dyDescent="0.2">
      <c r="A1785" s="1">
        <v>14</v>
      </c>
      <c r="B1785" s="1" t="s">
        <v>238</v>
      </c>
      <c r="C1785" s="1" t="s">
        <v>239</v>
      </c>
      <c r="D1785" s="1" t="s">
        <v>899</v>
      </c>
      <c r="E1785" s="1">
        <v>1</v>
      </c>
      <c r="F1785" s="1" t="s">
        <v>227</v>
      </c>
      <c r="G1785" s="1">
        <v>3024.56</v>
      </c>
      <c r="H1785" s="1" t="s">
        <v>961</v>
      </c>
      <c r="I1785" s="1">
        <v>3024.56</v>
      </c>
      <c r="J1785" s="2" t="s">
        <v>491</v>
      </c>
    </row>
    <row r="1786" spans="1:10" x14ac:dyDescent="0.2">
      <c r="A1786" s="1">
        <v>14</v>
      </c>
      <c r="B1786" s="1" t="s">
        <v>240</v>
      </c>
      <c r="C1786" s="1" t="s">
        <v>241</v>
      </c>
      <c r="D1786" s="1" t="s">
        <v>899</v>
      </c>
      <c r="E1786" s="1">
        <v>3</v>
      </c>
      <c r="F1786" s="1" t="s">
        <v>227</v>
      </c>
      <c r="G1786" s="1">
        <v>1202.432</v>
      </c>
      <c r="H1786" s="1" t="s">
        <v>228</v>
      </c>
      <c r="I1786" s="1">
        <v>3607.2960000000003</v>
      </c>
      <c r="J1786" s="2" t="s">
        <v>491</v>
      </c>
    </row>
    <row r="1787" spans="1:10" ht="25.5" x14ac:dyDescent="0.2">
      <c r="A1787" s="1">
        <v>14</v>
      </c>
      <c r="B1787" s="1" t="s">
        <v>242</v>
      </c>
      <c r="C1787" s="1" t="s">
        <v>243</v>
      </c>
      <c r="D1787" s="1" t="s">
        <v>899</v>
      </c>
      <c r="E1787" s="1">
        <v>1</v>
      </c>
      <c r="F1787" s="1" t="s">
        <v>227</v>
      </c>
      <c r="G1787" s="1">
        <v>944.76800000000003</v>
      </c>
      <c r="H1787" s="1" t="s">
        <v>228</v>
      </c>
      <c r="I1787" s="1">
        <v>944.76800000000003</v>
      </c>
      <c r="J1787" s="2" t="s">
        <v>491</v>
      </c>
    </row>
    <row r="1788" spans="1:10" x14ac:dyDescent="0.2">
      <c r="A1788" s="1">
        <v>14</v>
      </c>
      <c r="B1788" s="1" t="s">
        <v>244</v>
      </c>
      <c r="C1788" s="1" t="s">
        <v>245</v>
      </c>
      <c r="D1788" s="1" t="s">
        <v>691</v>
      </c>
      <c r="E1788" s="1">
        <v>1</v>
      </c>
      <c r="F1788" s="1" t="s">
        <v>227</v>
      </c>
      <c r="G1788" s="1">
        <v>2415.6</v>
      </c>
      <c r="H1788" s="1" t="s">
        <v>228</v>
      </c>
      <c r="I1788" s="1">
        <v>2415.6</v>
      </c>
      <c r="J1788" s="2" t="s">
        <v>491</v>
      </c>
    </row>
    <row r="1789" spans="1:10" x14ac:dyDescent="0.2">
      <c r="A1789" s="1">
        <v>14</v>
      </c>
      <c r="B1789" s="1" t="s">
        <v>246</v>
      </c>
      <c r="C1789" s="1" t="s">
        <v>247</v>
      </c>
      <c r="D1789" s="1" t="s">
        <v>691</v>
      </c>
      <c r="E1789" s="1">
        <v>1</v>
      </c>
      <c r="F1789" s="1" t="s">
        <v>227</v>
      </c>
      <c r="G1789" s="1">
        <v>2415.6</v>
      </c>
      <c r="H1789" s="1" t="s">
        <v>228</v>
      </c>
      <c r="I1789" s="1">
        <v>2415.6</v>
      </c>
      <c r="J1789" s="2" t="s">
        <v>491</v>
      </c>
    </row>
    <row r="1790" spans="1:10" x14ac:dyDescent="0.2">
      <c r="A1790" s="1">
        <v>14</v>
      </c>
      <c r="B1790" s="1" t="s">
        <v>248</v>
      </c>
      <c r="C1790" s="1" t="s">
        <v>249</v>
      </c>
      <c r="D1790" s="1" t="s">
        <v>906</v>
      </c>
      <c r="E1790" s="1">
        <v>3</v>
      </c>
      <c r="F1790" s="1" t="s">
        <v>227</v>
      </c>
      <c r="G1790" s="1">
        <v>219.95820000000001</v>
      </c>
      <c r="H1790" s="1" t="s">
        <v>250</v>
      </c>
      <c r="I1790" s="1">
        <v>659.87459999999999</v>
      </c>
      <c r="J1790" s="2" t="s">
        <v>491</v>
      </c>
    </row>
    <row r="1791" spans="1:10" x14ac:dyDescent="0.2">
      <c r="A1791" s="1">
        <v>14</v>
      </c>
      <c r="B1791" s="1" t="s">
        <v>251</v>
      </c>
      <c r="C1791" s="1" t="s">
        <v>252</v>
      </c>
      <c r="D1791" s="1" t="s">
        <v>526</v>
      </c>
      <c r="E1791" s="1">
        <v>5</v>
      </c>
      <c r="F1791" s="1" t="s">
        <v>227</v>
      </c>
      <c r="G1791" s="1">
        <v>185.26</v>
      </c>
      <c r="H1791" s="1" t="s">
        <v>253</v>
      </c>
      <c r="I1791" s="1">
        <v>926.3</v>
      </c>
      <c r="J1791" s="2" t="s">
        <v>491</v>
      </c>
    </row>
    <row r="1792" spans="1:10" ht="25.5" x14ac:dyDescent="0.2">
      <c r="A1792" s="1">
        <v>14</v>
      </c>
      <c r="B1792" s="1" t="s">
        <v>254</v>
      </c>
      <c r="C1792" s="1" t="s">
        <v>255</v>
      </c>
      <c r="D1792" s="1" t="s">
        <v>526</v>
      </c>
      <c r="E1792" s="1">
        <v>2</v>
      </c>
      <c r="F1792" s="1" t="s">
        <v>227</v>
      </c>
      <c r="G1792" s="1">
        <v>483.28</v>
      </c>
      <c r="H1792" s="1" t="s">
        <v>256</v>
      </c>
      <c r="I1792" s="1">
        <v>966.56</v>
      </c>
      <c r="J1792" s="2" t="s">
        <v>491</v>
      </c>
    </row>
    <row r="1793" spans="1:10" ht="25.5" x14ac:dyDescent="0.2">
      <c r="A1793" s="1">
        <v>14</v>
      </c>
      <c r="B1793" s="1" t="s">
        <v>257</v>
      </c>
      <c r="C1793" s="1" t="s">
        <v>258</v>
      </c>
      <c r="D1793" s="1" t="s">
        <v>691</v>
      </c>
      <c r="E1793" s="1">
        <v>50</v>
      </c>
      <c r="F1793" s="1" t="s">
        <v>227</v>
      </c>
      <c r="G1793" s="1">
        <v>980.1</v>
      </c>
      <c r="H1793" s="1" t="s">
        <v>961</v>
      </c>
      <c r="I1793" s="1">
        <v>49005</v>
      </c>
      <c r="J1793" s="2" t="s">
        <v>491</v>
      </c>
    </row>
    <row r="1794" spans="1:10" ht="25.5" x14ac:dyDescent="0.2">
      <c r="A1794" s="1">
        <v>14</v>
      </c>
      <c r="B1794" s="1" t="s">
        <v>225</v>
      </c>
      <c r="C1794" s="1" t="s">
        <v>226</v>
      </c>
      <c r="D1794" s="1" t="s">
        <v>899</v>
      </c>
      <c r="E1794" s="1">
        <v>10</v>
      </c>
      <c r="F1794" s="1" t="s">
        <v>227</v>
      </c>
      <c r="G1794" s="1">
        <v>1959.364</v>
      </c>
      <c r="H1794" s="1" t="s">
        <v>228</v>
      </c>
      <c r="I1794" s="1">
        <v>19593.64</v>
      </c>
      <c r="J1794" s="2" t="s">
        <v>528</v>
      </c>
    </row>
    <row r="1795" spans="1:10" x14ac:dyDescent="0.2">
      <c r="A1795" s="1">
        <v>14</v>
      </c>
      <c r="B1795" s="1" t="s">
        <v>229</v>
      </c>
      <c r="C1795" s="1" t="s">
        <v>230</v>
      </c>
      <c r="D1795" s="1" t="s">
        <v>899</v>
      </c>
      <c r="E1795" s="1">
        <v>10</v>
      </c>
      <c r="F1795" s="1" t="s">
        <v>227</v>
      </c>
      <c r="G1795" s="1">
        <v>1073.5999999999999</v>
      </c>
      <c r="H1795" s="1" t="s">
        <v>228</v>
      </c>
      <c r="I1795" s="1">
        <v>10736</v>
      </c>
      <c r="J1795" s="2" t="s">
        <v>528</v>
      </c>
    </row>
    <row r="1796" spans="1:10" x14ac:dyDescent="0.2">
      <c r="A1796" s="1">
        <v>14</v>
      </c>
      <c r="B1796" s="1" t="s">
        <v>231</v>
      </c>
      <c r="C1796" s="1" t="s">
        <v>232</v>
      </c>
      <c r="D1796" s="1" t="s">
        <v>899</v>
      </c>
      <c r="E1796" s="1">
        <v>15</v>
      </c>
      <c r="F1796" s="1" t="s">
        <v>227</v>
      </c>
      <c r="G1796" s="1">
        <v>375.76</v>
      </c>
      <c r="H1796" s="1" t="s">
        <v>228</v>
      </c>
      <c r="I1796" s="1">
        <v>5636.4</v>
      </c>
      <c r="J1796" s="2" t="s">
        <v>528</v>
      </c>
    </row>
    <row r="1797" spans="1:10" ht="25.5" x14ac:dyDescent="0.2">
      <c r="A1797" s="1">
        <v>14</v>
      </c>
      <c r="B1797" s="1" t="s">
        <v>259</v>
      </c>
      <c r="C1797" s="1" t="s">
        <v>260</v>
      </c>
      <c r="D1797" s="1" t="s">
        <v>899</v>
      </c>
      <c r="E1797" s="1">
        <v>2</v>
      </c>
      <c r="F1797" s="1" t="s">
        <v>227</v>
      </c>
      <c r="G1797" s="1">
        <v>704.55</v>
      </c>
      <c r="H1797" s="1" t="s">
        <v>228</v>
      </c>
      <c r="I1797" s="1">
        <v>1409.1</v>
      </c>
      <c r="J1797" s="2" t="s">
        <v>528</v>
      </c>
    </row>
    <row r="1798" spans="1:10" x14ac:dyDescent="0.2">
      <c r="A1798" s="1">
        <v>14</v>
      </c>
      <c r="B1798" s="1" t="s">
        <v>261</v>
      </c>
      <c r="C1798" s="1" t="s">
        <v>262</v>
      </c>
      <c r="D1798" s="1" t="s">
        <v>899</v>
      </c>
      <c r="E1798" s="1">
        <v>1</v>
      </c>
      <c r="F1798" s="1" t="s">
        <v>227</v>
      </c>
      <c r="G1798" s="1">
        <v>1357.664</v>
      </c>
      <c r="H1798" s="1" t="s">
        <v>235</v>
      </c>
      <c r="I1798" s="1">
        <v>1357.664</v>
      </c>
      <c r="J1798" s="2" t="s">
        <v>528</v>
      </c>
    </row>
    <row r="1799" spans="1:10" x14ac:dyDescent="0.2">
      <c r="A1799" s="1">
        <v>14</v>
      </c>
      <c r="B1799" s="1" t="s">
        <v>238</v>
      </c>
      <c r="C1799" s="1" t="s">
        <v>239</v>
      </c>
      <c r="D1799" s="1" t="s">
        <v>899</v>
      </c>
      <c r="E1799" s="1">
        <v>8</v>
      </c>
      <c r="F1799" s="1" t="s">
        <v>227</v>
      </c>
      <c r="G1799" s="1">
        <v>3024.56</v>
      </c>
      <c r="H1799" s="1" t="s">
        <v>961</v>
      </c>
      <c r="I1799" s="1">
        <v>24196.48</v>
      </c>
      <c r="J1799" s="2" t="s">
        <v>528</v>
      </c>
    </row>
    <row r="1800" spans="1:10" x14ac:dyDescent="0.2">
      <c r="A1800" s="1">
        <v>14</v>
      </c>
      <c r="B1800" s="1" t="s">
        <v>263</v>
      </c>
      <c r="C1800" s="1" t="s">
        <v>264</v>
      </c>
      <c r="D1800" s="1" t="s">
        <v>899</v>
      </c>
      <c r="E1800" s="1">
        <v>5</v>
      </c>
      <c r="F1800" s="1" t="s">
        <v>227</v>
      </c>
      <c r="G1800" s="1">
        <v>509.96</v>
      </c>
      <c r="H1800" s="1" t="s">
        <v>228</v>
      </c>
      <c r="I1800" s="1">
        <v>2549.8000000000002</v>
      </c>
      <c r="J1800" s="2" t="s">
        <v>528</v>
      </c>
    </row>
    <row r="1801" spans="1:10" x14ac:dyDescent="0.2">
      <c r="A1801" s="1">
        <v>14</v>
      </c>
      <c r="B1801" s="1" t="s">
        <v>240</v>
      </c>
      <c r="C1801" s="1" t="s">
        <v>241</v>
      </c>
      <c r="D1801" s="1" t="s">
        <v>899</v>
      </c>
      <c r="E1801" s="1">
        <v>16</v>
      </c>
      <c r="F1801" s="1" t="s">
        <v>227</v>
      </c>
      <c r="G1801" s="1">
        <v>1202.432</v>
      </c>
      <c r="H1801" s="1" t="s">
        <v>228</v>
      </c>
      <c r="I1801" s="1">
        <v>19238.912</v>
      </c>
      <c r="J1801" s="2" t="s">
        <v>528</v>
      </c>
    </row>
    <row r="1802" spans="1:10" ht="25.5" x14ac:dyDescent="0.2">
      <c r="A1802" s="1">
        <v>14</v>
      </c>
      <c r="B1802" s="1" t="s">
        <v>242</v>
      </c>
      <c r="C1802" s="1" t="s">
        <v>243</v>
      </c>
      <c r="D1802" s="1" t="s">
        <v>899</v>
      </c>
      <c r="E1802" s="1">
        <v>4</v>
      </c>
      <c r="F1802" s="1" t="s">
        <v>227</v>
      </c>
      <c r="G1802" s="1">
        <v>944.76800000000003</v>
      </c>
      <c r="H1802" s="1" t="s">
        <v>228</v>
      </c>
      <c r="I1802" s="1">
        <v>3779.0720000000001</v>
      </c>
      <c r="J1802" s="2" t="s">
        <v>528</v>
      </c>
    </row>
    <row r="1803" spans="1:10" x14ac:dyDescent="0.2">
      <c r="A1803" s="1">
        <v>14</v>
      </c>
      <c r="B1803" s="1" t="s">
        <v>244</v>
      </c>
      <c r="C1803" s="1" t="s">
        <v>245</v>
      </c>
      <c r="D1803" s="1" t="s">
        <v>691</v>
      </c>
      <c r="E1803" s="1">
        <v>1</v>
      </c>
      <c r="F1803" s="1" t="s">
        <v>227</v>
      </c>
      <c r="G1803" s="1">
        <v>2415.6</v>
      </c>
      <c r="H1803" s="1" t="s">
        <v>228</v>
      </c>
      <c r="I1803" s="1">
        <v>2415.6</v>
      </c>
      <c r="J1803" s="2" t="s">
        <v>528</v>
      </c>
    </row>
    <row r="1804" spans="1:10" x14ac:dyDescent="0.2">
      <c r="A1804" s="1">
        <v>14</v>
      </c>
      <c r="B1804" s="1" t="s">
        <v>246</v>
      </c>
      <c r="C1804" s="1" t="s">
        <v>247</v>
      </c>
      <c r="D1804" s="1" t="s">
        <v>691</v>
      </c>
      <c r="E1804" s="1">
        <v>1</v>
      </c>
      <c r="F1804" s="1" t="s">
        <v>227</v>
      </c>
      <c r="G1804" s="1">
        <v>2415.6</v>
      </c>
      <c r="H1804" s="1" t="s">
        <v>228</v>
      </c>
      <c r="I1804" s="1">
        <v>2415.6</v>
      </c>
      <c r="J1804" s="2" t="s">
        <v>528</v>
      </c>
    </row>
    <row r="1805" spans="1:10" x14ac:dyDescent="0.2">
      <c r="A1805" s="1">
        <v>14</v>
      </c>
      <c r="B1805" s="1" t="s">
        <v>265</v>
      </c>
      <c r="C1805" s="1" t="s">
        <v>266</v>
      </c>
      <c r="D1805" s="1" t="s">
        <v>699</v>
      </c>
      <c r="E1805" s="1">
        <v>5</v>
      </c>
      <c r="F1805" s="1" t="s">
        <v>227</v>
      </c>
      <c r="G1805" s="1">
        <v>304.92</v>
      </c>
      <c r="H1805" s="1" t="s">
        <v>267</v>
      </c>
      <c r="I1805" s="1">
        <v>1524.6</v>
      </c>
      <c r="J1805" s="2" t="s">
        <v>528</v>
      </c>
    </row>
    <row r="1806" spans="1:10" x14ac:dyDescent="0.2">
      <c r="A1806" s="1">
        <v>14</v>
      </c>
      <c r="B1806" s="1" t="s">
        <v>248</v>
      </c>
      <c r="C1806" s="1" t="s">
        <v>249</v>
      </c>
      <c r="D1806" s="1" t="s">
        <v>906</v>
      </c>
      <c r="E1806" s="1">
        <v>3</v>
      </c>
      <c r="F1806" s="1" t="s">
        <v>227</v>
      </c>
      <c r="G1806" s="1">
        <v>219.95820000000001</v>
      </c>
      <c r="H1806" s="1" t="s">
        <v>250</v>
      </c>
      <c r="I1806" s="1">
        <v>659.87459999999999</v>
      </c>
      <c r="J1806" s="2" t="s">
        <v>528</v>
      </c>
    </row>
    <row r="1807" spans="1:10" x14ac:dyDescent="0.2">
      <c r="A1807" s="1">
        <v>14</v>
      </c>
      <c r="B1807" s="1" t="s">
        <v>268</v>
      </c>
      <c r="C1807" s="1" t="s">
        <v>269</v>
      </c>
      <c r="D1807" s="1" t="s">
        <v>526</v>
      </c>
      <c r="E1807" s="1">
        <v>2</v>
      </c>
      <c r="F1807" s="1" t="s">
        <v>227</v>
      </c>
      <c r="G1807" s="1">
        <v>3459.4560000000001</v>
      </c>
      <c r="H1807" s="1" t="s">
        <v>250</v>
      </c>
      <c r="I1807" s="1">
        <v>6918.9120000000003</v>
      </c>
      <c r="J1807" s="2" t="s">
        <v>528</v>
      </c>
    </row>
    <row r="1808" spans="1:10" x14ac:dyDescent="0.2">
      <c r="A1808" s="1">
        <v>14</v>
      </c>
      <c r="B1808" s="1" t="s">
        <v>251</v>
      </c>
      <c r="C1808" s="1" t="s">
        <v>252</v>
      </c>
      <c r="D1808" s="1" t="s">
        <v>526</v>
      </c>
      <c r="E1808" s="1">
        <v>2</v>
      </c>
      <c r="F1808" s="1" t="s">
        <v>227</v>
      </c>
      <c r="G1808" s="1">
        <v>185.26</v>
      </c>
      <c r="H1808" s="1" t="s">
        <v>253</v>
      </c>
      <c r="I1808" s="1">
        <v>370.52</v>
      </c>
      <c r="J1808" s="2" t="s">
        <v>528</v>
      </c>
    </row>
    <row r="1809" spans="1:10" x14ac:dyDescent="0.2">
      <c r="A1809" s="1">
        <v>14</v>
      </c>
      <c r="B1809" s="1" t="s">
        <v>270</v>
      </c>
      <c r="C1809" s="1" t="s">
        <v>271</v>
      </c>
      <c r="D1809" s="1" t="s">
        <v>272</v>
      </c>
      <c r="E1809" s="1">
        <v>4</v>
      </c>
      <c r="F1809" s="1" t="s">
        <v>227</v>
      </c>
      <c r="G1809" s="1">
        <v>2.5110399999999999</v>
      </c>
      <c r="H1809" s="1" t="s">
        <v>256</v>
      </c>
      <c r="I1809" s="1">
        <v>10.04416</v>
      </c>
      <c r="J1809" s="2" t="s">
        <v>528</v>
      </c>
    </row>
    <row r="1810" spans="1:10" x14ac:dyDescent="0.2">
      <c r="A1810" s="1">
        <v>14</v>
      </c>
      <c r="B1810" s="1" t="s">
        <v>273</v>
      </c>
      <c r="C1810" s="1" t="s">
        <v>274</v>
      </c>
      <c r="D1810" s="1" t="s">
        <v>526</v>
      </c>
      <c r="E1810" s="1">
        <v>6</v>
      </c>
      <c r="F1810" s="1" t="s">
        <v>227</v>
      </c>
      <c r="G1810" s="1">
        <v>23.541</v>
      </c>
      <c r="H1810" s="1" t="s">
        <v>256</v>
      </c>
      <c r="I1810" s="1">
        <v>141.24600000000001</v>
      </c>
      <c r="J1810" s="2" t="s">
        <v>528</v>
      </c>
    </row>
    <row r="1811" spans="1:10" x14ac:dyDescent="0.2">
      <c r="A1811" s="1">
        <v>14</v>
      </c>
      <c r="B1811" s="1" t="s">
        <v>275</v>
      </c>
      <c r="C1811" s="1" t="s">
        <v>276</v>
      </c>
      <c r="D1811" s="1" t="s">
        <v>906</v>
      </c>
      <c r="E1811" s="1">
        <v>5</v>
      </c>
      <c r="F1811" s="1" t="s">
        <v>227</v>
      </c>
      <c r="G1811" s="1">
        <v>77</v>
      </c>
      <c r="H1811" s="1" t="s">
        <v>267</v>
      </c>
      <c r="I1811" s="1">
        <v>385</v>
      </c>
      <c r="J1811" s="2" t="s">
        <v>528</v>
      </c>
    </row>
    <row r="1812" spans="1:10" ht="25.5" x14ac:dyDescent="0.2">
      <c r="A1812" s="1">
        <v>14</v>
      </c>
      <c r="B1812" s="1" t="s">
        <v>277</v>
      </c>
      <c r="C1812" s="1" t="s">
        <v>278</v>
      </c>
      <c r="D1812" s="1" t="s">
        <v>691</v>
      </c>
      <c r="E1812" s="1">
        <v>1</v>
      </c>
      <c r="F1812" s="1" t="s">
        <v>227</v>
      </c>
      <c r="G1812" s="1">
        <v>429.66</v>
      </c>
      <c r="H1812" s="1" t="s">
        <v>279</v>
      </c>
      <c r="I1812" s="1">
        <v>429.66</v>
      </c>
      <c r="J1812" s="2" t="s">
        <v>528</v>
      </c>
    </row>
    <row r="1813" spans="1:10" ht="25.5" x14ac:dyDescent="0.2">
      <c r="A1813" s="1">
        <v>14</v>
      </c>
      <c r="B1813" s="1" t="s">
        <v>280</v>
      </c>
      <c r="C1813" s="1" t="s">
        <v>281</v>
      </c>
      <c r="D1813" s="1" t="s">
        <v>526</v>
      </c>
      <c r="E1813" s="1">
        <v>8</v>
      </c>
      <c r="F1813" s="1" t="s">
        <v>227</v>
      </c>
      <c r="G1813" s="1">
        <v>88.2</v>
      </c>
      <c r="H1813" s="1" t="s">
        <v>376</v>
      </c>
      <c r="I1813" s="1">
        <v>705.6</v>
      </c>
      <c r="J1813" s="2" t="s">
        <v>528</v>
      </c>
    </row>
    <row r="1814" spans="1:10" x14ac:dyDescent="0.2">
      <c r="A1814" s="1">
        <v>14</v>
      </c>
      <c r="B1814" s="1" t="s">
        <v>282</v>
      </c>
      <c r="C1814" s="1" t="s">
        <v>283</v>
      </c>
      <c r="D1814" s="1" t="s">
        <v>906</v>
      </c>
      <c r="E1814" s="1">
        <v>10</v>
      </c>
      <c r="F1814" s="1" t="s">
        <v>227</v>
      </c>
      <c r="G1814" s="1">
        <v>57.380400000000002</v>
      </c>
      <c r="H1814" s="1" t="s">
        <v>250</v>
      </c>
      <c r="I1814" s="1">
        <v>573.80399999999997</v>
      </c>
      <c r="J1814" s="2" t="s">
        <v>528</v>
      </c>
    </row>
    <row r="1815" spans="1:10" x14ac:dyDescent="0.2">
      <c r="A1815" s="1">
        <v>14</v>
      </c>
      <c r="B1815" s="1" t="s">
        <v>284</v>
      </c>
      <c r="C1815" s="1" t="s">
        <v>285</v>
      </c>
      <c r="D1815" s="1" t="s">
        <v>691</v>
      </c>
      <c r="E1815" s="1">
        <v>80</v>
      </c>
      <c r="F1815" s="1" t="s">
        <v>227</v>
      </c>
      <c r="G1815" s="1">
        <v>434.25200000000001</v>
      </c>
      <c r="H1815" s="1" t="s">
        <v>286</v>
      </c>
      <c r="I1815" s="1">
        <v>34740.160000000003</v>
      </c>
      <c r="J1815" s="2" t="s">
        <v>528</v>
      </c>
    </row>
    <row r="1816" spans="1:10" x14ac:dyDescent="0.2">
      <c r="A1816" s="1">
        <v>14</v>
      </c>
      <c r="B1816" s="1" t="s">
        <v>287</v>
      </c>
      <c r="C1816" s="1" t="s">
        <v>288</v>
      </c>
      <c r="D1816" s="1" t="s">
        <v>691</v>
      </c>
      <c r="E1816" s="1">
        <v>10</v>
      </c>
      <c r="F1816" s="1" t="s">
        <v>227</v>
      </c>
      <c r="G1816" s="1">
        <v>92.512</v>
      </c>
      <c r="H1816" s="1" t="s">
        <v>376</v>
      </c>
      <c r="I1816" s="1">
        <v>925.12</v>
      </c>
      <c r="J1816" s="2" t="s">
        <v>528</v>
      </c>
    </row>
    <row r="1817" spans="1:10" ht="25.5" x14ac:dyDescent="0.2">
      <c r="A1817" s="1">
        <v>14</v>
      </c>
      <c r="B1817" s="1" t="s">
        <v>257</v>
      </c>
      <c r="C1817" s="1" t="s">
        <v>258</v>
      </c>
      <c r="D1817" s="1" t="s">
        <v>691</v>
      </c>
      <c r="E1817" s="1">
        <v>80</v>
      </c>
      <c r="F1817" s="1" t="s">
        <v>227</v>
      </c>
      <c r="G1817" s="1">
        <v>980.1</v>
      </c>
      <c r="H1817" s="1" t="s">
        <v>961</v>
      </c>
      <c r="I1817" s="1">
        <v>78408</v>
      </c>
      <c r="J1817" s="2" t="s">
        <v>528</v>
      </c>
    </row>
    <row r="1818" spans="1:10" ht="25.5" x14ac:dyDescent="0.2">
      <c r="A1818" s="1">
        <v>14</v>
      </c>
      <c r="B1818" s="1" t="s">
        <v>289</v>
      </c>
      <c r="C1818" s="1" t="s">
        <v>290</v>
      </c>
      <c r="D1818" s="1" t="s">
        <v>1230</v>
      </c>
      <c r="E1818" s="1">
        <v>8</v>
      </c>
      <c r="F1818" s="1" t="s">
        <v>227</v>
      </c>
      <c r="G1818" s="1">
        <v>1593</v>
      </c>
      <c r="H1818" s="1" t="s">
        <v>291</v>
      </c>
      <c r="I1818" s="1">
        <v>12744</v>
      </c>
      <c r="J1818" s="2" t="s">
        <v>548</v>
      </c>
    </row>
    <row r="1819" spans="1:10" ht="25.5" x14ac:dyDescent="0.2">
      <c r="A1819" s="1">
        <v>14</v>
      </c>
      <c r="B1819" s="1" t="s">
        <v>292</v>
      </c>
      <c r="C1819" s="1" t="s">
        <v>293</v>
      </c>
      <c r="D1819" s="1" t="s">
        <v>1230</v>
      </c>
      <c r="E1819" s="1">
        <v>2</v>
      </c>
      <c r="F1819" s="1" t="s">
        <v>227</v>
      </c>
      <c r="G1819" s="1">
        <v>590</v>
      </c>
      <c r="H1819" s="1" t="s">
        <v>291</v>
      </c>
      <c r="I1819" s="1">
        <v>1180</v>
      </c>
      <c r="J1819" s="2" t="s">
        <v>548</v>
      </c>
    </row>
    <row r="1820" spans="1:10" x14ac:dyDescent="0.2">
      <c r="A1820" s="1">
        <v>14</v>
      </c>
      <c r="B1820" s="1" t="s">
        <v>294</v>
      </c>
      <c r="C1820" s="1" t="s">
        <v>295</v>
      </c>
      <c r="D1820" s="1" t="s">
        <v>706</v>
      </c>
      <c r="E1820" s="1">
        <v>10</v>
      </c>
      <c r="F1820" s="1" t="s">
        <v>227</v>
      </c>
      <c r="G1820" s="1">
        <v>38.5</v>
      </c>
      <c r="H1820" s="1" t="s">
        <v>376</v>
      </c>
      <c r="I1820" s="1">
        <v>385</v>
      </c>
      <c r="J1820" s="2" t="s">
        <v>548</v>
      </c>
    </row>
    <row r="1821" spans="1:10" x14ac:dyDescent="0.2">
      <c r="A1821" s="1">
        <v>14</v>
      </c>
      <c r="B1821" s="1" t="s">
        <v>296</v>
      </c>
      <c r="C1821" s="1" t="s">
        <v>297</v>
      </c>
      <c r="D1821" s="1" t="s">
        <v>691</v>
      </c>
      <c r="E1821" s="1">
        <v>6</v>
      </c>
      <c r="F1821" s="1" t="s">
        <v>227</v>
      </c>
      <c r="G1821" s="1">
        <v>1097.8</v>
      </c>
      <c r="H1821" s="1" t="s">
        <v>1075</v>
      </c>
      <c r="I1821" s="1">
        <v>6586.8</v>
      </c>
      <c r="J1821" s="2" t="s">
        <v>548</v>
      </c>
    </row>
    <row r="1822" spans="1:10" x14ac:dyDescent="0.2">
      <c r="A1822" s="1">
        <v>14</v>
      </c>
      <c r="B1822" s="1" t="s">
        <v>298</v>
      </c>
      <c r="C1822" s="1" t="s">
        <v>299</v>
      </c>
      <c r="D1822" s="1" t="s">
        <v>1230</v>
      </c>
      <c r="E1822" s="1">
        <v>6</v>
      </c>
      <c r="F1822" s="1" t="s">
        <v>227</v>
      </c>
      <c r="G1822" s="1">
        <v>1494.9</v>
      </c>
      <c r="H1822" s="1" t="s">
        <v>961</v>
      </c>
      <c r="I1822" s="1">
        <v>8969.4</v>
      </c>
      <c r="J1822" s="2" t="s">
        <v>548</v>
      </c>
    </row>
    <row r="1823" spans="1:10" x14ac:dyDescent="0.2">
      <c r="A1823" s="1">
        <v>14</v>
      </c>
      <c r="B1823" s="1" t="s">
        <v>300</v>
      </c>
      <c r="C1823" s="1" t="s">
        <v>301</v>
      </c>
      <c r="D1823" s="1" t="s">
        <v>1230</v>
      </c>
      <c r="E1823" s="1">
        <v>10</v>
      </c>
      <c r="F1823" s="1" t="s">
        <v>227</v>
      </c>
      <c r="G1823" s="1">
        <v>1893.1</v>
      </c>
      <c r="H1823" s="1" t="s">
        <v>961</v>
      </c>
      <c r="I1823" s="1">
        <v>18931</v>
      </c>
      <c r="J1823" s="2" t="s">
        <v>548</v>
      </c>
    </row>
    <row r="1824" spans="1:10" x14ac:dyDescent="0.2">
      <c r="A1824" s="1">
        <v>14</v>
      </c>
      <c r="B1824" s="1" t="s">
        <v>302</v>
      </c>
      <c r="C1824" s="1" t="s">
        <v>303</v>
      </c>
      <c r="D1824" s="1" t="s">
        <v>1233</v>
      </c>
      <c r="E1824" s="1">
        <v>15</v>
      </c>
      <c r="F1824" s="1" t="s">
        <v>227</v>
      </c>
      <c r="G1824" s="1">
        <v>1893.1</v>
      </c>
      <c r="H1824" s="1" t="s">
        <v>961</v>
      </c>
      <c r="I1824" s="1">
        <v>28396.5</v>
      </c>
      <c r="J1824" s="2" t="s">
        <v>548</v>
      </c>
    </row>
    <row r="1825" spans="1:10" x14ac:dyDescent="0.2">
      <c r="A1825" s="1">
        <v>14</v>
      </c>
      <c r="B1825" s="1" t="s">
        <v>304</v>
      </c>
      <c r="C1825" s="1" t="s">
        <v>305</v>
      </c>
      <c r="D1825" s="1" t="s">
        <v>1233</v>
      </c>
      <c r="E1825" s="1">
        <v>6</v>
      </c>
      <c r="F1825" s="1" t="s">
        <v>227</v>
      </c>
      <c r="G1825" s="1">
        <v>300.89999999999998</v>
      </c>
      <c r="H1825" s="1" t="s">
        <v>961</v>
      </c>
      <c r="I1825" s="1">
        <v>1805.4</v>
      </c>
      <c r="J1825" s="2" t="s">
        <v>548</v>
      </c>
    </row>
    <row r="1826" spans="1:10" x14ac:dyDescent="0.2">
      <c r="A1826" s="1">
        <v>14</v>
      </c>
      <c r="B1826" s="1" t="s">
        <v>231</v>
      </c>
      <c r="C1826" s="1" t="s">
        <v>232</v>
      </c>
      <c r="D1826" s="1" t="s">
        <v>899</v>
      </c>
      <c r="E1826" s="1">
        <v>10</v>
      </c>
      <c r="F1826" s="1" t="s">
        <v>227</v>
      </c>
      <c r="G1826" s="1">
        <v>375.76</v>
      </c>
      <c r="H1826" s="1" t="s">
        <v>228</v>
      </c>
      <c r="I1826" s="1">
        <v>3757.6</v>
      </c>
      <c r="J1826" s="2" t="s">
        <v>548</v>
      </c>
    </row>
    <row r="1827" spans="1:10" x14ac:dyDescent="0.2">
      <c r="A1827" s="1">
        <v>14</v>
      </c>
      <c r="B1827" s="1" t="s">
        <v>306</v>
      </c>
      <c r="C1827" s="1" t="s">
        <v>307</v>
      </c>
      <c r="D1827" s="1" t="s">
        <v>906</v>
      </c>
      <c r="E1827" s="1">
        <v>2</v>
      </c>
      <c r="F1827" s="1" t="s">
        <v>227</v>
      </c>
      <c r="G1827" s="1">
        <v>375.76</v>
      </c>
      <c r="H1827" s="1" t="s">
        <v>228</v>
      </c>
      <c r="I1827" s="1">
        <v>751.52</v>
      </c>
      <c r="J1827" s="2" t="s">
        <v>548</v>
      </c>
    </row>
    <row r="1828" spans="1:10" x14ac:dyDescent="0.2">
      <c r="A1828" s="1">
        <v>14</v>
      </c>
      <c r="B1828" s="1" t="s">
        <v>308</v>
      </c>
      <c r="C1828" s="1" t="s">
        <v>309</v>
      </c>
      <c r="D1828" s="1" t="s">
        <v>906</v>
      </c>
      <c r="E1828" s="1">
        <v>8</v>
      </c>
      <c r="F1828" s="1" t="s">
        <v>227</v>
      </c>
      <c r="G1828" s="1">
        <v>343.55200000000002</v>
      </c>
      <c r="H1828" s="1" t="s">
        <v>228</v>
      </c>
      <c r="I1828" s="1">
        <v>2748.4160000000002</v>
      </c>
      <c r="J1828" s="2" t="s">
        <v>548</v>
      </c>
    </row>
    <row r="1829" spans="1:10" x14ac:dyDescent="0.2">
      <c r="A1829" s="1">
        <v>14</v>
      </c>
      <c r="B1829" s="1" t="s">
        <v>268</v>
      </c>
      <c r="C1829" s="1" t="s">
        <v>269</v>
      </c>
      <c r="D1829" s="1" t="s">
        <v>526</v>
      </c>
      <c r="E1829" s="1">
        <v>4</v>
      </c>
      <c r="F1829" s="1" t="s">
        <v>227</v>
      </c>
      <c r="G1829" s="1">
        <v>3459.4560000000001</v>
      </c>
      <c r="H1829" s="1" t="s">
        <v>250</v>
      </c>
      <c r="I1829" s="1">
        <v>13837.824000000001</v>
      </c>
      <c r="J1829" s="2" t="s">
        <v>548</v>
      </c>
    </row>
    <row r="1830" spans="1:10" x14ac:dyDescent="0.2">
      <c r="A1830" s="1">
        <v>14</v>
      </c>
      <c r="B1830" s="1" t="s">
        <v>270</v>
      </c>
      <c r="C1830" s="1" t="s">
        <v>271</v>
      </c>
      <c r="D1830" s="1" t="s">
        <v>272</v>
      </c>
      <c r="E1830" s="1">
        <v>10</v>
      </c>
      <c r="F1830" s="1" t="s">
        <v>227</v>
      </c>
      <c r="G1830" s="1">
        <v>2.5110399999999999</v>
      </c>
      <c r="H1830" s="1" t="s">
        <v>256</v>
      </c>
      <c r="I1830" s="1">
        <v>25.110399999999998</v>
      </c>
      <c r="J1830" s="2" t="s">
        <v>548</v>
      </c>
    </row>
    <row r="1831" spans="1:10" x14ac:dyDescent="0.2">
      <c r="A1831" s="1">
        <v>14</v>
      </c>
      <c r="B1831" s="1" t="s">
        <v>273</v>
      </c>
      <c r="C1831" s="1" t="s">
        <v>274</v>
      </c>
      <c r="D1831" s="1" t="s">
        <v>526</v>
      </c>
      <c r="E1831" s="1">
        <v>10</v>
      </c>
      <c r="F1831" s="1" t="s">
        <v>227</v>
      </c>
      <c r="G1831" s="1">
        <v>23.541</v>
      </c>
      <c r="H1831" s="1" t="s">
        <v>256</v>
      </c>
      <c r="I1831" s="1">
        <v>235.41</v>
      </c>
      <c r="J1831" s="2" t="s">
        <v>548</v>
      </c>
    </row>
    <row r="1832" spans="1:10" x14ac:dyDescent="0.2">
      <c r="A1832" s="1">
        <v>14</v>
      </c>
      <c r="B1832" s="1" t="s">
        <v>275</v>
      </c>
      <c r="C1832" s="1" t="s">
        <v>276</v>
      </c>
      <c r="D1832" s="1" t="s">
        <v>906</v>
      </c>
      <c r="E1832" s="1">
        <v>3</v>
      </c>
      <c r="F1832" s="1" t="s">
        <v>227</v>
      </c>
      <c r="G1832" s="1">
        <v>77</v>
      </c>
      <c r="H1832" s="1" t="s">
        <v>267</v>
      </c>
      <c r="I1832" s="1">
        <v>231</v>
      </c>
      <c r="J1832" s="2" t="s">
        <v>548</v>
      </c>
    </row>
    <row r="1833" spans="1:10" ht="25.5" x14ac:dyDescent="0.2">
      <c r="A1833" s="1">
        <v>14</v>
      </c>
      <c r="B1833" s="1" t="s">
        <v>277</v>
      </c>
      <c r="C1833" s="1" t="s">
        <v>278</v>
      </c>
      <c r="D1833" s="1" t="s">
        <v>691</v>
      </c>
      <c r="E1833" s="1">
        <v>5</v>
      </c>
      <c r="F1833" s="1" t="s">
        <v>227</v>
      </c>
      <c r="G1833" s="1">
        <v>429.66</v>
      </c>
      <c r="H1833" s="1" t="s">
        <v>279</v>
      </c>
      <c r="I1833" s="1">
        <v>2148.3000000000002</v>
      </c>
      <c r="J1833" s="2" t="s">
        <v>548</v>
      </c>
    </row>
    <row r="1834" spans="1:10" x14ac:dyDescent="0.2">
      <c r="A1834" s="1">
        <v>14</v>
      </c>
      <c r="B1834" s="1" t="s">
        <v>310</v>
      </c>
      <c r="C1834" s="1" t="s">
        <v>311</v>
      </c>
      <c r="D1834" s="1" t="s">
        <v>526</v>
      </c>
      <c r="E1834" s="1">
        <v>10</v>
      </c>
      <c r="F1834" s="1" t="s">
        <v>227</v>
      </c>
      <c r="G1834" s="1">
        <v>23.94</v>
      </c>
      <c r="H1834" s="1" t="s">
        <v>256</v>
      </c>
      <c r="I1834" s="1">
        <v>239.4</v>
      </c>
      <c r="J1834" s="2" t="s">
        <v>548</v>
      </c>
    </row>
    <row r="1835" spans="1:10" ht="25.5" x14ac:dyDescent="0.2">
      <c r="A1835" s="1">
        <v>14</v>
      </c>
      <c r="B1835" s="1" t="s">
        <v>254</v>
      </c>
      <c r="C1835" s="1" t="s">
        <v>255</v>
      </c>
      <c r="D1835" s="1" t="s">
        <v>526</v>
      </c>
      <c r="E1835" s="1">
        <v>10</v>
      </c>
      <c r="F1835" s="1" t="s">
        <v>227</v>
      </c>
      <c r="G1835" s="1">
        <v>483.28</v>
      </c>
      <c r="H1835" s="1" t="s">
        <v>256</v>
      </c>
      <c r="I1835" s="1">
        <v>4832.8</v>
      </c>
      <c r="J1835" s="2" t="s">
        <v>548</v>
      </c>
    </row>
    <row r="1836" spans="1:10" ht="25.5" x14ac:dyDescent="0.2">
      <c r="A1836" s="1">
        <v>14</v>
      </c>
      <c r="B1836" s="1" t="s">
        <v>280</v>
      </c>
      <c r="C1836" s="1" t="s">
        <v>281</v>
      </c>
      <c r="D1836" s="1" t="s">
        <v>526</v>
      </c>
      <c r="E1836" s="1">
        <v>2</v>
      </c>
      <c r="F1836" s="1" t="s">
        <v>227</v>
      </c>
      <c r="G1836" s="1">
        <v>88.2</v>
      </c>
      <c r="H1836" s="1" t="s">
        <v>376</v>
      </c>
      <c r="I1836" s="1">
        <v>176.4</v>
      </c>
      <c r="J1836" s="2" t="s">
        <v>548</v>
      </c>
    </row>
    <row r="1837" spans="1:10" ht="25.5" x14ac:dyDescent="0.2">
      <c r="A1837" s="1">
        <v>14</v>
      </c>
      <c r="B1837" s="1" t="s">
        <v>312</v>
      </c>
      <c r="C1837" s="1" t="s">
        <v>313</v>
      </c>
      <c r="D1837" s="1" t="s">
        <v>1233</v>
      </c>
      <c r="E1837" s="1">
        <v>5</v>
      </c>
      <c r="F1837" s="1" t="s">
        <v>227</v>
      </c>
      <c r="G1837" s="1">
        <v>2040.3969999999999</v>
      </c>
      <c r="H1837" s="1" t="s">
        <v>291</v>
      </c>
      <c r="I1837" s="1">
        <v>10201.985000000001</v>
      </c>
      <c r="J1837" s="2" t="s">
        <v>548</v>
      </c>
    </row>
    <row r="1838" spans="1:10" ht="25.5" x14ac:dyDescent="0.2">
      <c r="A1838" s="1">
        <v>14</v>
      </c>
      <c r="B1838" s="1" t="s">
        <v>314</v>
      </c>
      <c r="C1838" s="1" t="s">
        <v>315</v>
      </c>
      <c r="D1838" s="1" t="s">
        <v>691</v>
      </c>
      <c r="E1838" s="1">
        <v>100</v>
      </c>
      <c r="F1838" s="1" t="s">
        <v>227</v>
      </c>
      <c r="G1838" s="1">
        <v>600.6</v>
      </c>
      <c r="H1838" s="1" t="s">
        <v>316</v>
      </c>
      <c r="I1838" s="1">
        <v>60060</v>
      </c>
      <c r="J1838" s="2" t="s">
        <v>548</v>
      </c>
    </row>
    <row r="1839" spans="1:10" x14ac:dyDescent="0.2">
      <c r="A1839" s="1">
        <v>14</v>
      </c>
      <c r="B1839" s="1" t="s">
        <v>317</v>
      </c>
      <c r="C1839" s="1" t="s">
        <v>318</v>
      </c>
      <c r="D1839" s="1" t="s">
        <v>319</v>
      </c>
      <c r="E1839" s="1">
        <v>50</v>
      </c>
      <c r="F1839" s="1" t="s">
        <v>227</v>
      </c>
      <c r="G1839" s="1">
        <v>14.19</v>
      </c>
      <c r="H1839" s="1" t="s">
        <v>376</v>
      </c>
      <c r="I1839" s="1">
        <v>709.5</v>
      </c>
      <c r="J1839" s="2" t="s">
        <v>548</v>
      </c>
    </row>
    <row r="1840" spans="1:10" x14ac:dyDescent="0.2">
      <c r="A1840" s="1">
        <v>14</v>
      </c>
      <c r="B1840" s="1" t="s">
        <v>320</v>
      </c>
      <c r="C1840" s="1" t="s">
        <v>321</v>
      </c>
      <c r="D1840" s="1" t="s">
        <v>1230</v>
      </c>
      <c r="E1840" s="1">
        <v>4</v>
      </c>
      <c r="F1840" s="1" t="s">
        <v>227</v>
      </c>
      <c r="G1840" s="1">
        <v>2486.2600000000002</v>
      </c>
      <c r="H1840" s="1" t="s">
        <v>1075</v>
      </c>
      <c r="I1840" s="1">
        <v>9945.0400000000009</v>
      </c>
      <c r="J1840" s="2" t="s">
        <v>548</v>
      </c>
    </row>
    <row r="1841" spans="1:10" x14ac:dyDescent="0.2">
      <c r="A1841" s="1">
        <v>14</v>
      </c>
      <c r="B1841" s="1" t="s">
        <v>322</v>
      </c>
      <c r="C1841" s="1" t="s">
        <v>323</v>
      </c>
      <c r="D1841" s="1" t="s">
        <v>1230</v>
      </c>
      <c r="E1841" s="1">
        <v>4</v>
      </c>
      <c r="F1841" s="1" t="s">
        <v>227</v>
      </c>
      <c r="G1841" s="1">
        <v>2486.2600000000002</v>
      </c>
      <c r="H1841" s="1" t="s">
        <v>1075</v>
      </c>
      <c r="I1841" s="1">
        <v>9945.0400000000009</v>
      </c>
      <c r="J1841" s="2" t="s">
        <v>548</v>
      </c>
    </row>
    <row r="1842" spans="1:10" ht="25.5" x14ac:dyDescent="0.2">
      <c r="A1842" s="1">
        <v>14</v>
      </c>
      <c r="B1842" s="1">
        <v>1111</v>
      </c>
      <c r="C1842" s="1" t="s">
        <v>324</v>
      </c>
      <c r="D1842" s="1" t="s">
        <v>899</v>
      </c>
      <c r="E1842" s="1">
        <v>2</v>
      </c>
      <c r="F1842" s="1" t="s">
        <v>227</v>
      </c>
      <c r="G1842" s="1">
        <v>939.4</v>
      </c>
      <c r="H1842" s="1" t="s">
        <v>228</v>
      </c>
      <c r="I1842" s="1">
        <v>1878.8</v>
      </c>
      <c r="J1842" s="2" t="s">
        <v>548</v>
      </c>
    </row>
    <row r="1843" spans="1:10" ht="25.5" x14ac:dyDescent="0.2">
      <c r="A1843" s="1">
        <v>14</v>
      </c>
      <c r="B1843" s="1" t="s">
        <v>289</v>
      </c>
      <c r="C1843" s="1" t="s">
        <v>290</v>
      </c>
      <c r="D1843" s="1" t="s">
        <v>1230</v>
      </c>
      <c r="E1843" s="1">
        <v>5</v>
      </c>
      <c r="F1843" s="1" t="s">
        <v>227</v>
      </c>
      <c r="G1843" s="1">
        <v>1593</v>
      </c>
      <c r="H1843" s="1" t="s">
        <v>291</v>
      </c>
      <c r="I1843" s="1">
        <v>7965</v>
      </c>
      <c r="J1843" s="2" t="s">
        <v>563</v>
      </c>
    </row>
    <row r="1844" spans="1:10" ht="25.5" x14ac:dyDescent="0.2">
      <c r="A1844" s="1">
        <v>14</v>
      </c>
      <c r="B1844" s="1" t="s">
        <v>292</v>
      </c>
      <c r="C1844" s="1" t="s">
        <v>293</v>
      </c>
      <c r="D1844" s="1" t="s">
        <v>1230</v>
      </c>
      <c r="E1844" s="1">
        <v>2</v>
      </c>
      <c r="F1844" s="1" t="s">
        <v>227</v>
      </c>
      <c r="G1844" s="1">
        <v>590</v>
      </c>
      <c r="H1844" s="1" t="s">
        <v>291</v>
      </c>
      <c r="I1844" s="1">
        <v>1180</v>
      </c>
      <c r="J1844" s="2" t="s">
        <v>563</v>
      </c>
    </row>
    <row r="1845" spans="1:10" x14ac:dyDescent="0.2">
      <c r="A1845" s="1">
        <v>14</v>
      </c>
      <c r="B1845" s="1" t="s">
        <v>294</v>
      </c>
      <c r="C1845" s="1" t="s">
        <v>295</v>
      </c>
      <c r="D1845" s="1" t="s">
        <v>706</v>
      </c>
      <c r="E1845" s="1">
        <v>60</v>
      </c>
      <c r="F1845" s="1" t="s">
        <v>227</v>
      </c>
      <c r="G1845" s="1">
        <v>38.5</v>
      </c>
      <c r="H1845" s="1" t="s">
        <v>376</v>
      </c>
      <c r="I1845" s="1">
        <v>2310</v>
      </c>
      <c r="J1845" s="2" t="s">
        <v>563</v>
      </c>
    </row>
    <row r="1846" spans="1:10" x14ac:dyDescent="0.2">
      <c r="A1846" s="1">
        <v>14</v>
      </c>
      <c r="B1846" s="1" t="s">
        <v>300</v>
      </c>
      <c r="C1846" s="1" t="s">
        <v>301</v>
      </c>
      <c r="D1846" s="1" t="s">
        <v>1230</v>
      </c>
      <c r="E1846" s="1">
        <v>2</v>
      </c>
      <c r="F1846" s="1" t="s">
        <v>227</v>
      </c>
      <c r="G1846" s="1">
        <v>1893.1</v>
      </c>
      <c r="H1846" s="1" t="s">
        <v>961</v>
      </c>
      <c r="I1846" s="1">
        <v>3786.2</v>
      </c>
      <c r="J1846" s="2" t="s">
        <v>563</v>
      </c>
    </row>
    <row r="1847" spans="1:10" x14ac:dyDescent="0.2">
      <c r="A1847" s="1">
        <v>14</v>
      </c>
      <c r="B1847" s="1" t="s">
        <v>302</v>
      </c>
      <c r="C1847" s="1" t="s">
        <v>303</v>
      </c>
      <c r="D1847" s="1" t="s">
        <v>1233</v>
      </c>
      <c r="E1847" s="1">
        <v>2</v>
      </c>
      <c r="F1847" s="1" t="s">
        <v>227</v>
      </c>
      <c r="G1847" s="1">
        <v>1893.1</v>
      </c>
      <c r="H1847" s="1" t="s">
        <v>961</v>
      </c>
      <c r="I1847" s="1">
        <v>3786.2</v>
      </c>
      <c r="J1847" s="2" t="s">
        <v>563</v>
      </c>
    </row>
    <row r="1848" spans="1:10" ht="25.5" x14ac:dyDescent="0.2">
      <c r="A1848" s="1">
        <v>14</v>
      </c>
      <c r="B1848" s="1" t="s">
        <v>225</v>
      </c>
      <c r="C1848" s="1" t="s">
        <v>226</v>
      </c>
      <c r="D1848" s="1" t="s">
        <v>899</v>
      </c>
      <c r="E1848" s="1">
        <v>12</v>
      </c>
      <c r="F1848" s="1" t="s">
        <v>227</v>
      </c>
      <c r="G1848" s="1">
        <v>1959.364</v>
      </c>
      <c r="H1848" s="1" t="s">
        <v>228</v>
      </c>
      <c r="I1848" s="1">
        <v>23512.368000000002</v>
      </c>
      <c r="J1848" s="2" t="s">
        <v>563</v>
      </c>
    </row>
    <row r="1849" spans="1:10" x14ac:dyDescent="0.2">
      <c r="A1849" s="1">
        <v>14</v>
      </c>
      <c r="B1849" s="1" t="s">
        <v>229</v>
      </c>
      <c r="C1849" s="1" t="s">
        <v>230</v>
      </c>
      <c r="D1849" s="1" t="s">
        <v>899</v>
      </c>
      <c r="E1849" s="1">
        <v>4</v>
      </c>
      <c r="F1849" s="1" t="s">
        <v>227</v>
      </c>
      <c r="G1849" s="1">
        <v>1073.5999999999999</v>
      </c>
      <c r="H1849" s="1" t="s">
        <v>228</v>
      </c>
      <c r="I1849" s="1">
        <v>4294.3999999999996</v>
      </c>
      <c r="J1849" s="2" t="s">
        <v>563</v>
      </c>
    </row>
    <row r="1850" spans="1:10" ht="25.5" x14ac:dyDescent="0.2">
      <c r="A1850" s="1">
        <v>14</v>
      </c>
      <c r="B1850" s="1" t="s">
        <v>259</v>
      </c>
      <c r="C1850" s="1" t="s">
        <v>260</v>
      </c>
      <c r="D1850" s="1" t="s">
        <v>899</v>
      </c>
      <c r="E1850" s="1">
        <v>2</v>
      </c>
      <c r="F1850" s="1" t="s">
        <v>227</v>
      </c>
      <c r="G1850" s="1">
        <v>704.55</v>
      </c>
      <c r="H1850" s="1" t="s">
        <v>228</v>
      </c>
      <c r="I1850" s="1">
        <v>1409.1</v>
      </c>
      <c r="J1850" s="2" t="s">
        <v>563</v>
      </c>
    </row>
    <row r="1851" spans="1:10" x14ac:dyDescent="0.2">
      <c r="A1851" s="1">
        <v>14</v>
      </c>
      <c r="B1851" s="1" t="s">
        <v>261</v>
      </c>
      <c r="C1851" s="1" t="s">
        <v>262</v>
      </c>
      <c r="D1851" s="1" t="s">
        <v>899</v>
      </c>
      <c r="E1851" s="1">
        <v>1</v>
      </c>
      <c r="F1851" s="1" t="s">
        <v>227</v>
      </c>
      <c r="G1851" s="1">
        <v>1357.664</v>
      </c>
      <c r="H1851" s="1" t="s">
        <v>235</v>
      </c>
      <c r="I1851" s="1">
        <v>1357.664</v>
      </c>
      <c r="J1851" s="2" t="s">
        <v>563</v>
      </c>
    </row>
    <row r="1852" spans="1:10" x14ac:dyDescent="0.2">
      <c r="A1852" s="1">
        <v>14</v>
      </c>
      <c r="B1852" s="1" t="s">
        <v>238</v>
      </c>
      <c r="C1852" s="1" t="s">
        <v>239</v>
      </c>
      <c r="D1852" s="1" t="s">
        <v>899</v>
      </c>
      <c r="E1852" s="1">
        <v>2</v>
      </c>
      <c r="F1852" s="1" t="s">
        <v>227</v>
      </c>
      <c r="G1852" s="1">
        <v>3024.56</v>
      </c>
      <c r="H1852" s="1" t="s">
        <v>961</v>
      </c>
      <c r="I1852" s="1">
        <v>6049.12</v>
      </c>
      <c r="J1852" s="2" t="s">
        <v>563</v>
      </c>
    </row>
    <row r="1853" spans="1:10" x14ac:dyDescent="0.2">
      <c r="A1853" s="1">
        <v>14</v>
      </c>
      <c r="B1853" s="1" t="s">
        <v>263</v>
      </c>
      <c r="C1853" s="1" t="s">
        <v>264</v>
      </c>
      <c r="D1853" s="1" t="s">
        <v>899</v>
      </c>
      <c r="E1853" s="1">
        <v>1</v>
      </c>
      <c r="F1853" s="1" t="s">
        <v>227</v>
      </c>
      <c r="G1853" s="1">
        <v>509.96</v>
      </c>
      <c r="H1853" s="1" t="s">
        <v>228</v>
      </c>
      <c r="I1853" s="1">
        <v>509.96</v>
      </c>
      <c r="J1853" s="2" t="s">
        <v>563</v>
      </c>
    </row>
    <row r="1854" spans="1:10" x14ac:dyDescent="0.2">
      <c r="A1854" s="1">
        <v>14</v>
      </c>
      <c r="B1854" s="1" t="s">
        <v>240</v>
      </c>
      <c r="C1854" s="1" t="s">
        <v>241</v>
      </c>
      <c r="D1854" s="1" t="s">
        <v>899</v>
      </c>
      <c r="E1854" s="1">
        <v>8</v>
      </c>
      <c r="F1854" s="1" t="s">
        <v>227</v>
      </c>
      <c r="G1854" s="1">
        <v>1202.432</v>
      </c>
      <c r="H1854" s="1" t="s">
        <v>228</v>
      </c>
      <c r="I1854" s="1">
        <v>9619.4560000000001</v>
      </c>
      <c r="J1854" s="2" t="s">
        <v>563</v>
      </c>
    </row>
    <row r="1855" spans="1:10" ht="25.5" x14ac:dyDescent="0.2">
      <c r="A1855" s="1">
        <v>14</v>
      </c>
      <c r="B1855" s="1" t="s">
        <v>242</v>
      </c>
      <c r="C1855" s="1" t="s">
        <v>243</v>
      </c>
      <c r="D1855" s="1" t="s">
        <v>899</v>
      </c>
      <c r="E1855" s="1">
        <v>2</v>
      </c>
      <c r="F1855" s="1" t="s">
        <v>227</v>
      </c>
      <c r="G1855" s="1">
        <v>944.76800000000003</v>
      </c>
      <c r="H1855" s="1" t="s">
        <v>228</v>
      </c>
      <c r="I1855" s="1">
        <v>1889.5360000000001</v>
      </c>
      <c r="J1855" s="2" t="s">
        <v>563</v>
      </c>
    </row>
    <row r="1856" spans="1:10" x14ac:dyDescent="0.2">
      <c r="A1856" s="1">
        <v>14</v>
      </c>
      <c r="B1856" s="1" t="s">
        <v>273</v>
      </c>
      <c r="C1856" s="1" t="s">
        <v>274</v>
      </c>
      <c r="D1856" s="1" t="s">
        <v>526</v>
      </c>
      <c r="E1856" s="1">
        <v>10</v>
      </c>
      <c r="F1856" s="1" t="s">
        <v>227</v>
      </c>
      <c r="G1856" s="1">
        <v>23.541</v>
      </c>
      <c r="H1856" s="1" t="s">
        <v>256</v>
      </c>
      <c r="I1856" s="1">
        <v>235.41</v>
      </c>
      <c r="J1856" s="2" t="s">
        <v>563</v>
      </c>
    </row>
    <row r="1857" spans="1:10" x14ac:dyDescent="0.2">
      <c r="A1857" s="1">
        <v>14</v>
      </c>
      <c r="B1857" s="1" t="s">
        <v>275</v>
      </c>
      <c r="C1857" s="1" t="s">
        <v>276</v>
      </c>
      <c r="D1857" s="1" t="s">
        <v>906</v>
      </c>
      <c r="E1857" s="1">
        <v>2</v>
      </c>
      <c r="F1857" s="1" t="s">
        <v>227</v>
      </c>
      <c r="G1857" s="1">
        <v>77</v>
      </c>
      <c r="H1857" s="1" t="s">
        <v>267</v>
      </c>
      <c r="I1857" s="1">
        <v>154</v>
      </c>
      <c r="J1857" s="2" t="s">
        <v>563</v>
      </c>
    </row>
    <row r="1858" spans="1:10" ht="25.5" x14ac:dyDescent="0.2">
      <c r="A1858" s="1">
        <v>14</v>
      </c>
      <c r="B1858" s="1" t="s">
        <v>312</v>
      </c>
      <c r="C1858" s="1" t="s">
        <v>313</v>
      </c>
      <c r="D1858" s="1" t="s">
        <v>1233</v>
      </c>
      <c r="E1858" s="1">
        <v>2</v>
      </c>
      <c r="F1858" s="1" t="s">
        <v>227</v>
      </c>
      <c r="G1858" s="1">
        <v>2040.3969999999999</v>
      </c>
      <c r="H1858" s="1" t="s">
        <v>291</v>
      </c>
      <c r="I1858" s="1">
        <v>4080.7939999999999</v>
      </c>
      <c r="J1858" s="2" t="s">
        <v>563</v>
      </c>
    </row>
    <row r="1859" spans="1:10" ht="25.5" x14ac:dyDescent="0.2">
      <c r="A1859" s="1">
        <v>14</v>
      </c>
      <c r="B1859" s="1" t="s">
        <v>314</v>
      </c>
      <c r="C1859" s="1" t="s">
        <v>315</v>
      </c>
      <c r="D1859" s="1" t="s">
        <v>691</v>
      </c>
      <c r="E1859" s="1">
        <v>90</v>
      </c>
      <c r="F1859" s="1" t="s">
        <v>227</v>
      </c>
      <c r="G1859" s="1">
        <v>600.6</v>
      </c>
      <c r="H1859" s="1" t="s">
        <v>316</v>
      </c>
      <c r="I1859" s="1">
        <v>54054</v>
      </c>
      <c r="J1859" s="2" t="s">
        <v>563</v>
      </c>
    </row>
    <row r="1860" spans="1:10" x14ac:dyDescent="0.2">
      <c r="A1860" s="1">
        <v>14</v>
      </c>
      <c r="B1860" s="1" t="s">
        <v>317</v>
      </c>
      <c r="C1860" s="1" t="s">
        <v>318</v>
      </c>
      <c r="D1860" s="1" t="s">
        <v>319</v>
      </c>
      <c r="E1860" s="1">
        <v>10</v>
      </c>
      <c r="F1860" s="1" t="s">
        <v>227</v>
      </c>
      <c r="G1860" s="1">
        <v>14.19</v>
      </c>
      <c r="H1860" s="1" t="s">
        <v>376</v>
      </c>
      <c r="I1860" s="1">
        <v>141.9</v>
      </c>
      <c r="J1860" s="2" t="s">
        <v>563</v>
      </c>
    </row>
    <row r="1861" spans="1:10" x14ac:dyDescent="0.2">
      <c r="A1861" s="1">
        <v>14</v>
      </c>
      <c r="B1861" s="1" t="s">
        <v>320</v>
      </c>
      <c r="C1861" s="1" t="s">
        <v>321</v>
      </c>
      <c r="D1861" s="1" t="s">
        <v>1230</v>
      </c>
      <c r="E1861" s="1">
        <v>10</v>
      </c>
      <c r="F1861" s="1" t="s">
        <v>227</v>
      </c>
      <c r="G1861" s="1">
        <v>2486.2600000000002</v>
      </c>
      <c r="H1861" s="1" t="s">
        <v>1075</v>
      </c>
      <c r="I1861" s="1">
        <v>24862.6</v>
      </c>
      <c r="J1861" s="2" t="s">
        <v>563</v>
      </c>
    </row>
    <row r="1862" spans="1:10" x14ac:dyDescent="0.2">
      <c r="A1862" s="1">
        <v>14</v>
      </c>
      <c r="B1862" s="1" t="s">
        <v>322</v>
      </c>
      <c r="C1862" s="1" t="s">
        <v>323</v>
      </c>
      <c r="D1862" s="1" t="s">
        <v>1230</v>
      </c>
      <c r="E1862" s="1">
        <v>6</v>
      </c>
      <c r="F1862" s="1" t="s">
        <v>227</v>
      </c>
      <c r="G1862" s="1">
        <v>2486.2600000000002</v>
      </c>
      <c r="H1862" s="1" t="s">
        <v>1075</v>
      </c>
      <c r="I1862" s="1">
        <v>14917.56</v>
      </c>
      <c r="J1862" s="2" t="s">
        <v>563</v>
      </c>
    </row>
    <row r="1863" spans="1:10" x14ac:dyDescent="0.2">
      <c r="A1863" s="1">
        <v>14</v>
      </c>
      <c r="B1863" s="1">
        <v>1111</v>
      </c>
      <c r="C1863" s="1" t="s">
        <v>325</v>
      </c>
      <c r="D1863" s="1" t="s">
        <v>691</v>
      </c>
      <c r="E1863" s="1">
        <v>10</v>
      </c>
      <c r="F1863" s="1" t="s">
        <v>227</v>
      </c>
      <c r="G1863" s="1">
        <v>88.2</v>
      </c>
      <c r="H1863" s="1" t="s">
        <v>376</v>
      </c>
      <c r="I1863" s="1">
        <v>882</v>
      </c>
      <c r="J1863" s="2" t="s">
        <v>563</v>
      </c>
    </row>
    <row r="1864" spans="1:10" x14ac:dyDescent="0.2">
      <c r="A1864" s="1">
        <v>14</v>
      </c>
      <c r="B1864" s="1">
        <v>1111</v>
      </c>
      <c r="C1864" s="1" t="s">
        <v>326</v>
      </c>
      <c r="D1864" s="1" t="s">
        <v>706</v>
      </c>
      <c r="E1864" s="1">
        <v>20</v>
      </c>
      <c r="F1864" s="1" t="s">
        <v>227</v>
      </c>
      <c r="G1864" s="1">
        <v>206.5</v>
      </c>
      <c r="H1864" s="1" t="s">
        <v>376</v>
      </c>
      <c r="I1864" s="1">
        <v>4130</v>
      </c>
      <c r="J1864" s="2" t="s">
        <v>563</v>
      </c>
    </row>
    <row r="1865" spans="1:10" x14ac:dyDescent="0.2">
      <c r="A1865" s="1">
        <v>14</v>
      </c>
      <c r="B1865" s="1">
        <v>1111</v>
      </c>
      <c r="C1865" s="1" t="s">
        <v>327</v>
      </c>
      <c r="D1865" s="1" t="s">
        <v>699</v>
      </c>
      <c r="E1865" s="1">
        <v>1</v>
      </c>
      <c r="F1865" s="1" t="s">
        <v>227</v>
      </c>
      <c r="G1865" s="1">
        <v>3049.2</v>
      </c>
      <c r="H1865" s="1" t="s">
        <v>700</v>
      </c>
      <c r="I1865" s="1">
        <v>3049.2</v>
      </c>
      <c r="J1865" s="2" t="s">
        <v>563</v>
      </c>
    </row>
    <row r="1866" spans="1:10" ht="25.5" x14ac:dyDescent="0.2">
      <c r="A1866" s="1">
        <v>14</v>
      </c>
      <c r="B1866" s="1">
        <v>1111</v>
      </c>
      <c r="C1866" s="1" t="s">
        <v>328</v>
      </c>
      <c r="D1866" s="1" t="s">
        <v>691</v>
      </c>
      <c r="E1866" s="1">
        <v>3</v>
      </c>
      <c r="F1866" s="1" t="s">
        <v>227</v>
      </c>
      <c r="G1866" s="1">
        <v>436.15</v>
      </c>
      <c r="H1866" s="1" t="s">
        <v>228</v>
      </c>
      <c r="I1866" s="1">
        <v>1308.45</v>
      </c>
      <c r="J1866" s="2" t="s">
        <v>563</v>
      </c>
    </row>
    <row r="1867" spans="1:10" ht="25.5" x14ac:dyDescent="0.2">
      <c r="A1867" s="1">
        <v>14</v>
      </c>
      <c r="B1867" s="1">
        <v>1111</v>
      </c>
      <c r="C1867" s="1" t="s">
        <v>329</v>
      </c>
      <c r="D1867" s="1" t="s">
        <v>691</v>
      </c>
      <c r="E1867" s="1">
        <v>4</v>
      </c>
      <c r="F1867" s="1" t="s">
        <v>227</v>
      </c>
      <c r="G1867" s="1">
        <v>2209.9</v>
      </c>
      <c r="H1867" s="1" t="s">
        <v>330</v>
      </c>
      <c r="I1867" s="1">
        <v>8839.6</v>
      </c>
      <c r="J1867" s="2" t="s">
        <v>563</v>
      </c>
    </row>
    <row r="1868" spans="1:10" ht="25.5" x14ac:dyDescent="0.2">
      <c r="A1868" s="1">
        <v>14</v>
      </c>
      <c r="B1868" s="1">
        <v>1111</v>
      </c>
      <c r="C1868" s="1" t="s">
        <v>331</v>
      </c>
      <c r="D1868" s="1" t="s">
        <v>691</v>
      </c>
      <c r="E1868" s="1">
        <v>12</v>
      </c>
      <c r="F1868" s="1" t="s">
        <v>227</v>
      </c>
      <c r="G1868" s="1">
        <v>754.6</v>
      </c>
      <c r="H1868" s="1" t="s">
        <v>330</v>
      </c>
      <c r="I1868" s="1">
        <v>9055.2000000000007</v>
      </c>
      <c r="J1868" s="2" t="s">
        <v>563</v>
      </c>
    </row>
    <row r="1869" spans="1:10" x14ac:dyDescent="0.2">
      <c r="A1869" s="1">
        <v>14</v>
      </c>
      <c r="B1869" s="1">
        <v>1111</v>
      </c>
      <c r="C1869" s="1" t="s">
        <v>332</v>
      </c>
      <c r="D1869" s="1" t="s">
        <v>691</v>
      </c>
      <c r="E1869" s="1">
        <v>5</v>
      </c>
      <c r="F1869" s="1" t="s">
        <v>227</v>
      </c>
      <c r="G1869" s="1">
        <v>1470.04</v>
      </c>
      <c r="H1869" s="1" t="s">
        <v>228</v>
      </c>
      <c r="I1869" s="1">
        <v>7350.2</v>
      </c>
      <c r="J1869" s="2" t="s">
        <v>563</v>
      </c>
    </row>
    <row r="1870" spans="1:10" ht="25.5" x14ac:dyDescent="0.2">
      <c r="A1870" s="1">
        <v>14</v>
      </c>
      <c r="B1870" s="1">
        <v>1111</v>
      </c>
      <c r="C1870" s="1" t="s">
        <v>333</v>
      </c>
      <c r="D1870" s="1" t="s">
        <v>691</v>
      </c>
      <c r="E1870" s="1">
        <v>17</v>
      </c>
      <c r="F1870" s="1" t="s">
        <v>227</v>
      </c>
      <c r="G1870" s="1">
        <v>512.4</v>
      </c>
      <c r="H1870" s="1" t="s">
        <v>228</v>
      </c>
      <c r="I1870" s="1">
        <v>8710.7999999999993</v>
      </c>
      <c r="J1870" s="2" t="s">
        <v>563</v>
      </c>
    </row>
    <row r="1871" spans="1:10" ht="25.5" x14ac:dyDescent="0.2">
      <c r="A1871" s="1">
        <v>14</v>
      </c>
      <c r="B1871" s="1">
        <v>1111</v>
      </c>
      <c r="C1871" s="1" t="s">
        <v>334</v>
      </c>
      <c r="D1871" s="1" t="s">
        <v>691</v>
      </c>
      <c r="E1871" s="1">
        <v>1</v>
      </c>
      <c r="F1871" s="1" t="s">
        <v>227</v>
      </c>
      <c r="G1871" s="1">
        <v>1725.9087999999999</v>
      </c>
      <c r="H1871" s="1" t="s">
        <v>235</v>
      </c>
      <c r="I1871" s="1">
        <v>1725.9087999999999</v>
      </c>
      <c r="J1871" s="2" t="s">
        <v>563</v>
      </c>
    </row>
    <row r="1872" spans="1:10" ht="25.5" x14ac:dyDescent="0.2">
      <c r="A1872" s="1">
        <v>14</v>
      </c>
      <c r="B1872" s="1">
        <v>1111</v>
      </c>
      <c r="C1872" s="1" t="s">
        <v>335</v>
      </c>
      <c r="D1872" s="1" t="s">
        <v>691</v>
      </c>
      <c r="E1872" s="1">
        <v>2</v>
      </c>
      <c r="F1872" s="1" t="s">
        <v>227</v>
      </c>
      <c r="G1872" s="1">
        <v>944.76800000000003</v>
      </c>
      <c r="H1872" s="1" t="s">
        <v>228</v>
      </c>
      <c r="I1872" s="1">
        <v>1889.5360000000001</v>
      </c>
      <c r="J1872" s="2" t="s">
        <v>563</v>
      </c>
    </row>
    <row r="1873" spans="1:10" ht="25.5" x14ac:dyDescent="0.2">
      <c r="A1873" s="1">
        <v>14</v>
      </c>
      <c r="B1873" s="1">
        <v>1111</v>
      </c>
      <c r="C1873" s="1" t="s">
        <v>336</v>
      </c>
      <c r="D1873" s="1" t="s">
        <v>899</v>
      </c>
      <c r="E1873" s="1">
        <v>1</v>
      </c>
      <c r="F1873" s="1" t="s">
        <v>227</v>
      </c>
      <c r="G1873" s="1">
        <v>5946.6</v>
      </c>
      <c r="H1873" s="2" t="s">
        <v>1256</v>
      </c>
      <c r="I1873" s="1">
        <v>5946.6</v>
      </c>
      <c r="J1873" s="2" t="s">
        <v>563</v>
      </c>
    </row>
    <row r="1874" spans="1:10" x14ac:dyDescent="0.2">
      <c r="A1874" s="1">
        <v>14</v>
      </c>
      <c r="B1874" s="1">
        <v>1111</v>
      </c>
      <c r="C1874" s="1" t="s">
        <v>337</v>
      </c>
      <c r="D1874" s="1" t="s">
        <v>899</v>
      </c>
      <c r="E1874" s="1">
        <v>7</v>
      </c>
      <c r="F1874" s="1" t="s">
        <v>227</v>
      </c>
      <c r="G1874" s="1">
        <v>392.0994</v>
      </c>
      <c r="H1874" s="1" t="s">
        <v>250</v>
      </c>
      <c r="I1874" s="1">
        <v>2744.6958</v>
      </c>
      <c r="J1874" s="2" t="s">
        <v>563</v>
      </c>
    </row>
    <row r="1875" spans="1:10" x14ac:dyDescent="0.2">
      <c r="A1875" s="1">
        <v>14</v>
      </c>
      <c r="B1875" s="1">
        <v>1111</v>
      </c>
      <c r="C1875" s="1" t="s">
        <v>338</v>
      </c>
      <c r="D1875" s="1" t="s">
        <v>899</v>
      </c>
      <c r="E1875" s="1">
        <v>6</v>
      </c>
      <c r="F1875" s="1" t="s">
        <v>227</v>
      </c>
      <c r="G1875" s="1">
        <v>296.46539999999999</v>
      </c>
      <c r="H1875" s="1" t="s">
        <v>250</v>
      </c>
      <c r="I1875" s="1">
        <v>1778.7923999999998</v>
      </c>
      <c r="J1875" s="2" t="s">
        <v>563</v>
      </c>
    </row>
    <row r="1876" spans="1:10" x14ac:dyDescent="0.2">
      <c r="A1876" s="1">
        <v>14</v>
      </c>
      <c r="B1876" s="1">
        <v>1111</v>
      </c>
      <c r="C1876" s="1" t="s">
        <v>339</v>
      </c>
      <c r="D1876" s="1" t="s">
        <v>899</v>
      </c>
      <c r="E1876" s="1">
        <v>5</v>
      </c>
      <c r="F1876" s="1" t="s">
        <v>227</v>
      </c>
      <c r="G1876" s="1">
        <v>573.80399999999997</v>
      </c>
      <c r="H1876" s="1" t="s">
        <v>250</v>
      </c>
      <c r="I1876" s="1">
        <v>2869.02</v>
      </c>
      <c r="J1876" s="2" t="s">
        <v>563</v>
      </c>
    </row>
    <row r="1877" spans="1:10" x14ac:dyDescent="0.2">
      <c r="A1877" s="1">
        <v>14</v>
      </c>
      <c r="B1877" s="1" t="s">
        <v>248</v>
      </c>
      <c r="C1877" s="1" t="s">
        <v>249</v>
      </c>
      <c r="D1877" s="1" t="s">
        <v>906</v>
      </c>
      <c r="E1877" s="1">
        <v>6</v>
      </c>
      <c r="F1877" s="1" t="s">
        <v>227</v>
      </c>
      <c r="G1877" s="1">
        <v>219.95820000000001</v>
      </c>
      <c r="H1877" s="1" t="s">
        <v>250</v>
      </c>
      <c r="I1877" s="1">
        <v>1319.7492</v>
      </c>
      <c r="J1877" s="2" t="s">
        <v>586</v>
      </c>
    </row>
    <row r="1878" spans="1:10" x14ac:dyDescent="0.2">
      <c r="A1878" s="1">
        <v>14</v>
      </c>
      <c r="B1878" s="1" t="s">
        <v>275</v>
      </c>
      <c r="C1878" s="1" t="s">
        <v>276</v>
      </c>
      <c r="D1878" s="1" t="s">
        <v>906</v>
      </c>
      <c r="E1878" s="1">
        <v>2</v>
      </c>
      <c r="F1878" s="1" t="s">
        <v>227</v>
      </c>
      <c r="G1878" s="1">
        <v>77</v>
      </c>
      <c r="H1878" s="1" t="s">
        <v>267</v>
      </c>
      <c r="I1878" s="1">
        <v>154</v>
      </c>
      <c r="J1878" s="2" t="s">
        <v>586</v>
      </c>
    </row>
    <row r="1879" spans="1:10" x14ac:dyDescent="0.2">
      <c r="A1879" s="1">
        <v>14</v>
      </c>
      <c r="B1879" s="1" t="s">
        <v>340</v>
      </c>
      <c r="C1879" s="1" t="s">
        <v>341</v>
      </c>
      <c r="D1879" s="1" t="s">
        <v>342</v>
      </c>
      <c r="E1879" s="1">
        <v>12</v>
      </c>
      <c r="F1879" s="1" t="s">
        <v>227</v>
      </c>
      <c r="G1879" s="1">
        <v>1540</v>
      </c>
      <c r="H1879" s="1" t="s">
        <v>343</v>
      </c>
      <c r="I1879" s="1">
        <v>18480</v>
      </c>
      <c r="J1879" s="2" t="s">
        <v>586</v>
      </c>
    </row>
    <row r="1880" spans="1:10" x14ac:dyDescent="0.2">
      <c r="A1880" s="1">
        <v>14</v>
      </c>
      <c r="B1880" s="1">
        <v>1111</v>
      </c>
      <c r="C1880" s="1" t="s">
        <v>344</v>
      </c>
      <c r="D1880" s="1" t="s">
        <v>526</v>
      </c>
      <c r="E1880" s="1">
        <v>200</v>
      </c>
      <c r="F1880" s="1" t="s">
        <v>227</v>
      </c>
      <c r="G1880" s="1">
        <v>326.26440000000002</v>
      </c>
      <c r="H1880" s="1" t="s">
        <v>250</v>
      </c>
      <c r="I1880" s="1">
        <v>65252.88</v>
      </c>
      <c r="J1880" s="2" t="s">
        <v>586</v>
      </c>
    </row>
    <row r="1881" spans="1:10" ht="25.5" x14ac:dyDescent="0.2">
      <c r="A1881" s="1">
        <v>14</v>
      </c>
      <c r="B1881" s="1" t="s">
        <v>225</v>
      </c>
      <c r="C1881" s="1" t="s">
        <v>226</v>
      </c>
      <c r="D1881" s="1" t="s">
        <v>899</v>
      </c>
      <c r="E1881" s="1">
        <v>4</v>
      </c>
      <c r="F1881" s="1" t="s">
        <v>227</v>
      </c>
      <c r="G1881" s="1">
        <v>1959.364</v>
      </c>
      <c r="H1881" s="1" t="s">
        <v>228</v>
      </c>
      <c r="I1881" s="1">
        <v>7837.4560000000001</v>
      </c>
      <c r="J1881" s="2" t="s">
        <v>600</v>
      </c>
    </row>
    <row r="1882" spans="1:10" x14ac:dyDescent="0.2">
      <c r="A1882" s="1">
        <v>14</v>
      </c>
      <c r="B1882" s="1" t="s">
        <v>229</v>
      </c>
      <c r="C1882" s="1" t="s">
        <v>230</v>
      </c>
      <c r="D1882" s="1" t="s">
        <v>899</v>
      </c>
      <c r="E1882" s="1">
        <v>3</v>
      </c>
      <c r="F1882" s="1" t="s">
        <v>227</v>
      </c>
      <c r="G1882" s="1">
        <v>1073.5999999999999</v>
      </c>
      <c r="H1882" s="1" t="s">
        <v>228</v>
      </c>
      <c r="I1882" s="1">
        <v>3220.8</v>
      </c>
      <c r="J1882" s="2" t="s">
        <v>600</v>
      </c>
    </row>
    <row r="1883" spans="1:10" x14ac:dyDescent="0.2">
      <c r="A1883" s="1">
        <v>14</v>
      </c>
      <c r="B1883" s="1" t="s">
        <v>231</v>
      </c>
      <c r="C1883" s="1" t="s">
        <v>232</v>
      </c>
      <c r="D1883" s="1" t="s">
        <v>899</v>
      </c>
      <c r="E1883" s="1">
        <v>5</v>
      </c>
      <c r="F1883" s="1" t="s">
        <v>227</v>
      </c>
      <c r="G1883" s="1">
        <v>375.76</v>
      </c>
      <c r="H1883" s="1" t="s">
        <v>228</v>
      </c>
      <c r="I1883" s="1">
        <v>1878.8</v>
      </c>
      <c r="J1883" s="2" t="s">
        <v>600</v>
      </c>
    </row>
    <row r="1884" spans="1:10" ht="25.5" x14ac:dyDescent="0.2">
      <c r="A1884" s="1">
        <v>14</v>
      </c>
      <c r="B1884" s="1" t="s">
        <v>259</v>
      </c>
      <c r="C1884" s="1" t="s">
        <v>260</v>
      </c>
      <c r="D1884" s="1" t="s">
        <v>899</v>
      </c>
      <c r="E1884" s="1">
        <v>1</v>
      </c>
      <c r="F1884" s="1" t="s">
        <v>227</v>
      </c>
      <c r="G1884" s="1">
        <v>704.55</v>
      </c>
      <c r="H1884" s="1" t="s">
        <v>228</v>
      </c>
      <c r="I1884" s="1">
        <v>704.55</v>
      </c>
      <c r="J1884" s="2" t="s">
        <v>600</v>
      </c>
    </row>
    <row r="1885" spans="1:10" x14ac:dyDescent="0.2">
      <c r="A1885" s="1">
        <v>14</v>
      </c>
      <c r="B1885" s="1" t="s">
        <v>261</v>
      </c>
      <c r="C1885" s="1" t="s">
        <v>262</v>
      </c>
      <c r="D1885" s="1" t="s">
        <v>899</v>
      </c>
      <c r="E1885" s="1">
        <v>1</v>
      </c>
      <c r="F1885" s="1" t="s">
        <v>227</v>
      </c>
      <c r="G1885" s="1">
        <v>1357.664</v>
      </c>
      <c r="H1885" s="1" t="s">
        <v>235</v>
      </c>
      <c r="I1885" s="1">
        <v>1357.664</v>
      </c>
      <c r="J1885" s="2" t="s">
        <v>600</v>
      </c>
    </row>
    <row r="1886" spans="1:10" x14ac:dyDescent="0.2">
      <c r="A1886" s="1">
        <v>14</v>
      </c>
      <c r="B1886" s="1" t="s">
        <v>238</v>
      </c>
      <c r="C1886" s="1" t="s">
        <v>239</v>
      </c>
      <c r="D1886" s="1" t="s">
        <v>899</v>
      </c>
      <c r="E1886" s="1">
        <v>1</v>
      </c>
      <c r="F1886" s="1" t="s">
        <v>227</v>
      </c>
      <c r="G1886" s="1">
        <v>3024.56</v>
      </c>
      <c r="H1886" s="1" t="s">
        <v>961</v>
      </c>
      <c r="I1886" s="1">
        <v>3024.56</v>
      </c>
      <c r="J1886" s="2" t="s">
        <v>600</v>
      </c>
    </row>
    <row r="1887" spans="1:10" x14ac:dyDescent="0.2">
      <c r="A1887" s="1">
        <v>14</v>
      </c>
      <c r="B1887" s="1" t="s">
        <v>263</v>
      </c>
      <c r="C1887" s="1" t="s">
        <v>264</v>
      </c>
      <c r="D1887" s="1" t="s">
        <v>899</v>
      </c>
      <c r="E1887" s="1">
        <v>5</v>
      </c>
      <c r="F1887" s="1" t="s">
        <v>227</v>
      </c>
      <c r="G1887" s="1">
        <v>509.96</v>
      </c>
      <c r="H1887" s="1" t="s">
        <v>228</v>
      </c>
      <c r="I1887" s="1">
        <v>2549.8000000000002</v>
      </c>
      <c r="J1887" s="2" t="s">
        <v>600</v>
      </c>
    </row>
    <row r="1888" spans="1:10" x14ac:dyDescent="0.2">
      <c r="A1888" s="1">
        <v>14</v>
      </c>
      <c r="B1888" s="1" t="s">
        <v>240</v>
      </c>
      <c r="C1888" s="1" t="s">
        <v>241</v>
      </c>
      <c r="D1888" s="1" t="s">
        <v>899</v>
      </c>
      <c r="E1888" s="1">
        <v>3</v>
      </c>
      <c r="F1888" s="1" t="s">
        <v>227</v>
      </c>
      <c r="G1888" s="1">
        <v>1202.432</v>
      </c>
      <c r="H1888" s="1" t="s">
        <v>228</v>
      </c>
      <c r="I1888" s="1">
        <v>3607.2960000000003</v>
      </c>
      <c r="J1888" s="2" t="s">
        <v>600</v>
      </c>
    </row>
    <row r="1889" spans="1:10" ht="25.5" x14ac:dyDescent="0.2">
      <c r="A1889" s="1">
        <v>14</v>
      </c>
      <c r="B1889" s="1" t="s">
        <v>242</v>
      </c>
      <c r="C1889" s="1" t="s">
        <v>243</v>
      </c>
      <c r="D1889" s="1" t="s">
        <v>899</v>
      </c>
      <c r="E1889" s="1">
        <v>5</v>
      </c>
      <c r="F1889" s="1" t="s">
        <v>227</v>
      </c>
      <c r="G1889" s="1">
        <v>944.76800000000003</v>
      </c>
      <c r="H1889" s="1" t="s">
        <v>228</v>
      </c>
      <c r="I1889" s="1">
        <v>4723.84</v>
      </c>
      <c r="J1889" s="2" t="s">
        <v>600</v>
      </c>
    </row>
    <row r="1890" spans="1:10" x14ac:dyDescent="0.2">
      <c r="A1890" s="1">
        <v>14</v>
      </c>
      <c r="B1890" s="1" t="s">
        <v>244</v>
      </c>
      <c r="C1890" s="1" t="s">
        <v>245</v>
      </c>
      <c r="D1890" s="1" t="s">
        <v>691</v>
      </c>
      <c r="E1890" s="1">
        <v>1</v>
      </c>
      <c r="F1890" s="1" t="s">
        <v>227</v>
      </c>
      <c r="G1890" s="1">
        <v>2415.6</v>
      </c>
      <c r="H1890" s="1" t="s">
        <v>228</v>
      </c>
      <c r="I1890" s="1">
        <v>2415.6</v>
      </c>
      <c r="J1890" s="2" t="s">
        <v>600</v>
      </c>
    </row>
    <row r="1891" spans="1:10" x14ac:dyDescent="0.2">
      <c r="A1891" s="1">
        <v>14</v>
      </c>
      <c r="B1891" s="1" t="s">
        <v>246</v>
      </c>
      <c r="C1891" s="1" t="s">
        <v>247</v>
      </c>
      <c r="D1891" s="1" t="s">
        <v>691</v>
      </c>
      <c r="E1891" s="1">
        <v>1</v>
      </c>
      <c r="F1891" s="1" t="s">
        <v>227</v>
      </c>
      <c r="G1891" s="1">
        <v>2415.6</v>
      </c>
      <c r="H1891" s="1" t="s">
        <v>228</v>
      </c>
      <c r="I1891" s="1">
        <v>2415.6</v>
      </c>
      <c r="J1891" s="2" t="s">
        <v>600</v>
      </c>
    </row>
    <row r="1892" spans="1:10" x14ac:dyDescent="0.2">
      <c r="A1892" s="1">
        <v>14</v>
      </c>
      <c r="B1892" s="1" t="s">
        <v>270</v>
      </c>
      <c r="C1892" s="1" t="s">
        <v>271</v>
      </c>
      <c r="D1892" s="1" t="s">
        <v>272</v>
      </c>
      <c r="E1892" s="1">
        <v>2</v>
      </c>
      <c r="F1892" s="1" t="s">
        <v>227</v>
      </c>
      <c r="G1892" s="1">
        <v>2.5110399999999999</v>
      </c>
      <c r="H1892" s="1" t="s">
        <v>256</v>
      </c>
      <c r="I1892" s="1">
        <v>5.0220799999999999</v>
      </c>
      <c r="J1892" s="2" t="s">
        <v>600</v>
      </c>
    </row>
    <row r="1893" spans="1:10" ht="25.5" x14ac:dyDescent="0.2">
      <c r="A1893" s="1">
        <v>14</v>
      </c>
      <c r="B1893" s="1" t="s">
        <v>277</v>
      </c>
      <c r="C1893" s="1" t="s">
        <v>278</v>
      </c>
      <c r="D1893" s="1" t="s">
        <v>691</v>
      </c>
      <c r="E1893" s="1">
        <v>2</v>
      </c>
      <c r="F1893" s="1" t="s">
        <v>227</v>
      </c>
      <c r="G1893" s="1">
        <v>429.66</v>
      </c>
      <c r="H1893" s="1" t="s">
        <v>279</v>
      </c>
      <c r="I1893" s="1">
        <v>859.32</v>
      </c>
      <c r="J1893" s="2" t="s">
        <v>600</v>
      </c>
    </row>
    <row r="1894" spans="1:10" x14ac:dyDescent="0.2">
      <c r="A1894" s="1">
        <v>14</v>
      </c>
      <c r="B1894" s="1" t="s">
        <v>310</v>
      </c>
      <c r="C1894" s="1" t="s">
        <v>311</v>
      </c>
      <c r="D1894" s="1" t="s">
        <v>526</v>
      </c>
      <c r="E1894" s="1">
        <v>4</v>
      </c>
      <c r="F1894" s="1" t="s">
        <v>227</v>
      </c>
      <c r="G1894" s="1">
        <v>23.94</v>
      </c>
      <c r="H1894" s="1" t="s">
        <v>256</v>
      </c>
      <c r="I1894" s="1">
        <v>95.76</v>
      </c>
      <c r="J1894" s="2" t="s">
        <v>600</v>
      </c>
    </row>
    <row r="1895" spans="1:10" ht="25.5" x14ac:dyDescent="0.2">
      <c r="A1895" s="1">
        <v>14</v>
      </c>
      <c r="B1895" s="1" t="s">
        <v>280</v>
      </c>
      <c r="C1895" s="1" t="s">
        <v>281</v>
      </c>
      <c r="D1895" s="1" t="s">
        <v>526</v>
      </c>
      <c r="E1895" s="1">
        <v>20</v>
      </c>
      <c r="F1895" s="1" t="s">
        <v>227</v>
      </c>
      <c r="G1895" s="1">
        <v>88.2</v>
      </c>
      <c r="H1895" s="1" t="s">
        <v>376</v>
      </c>
      <c r="I1895" s="1">
        <v>1764</v>
      </c>
      <c r="J1895" s="2" t="s">
        <v>600</v>
      </c>
    </row>
    <row r="1896" spans="1:10" x14ac:dyDescent="0.2">
      <c r="A1896" s="1">
        <v>14</v>
      </c>
      <c r="B1896" s="1" t="s">
        <v>284</v>
      </c>
      <c r="C1896" s="1" t="s">
        <v>285</v>
      </c>
      <c r="D1896" s="1" t="s">
        <v>691</v>
      </c>
      <c r="E1896" s="1">
        <v>4</v>
      </c>
      <c r="F1896" s="1" t="s">
        <v>227</v>
      </c>
      <c r="G1896" s="1">
        <v>434.25200000000001</v>
      </c>
      <c r="H1896" s="1" t="s">
        <v>286</v>
      </c>
      <c r="I1896" s="1">
        <v>1737.008</v>
      </c>
      <c r="J1896" s="2" t="s">
        <v>600</v>
      </c>
    </row>
    <row r="1897" spans="1:10" x14ac:dyDescent="0.2">
      <c r="A1897" s="1">
        <v>14</v>
      </c>
      <c r="B1897" s="1" t="s">
        <v>287</v>
      </c>
      <c r="C1897" s="1" t="s">
        <v>288</v>
      </c>
      <c r="D1897" s="1" t="s">
        <v>691</v>
      </c>
      <c r="E1897" s="1">
        <v>6</v>
      </c>
      <c r="F1897" s="1" t="s">
        <v>227</v>
      </c>
      <c r="G1897" s="1">
        <v>92.512</v>
      </c>
      <c r="H1897" s="1" t="s">
        <v>376</v>
      </c>
      <c r="I1897" s="1">
        <v>555.072</v>
      </c>
      <c r="J1897" s="2" t="s">
        <v>600</v>
      </c>
    </row>
    <row r="1898" spans="1:10" ht="25.5" x14ac:dyDescent="0.2">
      <c r="A1898" s="1">
        <v>14</v>
      </c>
      <c r="B1898" s="1" t="s">
        <v>257</v>
      </c>
      <c r="C1898" s="1" t="s">
        <v>258</v>
      </c>
      <c r="D1898" s="1" t="s">
        <v>691</v>
      </c>
      <c r="E1898" s="1">
        <v>30</v>
      </c>
      <c r="F1898" s="1" t="s">
        <v>227</v>
      </c>
      <c r="G1898" s="1">
        <v>980.1</v>
      </c>
      <c r="H1898" s="1" t="s">
        <v>961</v>
      </c>
      <c r="I1898" s="1">
        <v>29403</v>
      </c>
      <c r="J1898" s="2" t="s">
        <v>600</v>
      </c>
    </row>
    <row r="1899" spans="1:10" x14ac:dyDescent="0.2">
      <c r="A1899" s="1">
        <v>14</v>
      </c>
      <c r="B1899" s="1" t="s">
        <v>270</v>
      </c>
      <c r="C1899" s="1" t="s">
        <v>271</v>
      </c>
      <c r="D1899" s="1" t="s">
        <v>272</v>
      </c>
      <c r="E1899" s="1">
        <v>1</v>
      </c>
      <c r="F1899" s="1" t="s">
        <v>227</v>
      </c>
      <c r="G1899" s="1">
        <v>2.5110399999999999</v>
      </c>
      <c r="H1899" s="1" t="s">
        <v>256</v>
      </c>
      <c r="I1899" s="1">
        <v>2.5110399999999999</v>
      </c>
      <c r="J1899" s="2" t="s">
        <v>606</v>
      </c>
    </row>
    <row r="1900" spans="1:10" x14ac:dyDescent="0.2">
      <c r="A1900" s="1">
        <v>14</v>
      </c>
      <c r="B1900" s="1" t="s">
        <v>275</v>
      </c>
      <c r="C1900" s="1" t="s">
        <v>276</v>
      </c>
      <c r="D1900" s="1" t="s">
        <v>906</v>
      </c>
      <c r="E1900" s="1">
        <v>3</v>
      </c>
      <c r="F1900" s="1" t="s">
        <v>227</v>
      </c>
      <c r="G1900" s="1">
        <v>77</v>
      </c>
      <c r="H1900" s="1" t="s">
        <v>267</v>
      </c>
      <c r="I1900" s="1">
        <v>231</v>
      </c>
      <c r="J1900" s="2" t="s">
        <v>606</v>
      </c>
    </row>
    <row r="1901" spans="1:10" x14ac:dyDescent="0.2">
      <c r="A1901" s="1">
        <v>14</v>
      </c>
      <c r="B1901" s="1" t="s">
        <v>284</v>
      </c>
      <c r="C1901" s="1" t="s">
        <v>285</v>
      </c>
      <c r="D1901" s="1" t="s">
        <v>691</v>
      </c>
      <c r="E1901" s="1">
        <v>4</v>
      </c>
      <c r="F1901" s="1" t="s">
        <v>227</v>
      </c>
      <c r="G1901" s="1">
        <v>434.25200000000001</v>
      </c>
      <c r="H1901" s="1" t="s">
        <v>286</v>
      </c>
      <c r="I1901" s="1">
        <v>1737.008</v>
      </c>
      <c r="J1901" s="2" t="s">
        <v>606</v>
      </c>
    </row>
    <row r="1902" spans="1:10" ht="25.5" x14ac:dyDescent="0.2">
      <c r="A1902" s="1">
        <v>14</v>
      </c>
      <c r="B1902" s="1" t="s">
        <v>257</v>
      </c>
      <c r="C1902" s="1" t="s">
        <v>258</v>
      </c>
      <c r="D1902" s="1" t="s">
        <v>691</v>
      </c>
      <c r="E1902" s="1">
        <v>10</v>
      </c>
      <c r="F1902" s="1" t="s">
        <v>227</v>
      </c>
      <c r="G1902" s="1">
        <v>980.1</v>
      </c>
      <c r="H1902" s="1" t="s">
        <v>961</v>
      </c>
      <c r="I1902" s="1">
        <v>9801</v>
      </c>
      <c r="J1902" s="2" t="s">
        <v>606</v>
      </c>
    </row>
    <row r="1903" spans="1:10" x14ac:dyDescent="0.2">
      <c r="A1903" s="1">
        <v>14</v>
      </c>
      <c r="B1903" s="1" t="s">
        <v>270</v>
      </c>
      <c r="C1903" s="1" t="s">
        <v>271</v>
      </c>
      <c r="D1903" s="1" t="s">
        <v>272</v>
      </c>
      <c r="E1903" s="1">
        <v>1</v>
      </c>
      <c r="F1903" s="1" t="s">
        <v>227</v>
      </c>
      <c r="G1903" s="1">
        <v>2.5110399999999999</v>
      </c>
      <c r="H1903" s="1" t="s">
        <v>256</v>
      </c>
      <c r="I1903" s="1">
        <v>2.5110399999999999</v>
      </c>
      <c r="J1903" s="2" t="s">
        <v>630</v>
      </c>
    </row>
    <row r="1904" spans="1:10" x14ac:dyDescent="0.2">
      <c r="A1904" s="1">
        <v>14</v>
      </c>
      <c r="B1904" s="1" t="s">
        <v>273</v>
      </c>
      <c r="C1904" s="1" t="s">
        <v>274</v>
      </c>
      <c r="D1904" s="1" t="s">
        <v>526</v>
      </c>
      <c r="E1904" s="1">
        <v>5</v>
      </c>
      <c r="F1904" s="1" t="s">
        <v>227</v>
      </c>
      <c r="G1904" s="1">
        <v>23.541</v>
      </c>
      <c r="H1904" s="1" t="s">
        <v>256</v>
      </c>
      <c r="I1904" s="1">
        <v>117.705</v>
      </c>
      <c r="J1904" s="2" t="s">
        <v>630</v>
      </c>
    </row>
    <row r="1905" spans="1:10" x14ac:dyDescent="0.2">
      <c r="A1905" s="1">
        <v>14</v>
      </c>
      <c r="B1905" s="1" t="s">
        <v>310</v>
      </c>
      <c r="C1905" s="1" t="s">
        <v>311</v>
      </c>
      <c r="D1905" s="1" t="s">
        <v>526</v>
      </c>
      <c r="E1905" s="1">
        <v>10</v>
      </c>
      <c r="F1905" s="1" t="s">
        <v>227</v>
      </c>
      <c r="G1905" s="1">
        <v>23.94</v>
      </c>
      <c r="H1905" s="1" t="s">
        <v>256</v>
      </c>
      <c r="I1905" s="1">
        <v>239.4</v>
      </c>
      <c r="J1905" s="2" t="s">
        <v>630</v>
      </c>
    </row>
    <row r="1906" spans="1:10" ht="25.5" x14ac:dyDescent="0.2">
      <c r="A1906" s="1">
        <v>14</v>
      </c>
      <c r="B1906" s="1" t="s">
        <v>280</v>
      </c>
      <c r="C1906" s="1" t="s">
        <v>281</v>
      </c>
      <c r="D1906" s="1" t="s">
        <v>526</v>
      </c>
      <c r="E1906" s="1">
        <v>10</v>
      </c>
      <c r="F1906" s="1" t="s">
        <v>227</v>
      </c>
      <c r="G1906" s="1">
        <v>88.2</v>
      </c>
      <c r="H1906" s="1" t="s">
        <v>376</v>
      </c>
      <c r="I1906" s="1">
        <v>882</v>
      </c>
      <c r="J1906" s="2" t="s">
        <v>630</v>
      </c>
    </row>
    <row r="1907" spans="1:10" x14ac:dyDescent="0.2">
      <c r="A1907" s="1">
        <v>14</v>
      </c>
      <c r="B1907" s="1" t="s">
        <v>282</v>
      </c>
      <c r="C1907" s="1" t="s">
        <v>283</v>
      </c>
      <c r="D1907" s="1" t="s">
        <v>906</v>
      </c>
      <c r="E1907" s="1">
        <v>5</v>
      </c>
      <c r="F1907" s="1" t="s">
        <v>227</v>
      </c>
      <c r="G1907" s="1">
        <v>57.380400000000002</v>
      </c>
      <c r="H1907" s="1" t="s">
        <v>250</v>
      </c>
      <c r="I1907" s="1">
        <v>286.90199999999999</v>
      </c>
      <c r="J1907" s="2" t="s">
        <v>630</v>
      </c>
    </row>
    <row r="1908" spans="1:10" ht="25.5" x14ac:dyDescent="0.2">
      <c r="A1908" s="1">
        <v>9</v>
      </c>
      <c r="B1908" s="1">
        <v>430</v>
      </c>
      <c r="C1908" s="1" t="s">
        <v>345</v>
      </c>
      <c r="D1908" s="1" t="s">
        <v>371</v>
      </c>
      <c r="E1908" s="1">
        <v>50</v>
      </c>
      <c r="F1908" s="1" t="s">
        <v>346</v>
      </c>
      <c r="G1908" s="1">
        <v>180</v>
      </c>
      <c r="H1908" s="1" t="s">
        <v>347</v>
      </c>
      <c r="I1908" s="1">
        <v>9000</v>
      </c>
      <c r="J1908" s="2" t="s">
        <v>528</v>
      </c>
    </row>
    <row r="1909" spans="1:10" x14ac:dyDescent="0.2">
      <c r="A1909" s="1">
        <v>9</v>
      </c>
      <c r="B1909" s="1">
        <v>507</v>
      </c>
      <c r="C1909" s="1" t="s">
        <v>348</v>
      </c>
      <c r="D1909" s="1" t="s">
        <v>371</v>
      </c>
      <c r="E1909" s="1">
        <v>5</v>
      </c>
      <c r="F1909" s="1" t="s">
        <v>346</v>
      </c>
      <c r="G1909" s="1">
        <v>555</v>
      </c>
      <c r="H1909" s="1" t="s">
        <v>349</v>
      </c>
      <c r="I1909" s="1">
        <v>2775</v>
      </c>
      <c r="J1909" s="2" t="s">
        <v>528</v>
      </c>
    </row>
    <row r="1910" spans="1:10" ht="25.5" x14ac:dyDescent="0.2">
      <c r="A1910" s="1">
        <v>9</v>
      </c>
      <c r="B1910" s="1">
        <v>430</v>
      </c>
      <c r="C1910" s="1" t="s">
        <v>345</v>
      </c>
      <c r="D1910" s="1" t="s">
        <v>371</v>
      </c>
      <c r="E1910" s="1">
        <v>300</v>
      </c>
      <c r="F1910" s="1" t="s">
        <v>346</v>
      </c>
      <c r="G1910" s="1">
        <v>180</v>
      </c>
      <c r="H1910" s="1" t="s">
        <v>347</v>
      </c>
      <c r="I1910" s="1">
        <v>54000</v>
      </c>
      <c r="J1910" s="2" t="s">
        <v>548</v>
      </c>
    </row>
    <row r="1911" spans="1:10" ht="25.5" x14ac:dyDescent="0.2">
      <c r="A1911" s="1">
        <v>9</v>
      </c>
      <c r="B1911" s="1">
        <v>436</v>
      </c>
      <c r="C1911" s="1" t="s">
        <v>350</v>
      </c>
      <c r="D1911" s="1" t="s">
        <v>442</v>
      </c>
      <c r="E1911" s="1">
        <v>2</v>
      </c>
      <c r="F1911" s="1" t="s">
        <v>346</v>
      </c>
      <c r="G1911" s="1">
        <v>264.2</v>
      </c>
      <c r="H1911" s="1" t="s">
        <v>351</v>
      </c>
      <c r="I1911" s="1">
        <v>528.4</v>
      </c>
      <c r="J1911" s="2" t="s">
        <v>548</v>
      </c>
    </row>
    <row r="1912" spans="1:10" x14ac:dyDescent="0.2">
      <c r="A1912" s="1">
        <v>9</v>
      </c>
      <c r="B1912" s="1">
        <v>506</v>
      </c>
      <c r="C1912" s="1" t="s">
        <v>352</v>
      </c>
      <c r="D1912" s="1" t="s">
        <v>371</v>
      </c>
      <c r="E1912" s="1">
        <v>10</v>
      </c>
      <c r="F1912" s="1" t="s">
        <v>346</v>
      </c>
      <c r="G1912" s="1">
        <v>259</v>
      </c>
      <c r="H1912" s="1" t="s">
        <v>349</v>
      </c>
      <c r="I1912" s="1">
        <v>2590</v>
      </c>
      <c r="J1912" s="2" t="s">
        <v>548</v>
      </c>
    </row>
    <row r="1913" spans="1:10" x14ac:dyDescent="0.2">
      <c r="A1913" s="1">
        <v>9</v>
      </c>
      <c r="B1913" s="1">
        <v>507</v>
      </c>
      <c r="C1913" s="1" t="s">
        <v>348</v>
      </c>
      <c r="D1913" s="1" t="s">
        <v>371</v>
      </c>
      <c r="E1913" s="1">
        <v>5</v>
      </c>
      <c r="F1913" s="1" t="s">
        <v>346</v>
      </c>
      <c r="G1913" s="1">
        <v>555</v>
      </c>
      <c r="H1913" s="1" t="s">
        <v>349</v>
      </c>
      <c r="I1913" s="1">
        <v>2775</v>
      </c>
      <c r="J1913" s="2" t="s">
        <v>548</v>
      </c>
    </row>
    <row r="1914" spans="1:10" ht="51" x14ac:dyDescent="0.2">
      <c r="A1914" s="1">
        <v>9</v>
      </c>
      <c r="B1914" s="1">
        <v>512</v>
      </c>
      <c r="C1914" s="1" t="s">
        <v>353</v>
      </c>
      <c r="D1914" s="1" t="s">
        <v>442</v>
      </c>
      <c r="E1914" s="1">
        <v>10</v>
      </c>
      <c r="F1914" s="1" t="s">
        <v>346</v>
      </c>
      <c r="G1914" s="1">
        <v>320</v>
      </c>
      <c r="H1914" s="1" t="s">
        <v>354</v>
      </c>
      <c r="I1914" s="1">
        <v>3200</v>
      </c>
      <c r="J1914" s="2" t="s">
        <v>548</v>
      </c>
    </row>
    <row r="1915" spans="1:10" ht="25.5" x14ac:dyDescent="0.2">
      <c r="A1915" s="1">
        <v>9</v>
      </c>
      <c r="B1915" s="1">
        <v>513</v>
      </c>
      <c r="C1915" s="1" t="s">
        <v>355</v>
      </c>
      <c r="D1915" s="1" t="s">
        <v>442</v>
      </c>
      <c r="E1915" s="1">
        <v>5</v>
      </c>
      <c r="F1915" s="1" t="s">
        <v>346</v>
      </c>
      <c r="G1915" s="1">
        <v>900</v>
      </c>
      <c r="H1915" s="1" t="s">
        <v>356</v>
      </c>
      <c r="I1915" s="1">
        <v>4500</v>
      </c>
      <c r="J1915" s="2" t="s">
        <v>548</v>
      </c>
    </row>
    <row r="1916" spans="1:10" ht="25.5" x14ac:dyDescent="0.2">
      <c r="A1916" s="1">
        <v>9</v>
      </c>
      <c r="B1916" s="1">
        <v>430</v>
      </c>
      <c r="C1916" s="1" t="s">
        <v>345</v>
      </c>
      <c r="D1916" s="1" t="s">
        <v>371</v>
      </c>
      <c r="E1916" s="1">
        <v>60</v>
      </c>
      <c r="F1916" s="1" t="s">
        <v>346</v>
      </c>
      <c r="G1916" s="1">
        <v>180</v>
      </c>
      <c r="H1916" s="1" t="s">
        <v>347</v>
      </c>
      <c r="I1916" s="1">
        <v>10800</v>
      </c>
      <c r="J1916" s="2" t="s">
        <v>563</v>
      </c>
    </row>
    <row r="1917" spans="1:10" x14ac:dyDescent="0.2">
      <c r="A1917" s="1">
        <v>9</v>
      </c>
      <c r="B1917" s="1">
        <v>507</v>
      </c>
      <c r="C1917" s="1" t="s">
        <v>348</v>
      </c>
      <c r="D1917" s="1" t="s">
        <v>371</v>
      </c>
      <c r="E1917" s="1">
        <v>3</v>
      </c>
      <c r="F1917" s="1" t="s">
        <v>346</v>
      </c>
      <c r="G1917" s="1">
        <v>555</v>
      </c>
      <c r="H1917" s="1" t="s">
        <v>349</v>
      </c>
      <c r="I1917" s="1">
        <v>1665</v>
      </c>
      <c r="J1917" s="2" t="s">
        <v>563</v>
      </c>
    </row>
    <row r="1918" spans="1:10" x14ac:dyDescent="0.2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</row>
    <row r="1919" spans="1:10" x14ac:dyDescent="0.2">
      <c r="A1919" s="1">
        <v>9</v>
      </c>
      <c r="B1919" s="1">
        <v>577</v>
      </c>
      <c r="C1919" s="1" t="s">
        <v>358</v>
      </c>
      <c r="D1919" s="1" t="s">
        <v>442</v>
      </c>
      <c r="E1919" s="1">
        <v>3</v>
      </c>
      <c r="F1919" s="1" t="s">
        <v>346</v>
      </c>
      <c r="G1919" s="1">
        <v>722</v>
      </c>
      <c r="H1919" s="1" t="s">
        <v>349</v>
      </c>
      <c r="I1919" s="1">
        <v>2166</v>
      </c>
      <c r="J1919" s="2" t="s">
        <v>563</v>
      </c>
    </row>
    <row r="1920" spans="1:10" ht="25.5" x14ac:dyDescent="0.2">
      <c r="A1920" s="1">
        <v>9</v>
      </c>
      <c r="B1920" s="1">
        <v>436</v>
      </c>
      <c r="C1920" s="1" t="s">
        <v>350</v>
      </c>
      <c r="D1920" s="1" t="s">
        <v>442</v>
      </c>
      <c r="E1920" s="1">
        <v>50</v>
      </c>
      <c r="F1920" s="1" t="s">
        <v>346</v>
      </c>
      <c r="G1920" s="1">
        <v>264.2</v>
      </c>
      <c r="H1920" s="1" t="s">
        <v>351</v>
      </c>
      <c r="I1920" s="1">
        <v>13210</v>
      </c>
      <c r="J1920" s="2" t="s">
        <v>578</v>
      </c>
    </row>
    <row r="1921" spans="1:10" x14ac:dyDescent="0.2">
      <c r="A1921" s="1">
        <v>9</v>
      </c>
      <c r="B1921" s="1">
        <v>465</v>
      </c>
      <c r="C1921" s="1" t="s">
        <v>359</v>
      </c>
      <c r="D1921" s="1" t="s">
        <v>442</v>
      </c>
      <c r="E1921" s="1">
        <v>1</v>
      </c>
      <c r="F1921" s="1" t="s">
        <v>346</v>
      </c>
      <c r="G1921" s="1">
        <v>900</v>
      </c>
      <c r="H1921" s="1" t="s">
        <v>349</v>
      </c>
      <c r="I1921" s="1">
        <v>900</v>
      </c>
      <c r="J1921" s="2" t="s">
        <v>586</v>
      </c>
    </row>
    <row r="1922" spans="1:10" x14ac:dyDescent="0.2">
      <c r="A1922" s="1">
        <v>9</v>
      </c>
      <c r="B1922" s="1">
        <v>506</v>
      </c>
      <c r="C1922" s="1" t="s">
        <v>352</v>
      </c>
      <c r="D1922" s="1" t="s">
        <v>371</v>
      </c>
      <c r="E1922" s="1">
        <v>10</v>
      </c>
      <c r="F1922" s="1" t="s">
        <v>346</v>
      </c>
      <c r="G1922" s="1">
        <v>259</v>
      </c>
      <c r="H1922" s="1" t="s">
        <v>349</v>
      </c>
      <c r="I1922" s="1">
        <v>2590</v>
      </c>
      <c r="J1922" s="2" t="s">
        <v>586</v>
      </c>
    </row>
    <row r="1923" spans="1:10" x14ac:dyDescent="0.2">
      <c r="A1923" s="1">
        <v>9</v>
      </c>
      <c r="B1923" s="1">
        <v>507</v>
      </c>
      <c r="C1923" s="1" t="s">
        <v>348</v>
      </c>
      <c r="D1923" s="1" t="s">
        <v>371</v>
      </c>
      <c r="E1923" s="1">
        <v>5</v>
      </c>
      <c r="F1923" s="1" t="s">
        <v>346</v>
      </c>
      <c r="G1923" s="1">
        <v>555</v>
      </c>
      <c r="H1923" s="1" t="s">
        <v>349</v>
      </c>
      <c r="I1923" s="1">
        <v>2775</v>
      </c>
      <c r="J1923" s="2" t="s">
        <v>586</v>
      </c>
    </row>
    <row r="1924" spans="1:10" ht="25.5" x14ac:dyDescent="0.2">
      <c r="A1924" s="1">
        <v>9</v>
      </c>
      <c r="B1924" s="1">
        <v>430</v>
      </c>
      <c r="C1924" s="1" t="s">
        <v>345</v>
      </c>
      <c r="D1924" s="1" t="s">
        <v>371</v>
      </c>
      <c r="E1924" s="1">
        <v>30</v>
      </c>
      <c r="F1924" s="1" t="s">
        <v>346</v>
      </c>
      <c r="G1924" s="1">
        <v>180</v>
      </c>
      <c r="H1924" s="1" t="s">
        <v>347</v>
      </c>
      <c r="I1924" s="1">
        <v>5400</v>
      </c>
      <c r="J1924" s="2" t="s">
        <v>600</v>
      </c>
    </row>
    <row r="1925" spans="1:10" ht="25.5" x14ac:dyDescent="0.2">
      <c r="A1925" s="1">
        <v>9</v>
      </c>
      <c r="B1925" s="1">
        <v>436</v>
      </c>
      <c r="C1925" s="1" t="s">
        <v>350</v>
      </c>
      <c r="D1925" s="1" t="s">
        <v>442</v>
      </c>
      <c r="E1925" s="1">
        <v>4</v>
      </c>
      <c r="F1925" s="1" t="s">
        <v>346</v>
      </c>
      <c r="G1925" s="1">
        <v>264.2</v>
      </c>
      <c r="H1925" s="1" t="s">
        <v>351</v>
      </c>
      <c r="I1925" s="1">
        <v>1056.8</v>
      </c>
      <c r="J1925" s="2" t="s">
        <v>600</v>
      </c>
    </row>
    <row r="1926" spans="1:10" ht="25.5" x14ac:dyDescent="0.2">
      <c r="A1926" s="1">
        <v>9</v>
      </c>
      <c r="B1926" s="1">
        <v>430</v>
      </c>
      <c r="C1926" s="1" t="s">
        <v>345</v>
      </c>
      <c r="D1926" s="1" t="s">
        <v>371</v>
      </c>
      <c r="E1926" s="1">
        <v>20</v>
      </c>
      <c r="F1926" s="1" t="s">
        <v>346</v>
      </c>
      <c r="G1926" s="1">
        <v>180</v>
      </c>
      <c r="H1926" s="1" t="s">
        <v>347</v>
      </c>
      <c r="I1926" s="1">
        <v>3600</v>
      </c>
      <c r="J1926" s="2" t="s">
        <v>606</v>
      </c>
    </row>
    <row r="1927" spans="1:10" ht="25.5" x14ac:dyDescent="0.2">
      <c r="A1927" s="1">
        <v>9</v>
      </c>
      <c r="B1927" s="1">
        <v>430</v>
      </c>
      <c r="C1927" s="1" t="s">
        <v>345</v>
      </c>
      <c r="D1927" s="1" t="s">
        <v>371</v>
      </c>
      <c r="E1927" s="1">
        <v>30</v>
      </c>
      <c r="F1927" s="1" t="s">
        <v>346</v>
      </c>
      <c r="G1927" s="1">
        <v>180</v>
      </c>
      <c r="H1927" s="1" t="s">
        <v>347</v>
      </c>
      <c r="I1927" s="1">
        <v>5400</v>
      </c>
      <c r="J1927" s="2" t="s">
        <v>610</v>
      </c>
    </row>
    <row r="1928" spans="1:10" x14ac:dyDescent="0.2">
      <c r="A1928" s="1">
        <v>9</v>
      </c>
      <c r="B1928" s="1">
        <v>506</v>
      </c>
      <c r="C1928" s="1" t="s">
        <v>352</v>
      </c>
      <c r="D1928" s="1" t="s">
        <v>371</v>
      </c>
      <c r="E1928" s="1">
        <v>4</v>
      </c>
      <c r="F1928" s="1" t="s">
        <v>346</v>
      </c>
      <c r="G1928" s="1">
        <v>259</v>
      </c>
      <c r="H1928" s="1" t="s">
        <v>349</v>
      </c>
      <c r="I1928" s="1">
        <v>1036</v>
      </c>
      <c r="J1928" s="2" t="s">
        <v>612</v>
      </c>
    </row>
    <row r="1929" spans="1:10" ht="25.5" x14ac:dyDescent="0.2">
      <c r="A1929" s="1">
        <v>9</v>
      </c>
      <c r="B1929" s="1">
        <v>430</v>
      </c>
      <c r="C1929" s="1" t="s">
        <v>345</v>
      </c>
      <c r="D1929" s="1" t="s">
        <v>371</v>
      </c>
      <c r="E1929" s="1">
        <v>200</v>
      </c>
      <c r="F1929" s="1" t="s">
        <v>346</v>
      </c>
      <c r="G1929" s="1">
        <v>180</v>
      </c>
      <c r="H1929" s="1" t="s">
        <v>347</v>
      </c>
      <c r="I1929" s="1">
        <v>36000</v>
      </c>
      <c r="J1929" s="2" t="s">
        <v>630</v>
      </c>
    </row>
  </sheetData>
  <autoFilter ref="A1:J1929" xr:uid="{00000000-0001-0000-00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F1:H14"/>
  <sheetViews>
    <sheetView topLeftCell="F1" zoomScale="145" zoomScaleNormal="145" workbookViewId="0">
      <selection activeCell="I10" sqref="I10"/>
    </sheetView>
  </sheetViews>
  <sheetFormatPr defaultRowHeight="12.75" x14ac:dyDescent="0.2"/>
  <cols>
    <col min="1" max="1" width="6.7109375" customWidth="1"/>
    <col min="2" max="4" width="21.42578125" customWidth="1"/>
    <col min="5" max="15" width="21.42578125" bestFit="1" customWidth="1"/>
    <col min="16" max="16" width="11.85546875" bestFit="1" customWidth="1"/>
    <col min="19" max="19" width="12.140625" customWidth="1"/>
  </cols>
  <sheetData>
    <row r="1" spans="6:8" x14ac:dyDescent="0.2">
      <c r="F1" t="s">
        <v>369</v>
      </c>
      <c r="G1" t="s">
        <v>364</v>
      </c>
      <c r="H1" t="s">
        <v>368</v>
      </c>
    </row>
    <row r="2" spans="6:8" ht="15" x14ac:dyDescent="0.25">
      <c r="F2" s="10" t="s">
        <v>630</v>
      </c>
      <c r="G2" s="10">
        <f>SUMIF(Выгрузка!$J$2:$J$1929, "РД", Выгрузка!E2:E1929)</f>
        <v>158527</v>
      </c>
      <c r="H2" s="10">
        <f>SUMIF(Выгрузка!$J$2:$J$1929, "РД", Выгрузка!I2:I1929)</f>
        <v>1876732.6080400005</v>
      </c>
    </row>
    <row r="3" spans="6:8" ht="15" x14ac:dyDescent="0.25">
      <c r="F3" s="10" t="s">
        <v>548</v>
      </c>
      <c r="G3" s="10">
        <f>SUMIF(Выгрузка!J2:J1929, "ГП 4", Выгрузка!E2:E1929)</f>
        <v>134005</v>
      </c>
      <c r="H3" s="10">
        <f>SUMIF(Выгрузка!J2:J1929, "ГП 4", Выгрузка!I2:I1929)</f>
        <v>1242330.4354000001</v>
      </c>
    </row>
    <row r="4" spans="6:8" ht="15" x14ac:dyDescent="0.25">
      <c r="F4" s="10" t="s">
        <v>563</v>
      </c>
      <c r="G4" s="10">
        <f>SUMIF(Выгрузка!$J$2:$J$1929, "ГП 5", Выгрузка!E2:E1929)</f>
        <v>114680</v>
      </c>
      <c r="H4" s="10">
        <f>SUMIF(Выгрузка!$J$2:$J$1929, "ГП 5", Выгрузка!I2:I1929)</f>
        <v>1288073.7810000004</v>
      </c>
    </row>
    <row r="5" spans="6:8" x14ac:dyDescent="0.2">
      <c r="F5" t="s">
        <v>374</v>
      </c>
      <c r="G5">
        <f>SUMIF(Выгрузка!$J$2:$J$1929, "БСМП", Выгрузка!$E$2:$E$1929)</f>
        <v>64240</v>
      </c>
      <c r="H5">
        <f>SUMIF(Выгрузка!$J$2:$J$1929, "БСМП", Выгрузка!I2:I1929)</f>
        <v>1719561.4999999998</v>
      </c>
    </row>
    <row r="6" spans="6:8" x14ac:dyDescent="0.2">
      <c r="F6" t="s">
        <v>528</v>
      </c>
      <c r="G6">
        <f>SUMIF(Выгрузка!J2:J1929, "ГП 3", Выгрузка!E2:E1929)</f>
        <v>57614</v>
      </c>
      <c r="H6">
        <f>SUMIF(Выгрузка!J2:J1929, "ГП 3", Выгрузка!I2:I1929)</f>
        <v>775644.94876000017</v>
      </c>
    </row>
    <row r="7" spans="6:8" x14ac:dyDescent="0.2">
      <c r="F7" t="s">
        <v>491</v>
      </c>
      <c r="G7">
        <f>SUMIF(Выгрузка!J2:J1929, "ГП 2", Выгрузка!E2:E1929)</f>
        <v>37901</v>
      </c>
      <c r="H7">
        <f>SUMIF(Выгрузка!J2:J1929, "ГП 2", Выгрузка!I2:I1929)</f>
        <v>447834.9142</v>
      </c>
    </row>
    <row r="8" spans="6:8" x14ac:dyDescent="0.2">
      <c r="F8" t="s">
        <v>600</v>
      </c>
      <c r="G8">
        <f>SUMIF(Выгрузка!$J$2:$J$1929, "ДП 1", Выгрузка!E2:E1929)</f>
        <v>30686</v>
      </c>
      <c r="H8">
        <f>SUMIF(Выгрузка!$J$2:$J$1929, "ДП 1", Выгрузка!I2:I1929)</f>
        <v>280180.96807999985</v>
      </c>
    </row>
    <row r="9" spans="6:8" x14ac:dyDescent="0.2">
      <c r="F9" t="s">
        <v>578</v>
      </c>
      <c r="G9">
        <f>SUMIF(Выгрузка!$J$2:$J$1929, "ГСП", Выгрузка!E2:E1929)</f>
        <v>28593</v>
      </c>
      <c r="H9">
        <f>SUMIF(Выгрузка!$J$2:$J$1929, "ГСП", Выгрузка!I2:I1929)</f>
        <v>477697.94999999995</v>
      </c>
    </row>
    <row r="10" spans="6:8" x14ac:dyDescent="0.2">
      <c r="F10" t="s">
        <v>606</v>
      </c>
      <c r="G10">
        <f>SUMIF(Выгрузка!$J$2:$J$1929, "ДП 2", Выгрузка!E2:E1929)</f>
        <v>27597</v>
      </c>
      <c r="H10">
        <f>SUMIF(Выгрузка!$J$2:$J$1929, "ДП 2", Выгрузка!I2:I1929)</f>
        <v>175915.20904000002</v>
      </c>
    </row>
    <row r="11" spans="6:8" x14ac:dyDescent="0.2">
      <c r="F11" t="s">
        <v>586</v>
      </c>
      <c r="G11">
        <f>SUMIF(Выгрузка!$J$2:$J$1929, "ДГБ", Выгрузка!E2:E1929)</f>
        <v>26665</v>
      </c>
      <c r="H11">
        <f>SUMIF(Выгрузка!$J$2:$J$1929, "ДГБ", Выгрузка!I2:I1929)</f>
        <v>373255.52919999999</v>
      </c>
    </row>
    <row r="12" spans="6:8" x14ac:dyDescent="0.2">
      <c r="F12" t="s">
        <v>612</v>
      </c>
      <c r="G12">
        <f>SUMIF(Выгрузка!$J$2:$J$1929, "ДСУ", Выгрузка!E2:E1929)</f>
        <v>6805</v>
      </c>
      <c r="H12">
        <f>SUMIF(Выгрузка!$J$2:$J$1929, "ДСУ", Выгрузка!I2:I1929)</f>
        <v>79285.25</v>
      </c>
    </row>
    <row r="13" spans="6:8" x14ac:dyDescent="0.2">
      <c r="F13" t="s">
        <v>610</v>
      </c>
      <c r="G13">
        <f>SUMIF(Выгрузка!$J$2:$J$1929, "ДСП", Выгрузка!E2:E1929)</f>
        <v>4740</v>
      </c>
      <c r="H13">
        <f>SUMIF(Выгрузка!$J$2:$J$1929, "ДСП", Выгрузка!I2:I1929)</f>
        <v>58995.8</v>
      </c>
    </row>
    <row r="14" spans="6:8" x14ac:dyDescent="0.2">
      <c r="F14" t="s">
        <v>466</v>
      </c>
      <c r="G14">
        <f>SUMIF(Выгрузка!J2:J1929, "ГП 1", Выгрузка!E2:E1929)</f>
        <v>2979</v>
      </c>
      <c r="H14">
        <f>SUMIF(Выгрузка!J2:J1929, "ГП 1", Выгрузка!I2:I1929)</f>
        <v>202877.09999999998</v>
      </c>
    </row>
  </sheetData>
  <sortState xmlns:xlrd2="http://schemas.microsoft.com/office/spreadsheetml/2017/richdata2" ref="F2:H14">
    <sortCondition descending="1" ref="G1:G14"/>
  </sortState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B83"/>
  <sheetViews>
    <sheetView zoomScale="70" zoomScaleNormal="70" workbookViewId="0">
      <selection activeCell="B2" sqref="B2"/>
    </sheetView>
  </sheetViews>
  <sheetFormatPr defaultRowHeight="25.15" customHeight="1" x14ac:dyDescent="0.2"/>
  <cols>
    <col min="1" max="1" width="29.140625" bestFit="1" customWidth="1"/>
    <col min="2" max="2" width="23" bestFit="1" customWidth="1"/>
    <col min="3" max="3" width="32.42578125" customWidth="1"/>
    <col min="4" max="4" width="8.28515625" bestFit="1" customWidth="1"/>
    <col min="5" max="5" width="10.42578125" bestFit="1" customWidth="1"/>
    <col min="6" max="6" width="18.85546875" bestFit="1" customWidth="1"/>
    <col min="7" max="7" width="7.5703125" bestFit="1" customWidth="1"/>
    <col min="8" max="8" width="28.28515625" bestFit="1" customWidth="1"/>
    <col min="9" max="9" width="7.5703125" bestFit="1" customWidth="1"/>
    <col min="10" max="10" width="6.28515625" bestFit="1" customWidth="1"/>
    <col min="12" max="12" width="28.28515625" bestFit="1" customWidth="1"/>
    <col min="13" max="13" width="22.7109375" customWidth="1"/>
  </cols>
  <sheetData>
    <row r="1" spans="1:2" ht="25.15" customHeight="1" x14ac:dyDescent="0.2">
      <c r="A1" s="6" t="s">
        <v>369</v>
      </c>
      <c r="B1" t="s">
        <v>374</v>
      </c>
    </row>
    <row r="3" spans="1:2" ht="25.15" customHeight="1" x14ac:dyDescent="0.2">
      <c r="A3" s="6" t="s">
        <v>1257</v>
      </c>
      <c r="B3" t="s">
        <v>1262</v>
      </c>
    </row>
    <row r="4" spans="1:2" ht="25.15" customHeight="1" x14ac:dyDescent="0.2">
      <c r="A4" s="7" t="s">
        <v>93</v>
      </c>
      <c r="B4" s="8">
        <v>103778.4</v>
      </c>
    </row>
    <row r="5" spans="1:2" ht="25.15" customHeight="1" x14ac:dyDescent="0.2">
      <c r="A5" s="7" t="s">
        <v>450</v>
      </c>
      <c r="B5" s="8">
        <v>58392.5</v>
      </c>
    </row>
    <row r="6" spans="1:2" ht="25.15" customHeight="1" x14ac:dyDescent="0.2">
      <c r="A6" s="7" t="s">
        <v>136</v>
      </c>
      <c r="B6" s="8">
        <v>36358</v>
      </c>
    </row>
    <row r="7" spans="1:2" ht="25.15" customHeight="1" x14ac:dyDescent="0.2">
      <c r="A7" s="7" t="s">
        <v>126</v>
      </c>
      <c r="B7" s="8">
        <v>19989</v>
      </c>
    </row>
    <row r="8" spans="1:2" ht="25.15" customHeight="1" x14ac:dyDescent="0.2">
      <c r="A8" s="7" t="s">
        <v>112</v>
      </c>
      <c r="B8" s="8">
        <v>12186</v>
      </c>
    </row>
    <row r="9" spans="1:2" ht="25.15" customHeight="1" x14ac:dyDescent="0.2">
      <c r="A9" s="7" t="s">
        <v>95</v>
      </c>
      <c r="B9" s="8">
        <v>129740</v>
      </c>
    </row>
    <row r="10" spans="1:2" ht="25.15" customHeight="1" x14ac:dyDescent="0.2">
      <c r="A10" s="7" t="s">
        <v>97</v>
      </c>
      <c r="B10" s="8">
        <v>18380.199999999997</v>
      </c>
    </row>
    <row r="11" spans="1:2" ht="25.15" customHeight="1" x14ac:dyDescent="0.2">
      <c r="A11" s="7" t="s">
        <v>106</v>
      </c>
      <c r="B11" s="8">
        <v>20020</v>
      </c>
    </row>
    <row r="12" spans="1:2" ht="25.15" customHeight="1" x14ac:dyDescent="0.2">
      <c r="A12" s="7" t="s">
        <v>108</v>
      </c>
      <c r="B12" s="8">
        <v>28789</v>
      </c>
    </row>
    <row r="13" spans="1:2" ht="25.15" customHeight="1" x14ac:dyDescent="0.2">
      <c r="A13" s="7" t="s">
        <v>121</v>
      </c>
      <c r="B13" s="8">
        <v>2890</v>
      </c>
    </row>
    <row r="14" spans="1:2" ht="25.15" customHeight="1" x14ac:dyDescent="0.2">
      <c r="A14" s="7" t="s">
        <v>133</v>
      </c>
      <c r="B14" s="8">
        <v>5760</v>
      </c>
    </row>
    <row r="15" spans="1:2" ht="25.15" customHeight="1" x14ac:dyDescent="0.2">
      <c r="A15" s="7" t="s">
        <v>124</v>
      </c>
      <c r="B15" s="8">
        <v>5824</v>
      </c>
    </row>
    <row r="16" spans="1:2" ht="25.15" customHeight="1" x14ac:dyDescent="0.2">
      <c r="A16" s="7" t="s">
        <v>99</v>
      </c>
      <c r="B16" s="8">
        <v>5290</v>
      </c>
    </row>
    <row r="17" spans="1:2" ht="25.15" customHeight="1" x14ac:dyDescent="0.2">
      <c r="A17" s="7" t="s">
        <v>110</v>
      </c>
      <c r="B17" s="8">
        <v>7217.4</v>
      </c>
    </row>
    <row r="18" spans="1:2" ht="25.15" customHeight="1" x14ac:dyDescent="0.2">
      <c r="A18" s="7" t="s">
        <v>453</v>
      </c>
      <c r="B18" s="8">
        <v>111780</v>
      </c>
    </row>
    <row r="19" spans="1:2" ht="25.15" customHeight="1" x14ac:dyDescent="0.2">
      <c r="A19" s="7" t="s">
        <v>1109</v>
      </c>
      <c r="B19" s="8">
        <v>934.2</v>
      </c>
    </row>
    <row r="20" spans="1:2" ht="25.15" customHeight="1" x14ac:dyDescent="0.2">
      <c r="A20" s="7" t="s">
        <v>1096</v>
      </c>
      <c r="B20" s="8">
        <v>170.3</v>
      </c>
    </row>
    <row r="21" spans="1:2" ht="25.15" customHeight="1" x14ac:dyDescent="0.2">
      <c r="A21" s="7" t="s">
        <v>399</v>
      </c>
      <c r="B21" s="8">
        <v>49990</v>
      </c>
    </row>
    <row r="22" spans="1:2" ht="25.15" customHeight="1" x14ac:dyDescent="0.2">
      <c r="A22" s="7" t="s">
        <v>32</v>
      </c>
      <c r="B22" s="8">
        <v>26790</v>
      </c>
    </row>
    <row r="23" spans="1:2" ht="25.15" customHeight="1" x14ac:dyDescent="0.2">
      <c r="A23" s="7" t="s">
        <v>434</v>
      </c>
      <c r="B23" s="8">
        <v>4457</v>
      </c>
    </row>
    <row r="24" spans="1:2" ht="25.15" customHeight="1" x14ac:dyDescent="0.2">
      <c r="A24" s="7" t="s">
        <v>1184</v>
      </c>
      <c r="B24" s="8">
        <v>21780</v>
      </c>
    </row>
    <row r="25" spans="1:2" ht="25.15" customHeight="1" x14ac:dyDescent="0.2">
      <c r="A25" s="7" t="s">
        <v>428</v>
      </c>
      <c r="B25" s="8">
        <v>7660</v>
      </c>
    </row>
    <row r="26" spans="1:2" ht="25.15" customHeight="1" x14ac:dyDescent="0.2">
      <c r="A26" s="7" t="s">
        <v>1120</v>
      </c>
      <c r="B26" s="8">
        <v>98011.8</v>
      </c>
    </row>
    <row r="27" spans="1:2" ht="25.15" customHeight="1" x14ac:dyDescent="0.2">
      <c r="A27" s="7" t="s">
        <v>1124</v>
      </c>
      <c r="B27" s="8">
        <v>28838</v>
      </c>
    </row>
    <row r="28" spans="1:2" ht="25.15" customHeight="1" x14ac:dyDescent="0.2">
      <c r="A28" s="7" t="s">
        <v>1115</v>
      </c>
      <c r="B28" s="8">
        <v>10058</v>
      </c>
    </row>
    <row r="29" spans="1:2" ht="25.15" customHeight="1" x14ac:dyDescent="0.2">
      <c r="A29" s="7" t="s">
        <v>40</v>
      </c>
      <c r="B29" s="8">
        <v>22044</v>
      </c>
    </row>
    <row r="30" spans="1:2" ht="25.15" customHeight="1" x14ac:dyDescent="0.2">
      <c r="A30" s="7" t="s">
        <v>1100</v>
      </c>
      <c r="B30" s="8">
        <v>13637.400000000001</v>
      </c>
    </row>
    <row r="31" spans="1:2" ht="25.15" customHeight="1" x14ac:dyDescent="0.2">
      <c r="A31" s="7" t="s">
        <v>101</v>
      </c>
      <c r="B31" s="8">
        <v>1395</v>
      </c>
    </row>
    <row r="32" spans="1:2" ht="25.15" customHeight="1" x14ac:dyDescent="0.2">
      <c r="A32" s="7" t="s">
        <v>45</v>
      </c>
      <c r="B32" s="8">
        <v>7545</v>
      </c>
    </row>
    <row r="33" spans="1:2" ht="25.15" customHeight="1" x14ac:dyDescent="0.2">
      <c r="A33" s="7" t="s">
        <v>385</v>
      </c>
      <c r="B33" s="8">
        <v>2518.5</v>
      </c>
    </row>
    <row r="34" spans="1:2" ht="25.15" customHeight="1" x14ac:dyDescent="0.2">
      <c r="A34" s="7" t="s">
        <v>430</v>
      </c>
      <c r="B34" s="8">
        <v>1323</v>
      </c>
    </row>
    <row r="35" spans="1:2" ht="25.15" customHeight="1" x14ac:dyDescent="0.2">
      <c r="A35" s="7" t="s">
        <v>15</v>
      </c>
      <c r="B35" s="8">
        <v>67600</v>
      </c>
    </row>
    <row r="36" spans="1:2" ht="25.15" customHeight="1" x14ac:dyDescent="0.2">
      <c r="A36" s="7" t="s">
        <v>394</v>
      </c>
      <c r="B36" s="8">
        <v>104640</v>
      </c>
    </row>
    <row r="37" spans="1:2" ht="25.15" customHeight="1" x14ac:dyDescent="0.2">
      <c r="A37" s="7" t="s">
        <v>410</v>
      </c>
      <c r="B37" s="8">
        <v>1530</v>
      </c>
    </row>
    <row r="38" spans="1:2" ht="25.15" customHeight="1" x14ac:dyDescent="0.2">
      <c r="A38" s="7" t="s">
        <v>383</v>
      </c>
      <c r="B38" s="8">
        <v>1603</v>
      </c>
    </row>
    <row r="39" spans="1:2" ht="25.15" customHeight="1" x14ac:dyDescent="0.2">
      <c r="A39" s="7" t="s">
        <v>401</v>
      </c>
      <c r="B39" s="8">
        <v>82800</v>
      </c>
    </row>
    <row r="40" spans="1:2" ht="25.15" customHeight="1" x14ac:dyDescent="0.2">
      <c r="A40" s="7" t="s">
        <v>58</v>
      </c>
      <c r="B40" s="8">
        <v>12260</v>
      </c>
    </row>
    <row r="41" spans="1:2" ht="25.15" customHeight="1" x14ac:dyDescent="0.2">
      <c r="A41" s="7" t="s">
        <v>1126</v>
      </c>
      <c r="B41" s="8">
        <v>10193</v>
      </c>
    </row>
    <row r="42" spans="1:2" ht="25.15" customHeight="1" x14ac:dyDescent="0.2">
      <c r="A42" s="7" t="s">
        <v>1256</v>
      </c>
      <c r="B42" s="8">
        <v>7245</v>
      </c>
    </row>
    <row r="43" spans="1:2" ht="25.15" customHeight="1" x14ac:dyDescent="0.2">
      <c r="A43" s="7" t="s">
        <v>405</v>
      </c>
      <c r="B43" s="8">
        <v>9700</v>
      </c>
    </row>
    <row r="44" spans="1:2" ht="25.15" customHeight="1" x14ac:dyDescent="0.2">
      <c r="A44" s="7" t="s">
        <v>26</v>
      </c>
      <c r="B44" s="8">
        <v>3204</v>
      </c>
    </row>
    <row r="45" spans="1:2" ht="25.15" customHeight="1" x14ac:dyDescent="0.2">
      <c r="A45" s="7" t="s">
        <v>373</v>
      </c>
      <c r="B45" s="8">
        <v>13699</v>
      </c>
    </row>
    <row r="46" spans="1:2" ht="25.15" customHeight="1" x14ac:dyDescent="0.2">
      <c r="A46" s="7" t="s">
        <v>415</v>
      </c>
      <c r="B46" s="8">
        <v>6180</v>
      </c>
    </row>
    <row r="47" spans="1:2" ht="25.15" customHeight="1" x14ac:dyDescent="0.2">
      <c r="A47" s="7" t="s">
        <v>388</v>
      </c>
      <c r="B47" s="8">
        <v>11600</v>
      </c>
    </row>
    <row r="48" spans="1:2" ht="25.15" customHeight="1" x14ac:dyDescent="0.2">
      <c r="A48" s="7" t="s">
        <v>49</v>
      </c>
      <c r="B48" s="8">
        <v>2064</v>
      </c>
    </row>
    <row r="49" spans="1:2" ht="25.15" customHeight="1" x14ac:dyDescent="0.2">
      <c r="A49" s="7" t="s">
        <v>54</v>
      </c>
      <c r="B49" s="8">
        <v>4270</v>
      </c>
    </row>
    <row r="50" spans="1:2" ht="25.15" customHeight="1" x14ac:dyDescent="0.2">
      <c r="A50" s="7" t="s">
        <v>103</v>
      </c>
      <c r="B50" s="8">
        <v>23000</v>
      </c>
    </row>
    <row r="51" spans="1:2" ht="25.15" customHeight="1" x14ac:dyDescent="0.2">
      <c r="A51" s="7" t="s">
        <v>28</v>
      </c>
      <c r="B51" s="8">
        <v>65849</v>
      </c>
    </row>
    <row r="52" spans="1:2" ht="25.15" customHeight="1" x14ac:dyDescent="0.2">
      <c r="A52" s="7" t="s">
        <v>24</v>
      </c>
      <c r="B52" s="8">
        <v>834</v>
      </c>
    </row>
    <row r="53" spans="1:2" ht="25.15" customHeight="1" x14ac:dyDescent="0.2">
      <c r="A53" s="7" t="s">
        <v>116</v>
      </c>
      <c r="B53" s="8">
        <v>1639</v>
      </c>
    </row>
    <row r="54" spans="1:2" ht="25.15" customHeight="1" x14ac:dyDescent="0.2">
      <c r="A54" s="7" t="s">
        <v>1111</v>
      </c>
      <c r="B54" s="8">
        <v>1608.6</v>
      </c>
    </row>
    <row r="55" spans="1:2" ht="25.15" customHeight="1" x14ac:dyDescent="0.2">
      <c r="A55" s="7" t="s">
        <v>34</v>
      </c>
      <c r="B55" s="8">
        <v>10250</v>
      </c>
    </row>
    <row r="56" spans="1:2" ht="25.15" customHeight="1" x14ac:dyDescent="0.2">
      <c r="A56" s="7" t="s">
        <v>1113</v>
      </c>
      <c r="B56" s="8">
        <v>3705</v>
      </c>
    </row>
    <row r="57" spans="1:2" ht="25.15" customHeight="1" x14ac:dyDescent="0.2">
      <c r="A57" s="7" t="s">
        <v>1098</v>
      </c>
      <c r="B57" s="8">
        <v>3835.5</v>
      </c>
    </row>
    <row r="58" spans="1:2" ht="25.15" customHeight="1" x14ac:dyDescent="0.2">
      <c r="A58" s="7" t="s">
        <v>420</v>
      </c>
      <c r="B58" s="8">
        <v>9480</v>
      </c>
    </row>
    <row r="59" spans="1:2" ht="25.15" customHeight="1" x14ac:dyDescent="0.2">
      <c r="A59" s="7" t="s">
        <v>63</v>
      </c>
      <c r="B59" s="8">
        <v>5175</v>
      </c>
    </row>
    <row r="60" spans="1:2" ht="25.15" customHeight="1" x14ac:dyDescent="0.2">
      <c r="A60" s="7" t="s">
        <v>38</v>
      </c>
      <c r="B60" s="8">
        <v>1995</v>
      </c>
    </row>
    <row r="61" spans="1:2" ht="25.15" customHeight="1" x14ac:dyDescent="0.2">
      <c r="A61" s="7" t="s">
        <v>376</v>
      </c>
      <c r="B61" s="8">
        <v>107517.09999999999</v>
      </c>
    </row>
    <row r="62" spans="1:2" ht="25.15" customHeight="1" x14ac:dyDescent="0.2">
      <c r="A62" s="7" t="s">
        <v>65</v>
      </c>
      <c r="B62" s="8">
        <v>374.5</v>
      </c>
    </row>
    <row r="63" spans="1:2" ht="25.15" customHeight="1" x14ac:dyDescent="0.2">
      <c r="A63" s="7" t="s">
        <v>140</v>
      </c>
      <c r="B63" s="8">
        <v>1425</v>
      </c>
    </row>
    <row r="64" spans="1:2" ht="25.15" customHeight="1" x14ac:dyDescent="0.2">
      <c r="A64" s="7" t="s">
        <v>437</v>
      </c>
      <c r="B64" s="8">
        <v>720.3</v>
      </c>
    </row>
    <row r="65" spans="1:2" ht="25.15" customHeight="1" x14ac:dyDescent="0.2">
      <c r="A65" s="7" t="s">
        <v>61</v>
      </c>
      <c r="B65" s="8">
        <v>20400</v>
      </c>
    </row>
    <row r="66" spans="1:2" ht="25.15" customHeight="1" x14ac:dyDescent="0.2">
      <c r="A66" s="7" t="s">
        <v>1105</v>
      </c>
      <c r="B66" s="8">
        <v>17529.8</v>
      </c>
    </row>
    <row r="67" spans="1:2" ht="25.15" customHeight="1" x14ac:dyDescent="0.2">
      <c r="A67" s="7" t="s">
        <v>67</v>
      </c>
      <c r="B67" s="8">
        <v>304</v>
      </c>
    </row>
    <row r="68" spans="1:2" ht="25.15" customHeight="1" x14ac:dyDescent="0.2">
      <c r="A68" s="7" t="s">
        <v>392</v>
      </c>
      <c r="B68" s="8">
        <v>60705</v>
      </c>
    </row>
    <row r="69" spans="1:2" ht="25.15" customHeight="1" x14ac:dyDescent="0.2">
      <c r="A69" s="7" t="s">
        <v>456</v>
      </c>
      <c r="B69" s="8">
        <v>10198</v>
      </c>
    </row>
    <row r="70" spans="1:2" ht="25.15" customHeight="1" x14ac:dyDescent="0.2">
      <c r="A70" s="7" t="s">
        <v>1103</v>
      </c>
      <c r="B70" s="8">
        <v>13190.4</v>
      </c>
    </row>
    <row r="71" spans="1:2" ht="25.15" customHeight="1" x14ac:dyDescent="0.2">
      <c r="A71" s="7" t="s">
        <v>143</v>
      </c>
      <c r="B71" s="8">
        <v>718</v>
      </c>
    </row>
    <row r="72" spans="1:2" ht="25.15" customHeight="1" x14ac:dyDescent="0.2">
      <c r="A72" s="7" t="s">
        <v>36</v>
      </c>
      <c r="B72" s="8">
        <v>3792.4</v>
      </c>
    </row>
    <row r="73" spans="1:2" ht="25.15" customHeight="1" x14ac:dyDescent="0.2">
      <c r="A73" s="7" t="s">
        <v>1107</v>
      </c>
      <c r="B73" s="8">
        <v>96.3</v>
      </c>
    </row>
    <row r="74" spans="1:2" ht="25.15" customHeight="1" x14ac:dyDescent="0.2">
      <c r="A74" s="7" t="s">
        <v>128</v>
      </c>
      <c r="B74" s="8">
        <v>703</v>
      </c>
    </row>
    <row r="75" spans="1:2" ht="25.15" customHeight="1" x14ac:dyDescent="0.2">
      <c r="A75" s="7" t="s">
        <v>118</v>
      </c>
      <c r="B75" s="8">
        <v>5664</v>
      </c>
    </row>
    <row r="76" spans="1:2" ht="25.15" customHeight="1" x14ac:dyDescent="0.2">
      <c r="A76" s="7" t="s">
        <v>425</v>
      </c>
      <c r="B76" s="8">
        <v>20190</v>
      </c>
    </row>
    <row r="77" spans="1:2" ht="25.15" customHeight="1" x14ac:dyDescent="0.2">
      <c r="A77" s="7" t="s">
        <v>378</v>
      </c>
      <c r="B77" s="8">
        <v>24150</v>
      </c>
    </row>
    <row r="78" spans="1:2" ht="25.15" customHeight="1" x14ac:dyDescent="0.2">
      <c r="A78" s="7" t="s">
        <v>390</v>
      </c>
      <c r="B78" s="8">
        <v>3276</v>
      </c>
    </row>
    <row r="79" spans="1:2" ht="25.15" customHeight="1" x14ac:dyDescent="0.2">
      <c r="A79" s="7" t="s">
        <v>51</v>
      </c>
      <c r="B79" s="8">
        <v>53720</v>
      </c>
    </row>
    <row r="80" spans="1:2" ht="25.15" customHeight="1" x14ac:dyDescent="0.2">
      <c r="A80" s="7" t="s">
        <v>1122</v>
      </c>
      <c r="B80" s="8">
        <v>2656.8</v>
      </c>
    </row>
    <row r="81" spans="1:2" ht="25.15" customHeight="1" x14ac:dyDescent="0.2">
      <c r="A81" s="7" t="s">
        <v>397</v>
      </c>
      <c r="B81" s="8">
        <v>32535.599999999999</v>
      </c>
    </row>
    <row r="82" spans="1:2" ht="25.15" customHeight="1" x14ac:dyDescent="0.2">
      <c r="A82" s="7" t="s">
        <v>1117</v>
      </c>
      <c r="B82" s="8">
        <v>10189.5</v>
      </c>
    </row>
    <row r="83" spans="1:2" ht="25.15" customHeight="1" x14ac:dyDescent="0.2">
      <c r="A83" s="7" t="s">
        <v>1259</v>
      </c>
      <c r="B83" s="8">
        <v>1719561.5000000005</v>
      </c>
    </row>
  </sheetData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J44"/>
  <sheetViews>
    <sheetView workbookViewId="0">
      <selection activeCell="C5" sqref="C5"/>
    </sheetView>
  </sheetViews>
  <sheetFormatPr defaultRowHeight="25.15" customHeight="1" x14ac:dyDescent="0.2"/>
  <cols>
    <col min="3" max="3" width="16.5703125" customWidth="1"/>
    <col min="4" max="4" width="5.85546875" bestFit="1" customWidth="1"/>
    <col min="5" max="5" width="5" bestFit="1" customWidth="1"/>
    <col min="6" max="6" width="16.7109375" bestFit="1" customWidth="1"/>
    <col min="7" max="7" width="6.5703125" bestFit="1" customWidth="1"/>
    <col min="8" max="8" width="17.7109375" bestFit="1" customWidth="1"/>
    <col min="9" max="9" width="6.5703125" bestFit="1" customWidth="1"/>
    <col min="10" max="10" width="5.140625" bestFit="1" customWidth="1"/>
  </cols>
  <sheetData>
    <row r="1" spans="1:10" ht="25.15" customHeight="1" x14ac:dyDescent="0.2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</row>
    <row r="2" spans="1:10" ht="25.15" customHeight="1" x14ac:dyDescent="0.2">
      <c r="A2" s="1">
        <v>12</v>
      </c>
      <c r="B2" s="1">
        <v>5</v>
      </c>
      <c r="C2" s="1" t="s">
        <v>520</v>
      </c>
      <c r="D2" s="1" t="s">
        <v>521</v>
      </c>
      <c r="E2" s="1">
        <v>1000</v>
      </c>
      <c r="F2" s="2" t="s">
        <v>372</v>
      </c>
      <c r="G2" s="1">
        <v>4.1900000000000004</v>
      </c>
      <c r="H2" s="1" t="s">
        <v>376</v>
      </c>
      <c r="I2" s="1">
        <v>4190</v>
      </c>
      <c r="J2" s="2" t="s">
        <v>491</v>
      </c>
    </row>
    <row r="3" spans="1:10" ht="25.15" customHeight="1" x14ac:dyDescent="0.2">
      <c r="A3" s="1">
        <v>12</v>
      </c>
      <c r="B3" s="1">
        <v>5</v>
      </c>
      <c r="C3" s="1" t="s">
        <v>520</v>
      </c>
      <c r="D3" s="1" t="s">
        <v>521</v>
      </c>
      <c r="E3" s="1">
        <v>1000</v>
      </c>
      <c r="F3" s="1" t="s">
        <v>372</v>
      </c>
      <c r="G3" s="1">
        <v>4.1900000000000004</v>
      </c>
      <c r="H3" s="1" t="s">
        <v>376</v>
      </c>
      <c r="I3" s="1">
        <v>4190</v>
      </c>
      <c r="J3" s="2" t="s">
        <v>528</v>
      </c>
    </row>
    <row r="4" spans="1:10" ht="25.15" customHeight="1" x14ac:dyDescent="0.2">
      <c r="A4" s="1">
        <v>12</v>
      </c>
      <c r="B4" s="1">
        <v>5</v>
      </c>
      <c r="C4" s="1" t="s">
        <v>520</v>
      </c>
      <c r="D4" s="1" t="s">
        <v>521</v>
      </c>
      <c r="E4" s="1">
        <v>3000</v>
      </c>
      <c r="F4" s="1" t="s">
        <v>372</v>
      </c>
      <c r="G4" s="1">
        <v>4.1900000000000004</v>
      </c>
      <c r="H4" s="1" t="s">
        <v>376</v>
      </c>
      <c r="I4" s="1">
        <v>12570</v>
      </c>
      <c r="J4" s="2" t="s">
        <v>563</v>
      </c>
    </row>
    <row r="5" spans="1:10" ht="25.15" customHeight="1" x14ac:dyDescent="0.2">
      <c r="A5" s="1">
        <v>12</v>
      </c>
      <c r="B5" s="1">
        <v>1111</v>
      </c>
      <c r="C5" s="1" t="s">
        <v>572</v>
      </c>
      <c r="D5" s="1" t="s">
        <v>526</v>
      </c>
      <c r="E5" s="1">
        <v>200</v>
      </c>
      <c r="F5" s="1" t="s">
        <v>372</v>
      </c>
      <c r="G5" s="1">
        <v>2.76</v>
      </c>
      <c r="H5" s="1" t="s">
        <v>376</v>
      </c>
      <c r="I5" s="1">
        <v>552</v>
      </c>
      <c r="J5" s="2" t="s">
        <v>563</v>
      </c>
    </row>
    <row r="6" spans="1:10" ht="25.15" customHeight="1" x14ac:dyDescent="0.2">
      <c r="A6" s="1">
        <v>12</v>
      </c>
      <c r="B6" s="1">
        <v>1111</v>
      </c>
      <c r="C6" s="1" t="s">
        <v>573</v>
      </c>
      <c r="D6" s="1" t="s">
        <v>526</v>
      </c>
      <c r="E6" s="1">
        <v>200</v>
      </c>
      <c r="F6" s="1" t="s">
        <v>372</v>
      </c>
      <c r="G6" s="1">
        <v>5.17</v>
      </c>
      <c r="H6" s="1" t="s">
        <v>376</v>
      </c>
      <c r="I6" s="1">
        <v>1034</v>
      </c>
      <c r="J6" s="2" t="s">
        <v>563</v>
      </c>
    </row>
    <row r="7" spans="1:10" ht="25.15" customHeight="1" x14ac:dyDescent="0.2">
      <c r="A7" s="1">
        <v>12</v>
      </c>
      <c r="B7" s="1">
        <v>5</v>
      </c>
      <c r="C7" s="1" t="s">
        <v>520</v>
      </c>
      <c r="D7" s="1" t="s">
        <v>521</v>
      </c>
      <c r="E7" s="1">
        <v>500</v>
      </c>
      <c r="F7" s="1" t="s">
        <v>372</v>
      </c>
      <c r="G7" s="1">
        <v>4.1900000000000004</v>
      </c>
      <c r="H7" s="1" t="s">
        <v>376</v>
      </c>
      <c r="I7" s="1">
        <v>2095</v>
      </c>
      <c r="J7" s="2" t="s">
        <v>586</v>
      </c>
    </row>
    <row r="8" spans="1:10" ht="25.15" customHeight="1" x14ac:dyDescent="0.2">
      <c r="A8" s="1">
        <v>12</v>
      </c>
      <c r="B8" s="1">
        <v>5</v>
      </c>
      <c r="C8" s="1" t="s">
        <v>520</v>
      </c>
      <c r="D8" s="1" t="s">
        <v>521</v>
      </c>
      <c r="E8" s="1">
        <v>500</v>
      </c>
      <c r="F8" s="1" t="s">
        <v>372</v>
      </c>
      <c r="G8" s="1">
        <v>4.1900000000000004</v>
      </c>
      <c r="H8" s="1" t="s">
        <v>376</v>
      </c>
      <c r="I8" s="1">
        <v>2095</v>
      </c>
      <c r="J8" s="2" t="s">
        <v>606</v>
      </c>
    </row>
    <row r="9" spans="1:10" ht="25.15" customHeight="1" x14ac:dyDescent="0.2">
      <c r="A9" s="1">
        <v>12</v>
      </c>
      <c r="B9" s="1">
        <v>5</v>
      </c>
      <c r="C9" s="1" t="s">
        <v>520</v>
      </c>
      <c r="D9" s="1" t="s">
        <v>521</v>
      </c>
      <c r="E9" s="1">
        <v>40</v>
      </c>
      <c r="F9" s="1" t="s">
        <v>372</v>
      </c>
      <c r="G9" s="1">
        <v>4.1900000000000004</v>
      </c>
      <c r="H9" s="1" t="s">
        <v>376</v>
      </c>
      <c r="I9" s="1">
        <v>167.6</v>
      </c>
      <c r="J9" s="2" t="s">
        <v>612</v>
      </c>
    </row>
    <row r="10" spans="1:10" ht="25.15" customHeight="1" x14ac:dyDescent="0.2">
      <c r="A10" s="1">
        <v>12</v>
      </c>
      <c r="B10" s="1">
        <v>5</v>
      </c>
      <c r="C10" s="1" t="s">
        <v>520</v>
      </c>
      <c r="D10" s="1" t="s">
        <v>521</v>
      </c>
      <c r="E10" s="1">
        <v>400</v>
      </c>
      <c r="F10" s="1" t="s">
        <v>372</v>
      </c>
      <c r="G10" s="1">
        <v>4.1900000000000004</v>
      </c>
      <c r="H10" s="1" t="s">
        <v>376</v>
      </c>
      <c r="I10" s="1">
        <v>1676</v>
      </c>
      <c r="J10" s="2" t="s">
        <v>630</v>
      </c>
    </row>
    <row r="11" spans="1:10" ht="25.15" customHeight="1" x14ac:dyDescent="0.2">
      <c r="A11" s="1">
        <v>12</v>
      </c>
      <c r="B11" s="1">
        <v>6</v>
      </c>
      <c r="C11" s="1" t="s">
        <v>800</v>
      </c>
      <c r="D11" s="1" t="s">
        <v>371</v>
      </c>
      <c r="E11" s="1">
        <v>50</v>
      </c>
      <c r="F11" s="1" t="s">
        <v>752</v>
      </c>
      <c r="G11" s="1">
        <v>12.3</v>
      </c>
      <c r="H11" s="1" t="s">
        <v>801</v>
      </c>
      <c r="I11" s="1">
        <v>615</v>
      </c>
      <c r="J11" s="2" t="s">
        <v>548</v>
      </c>
    </row>
    <row r="12" spans="1:10" ht="25.15" customHeight="1" x14ac:dyDescent="0.2">
      <c r="A12" s="1">
        <v>12</v>
      </c>
      <c r="B12" s="1">
        <v>8</v>
      </c>
      <c r="C12" s="1" t="s">
        <v>802</v>
      </c>
      <c r="D12" s="1" t="s">
        <v>371</v>
      </c>
      <c r="E12" s="1">
        <v>50</v>
      </c>
      <c r="F12" s="1" t="s">
        <v>752</v>
      </c>
      <c r="G12" s="1">
        <v>24.05</v>
      </c>
      <c r="H12" s="1" t="s">
        <v>801</v>
      </c>
      <c r="I12" s="1">
        <v>1202.5</v>
      </c>
      <c r="J12" s="2" t="s">
        <v>548</v>
      </c>
    </row>
    <row r="13" spans="1:10" ht="25.15" customHeight="1" x14ac:dyDescent="0.2">
      <c r="A13" s="1">
        <v>12</v>
      </c>
      <c r="B13" s="1">
        <v>9</v>
      </c>
      <c r="C13" s="1" t="s">
        <v>803</v>
      </c>
      <c r="D13" s="1" t="s">
        <v>804</v>
      </c>
      <c r="E13" s="1">
        <v>50</v>
      </c>
      <c r="F13" s="1" t="s">
        <v>752</v>
      </c>
      <c r="G13" s="1">
        <v>6.72</v>
      </c>
      <c r="H13" s="1" t="s">
        <v>805</v>
      </c>
      <c r="I13" s="1">
        <v>336</v>
      </c>
      <c r="J13" s="2" t="s">
        <v>548</v>
      </c>
    </row>
    <row r="14" spans="1:10" ht="25.15" customHeight="1" x14ac:dyDescent="0.2">
      <c r="A14" s="1">
        <v>12</v>
      </c>
      <c r="B14" s="1">
        <v>6</v>
      </c>
      <c r="C14" s="1" t="s">
        <v>800</v>
      </c>
      <c r="D14" s="1" t="s">
        <v>371</v>
      </c>
      <c r="E14" s="1">
        <v>20</v>
      </c>
      <c r="F14" s="1" t="s">
        <v>752</v>
      </c>
      <c r="G14" s="1">
        <v>12.3</v>
      </c>
      <c r="H14" s="1" t="s">
        <v>801</v>
      </c>
      <c r="I14" s="1">
        <v>246</v>
      </c>
      <c r="J14" s="2" t="s">
        <v>563</v>
      </c>
    </row>
    <row r="15" spans="1:10" ht="25.15" customHeight="1" x14ac:dyDescent="0.2">
      <c r="A15" s="1">
        <v>12</v>
      </c>
      <c r="B15" s="1">
        <v>9</v>
      </c>
      <c r="C15" s="1" t="s">
        <v>803</v>
      </c>
      <c r="D15" s="1" t="s">
        <v>804</v>
      </c>
      <c r="E15" s="1">
        <v>100</v>
      </c>
      <c r="F15" s="1" t="s">
        <v>752</v>
      </c>
      <c r="G15" s="1">
        <v>6.72</v>
      </c>
      <c r="H15" s="1" t="s">
        <v>805</v>
      </c>
      <c r="I15" s="1">
        <v>672</v>
      </c>
      <c r="J15" s="2" t="s">
        <v>578</v>
      </c>
    </row>
    <row r="16" spans="1:10" ht="25.15" customHeight="1" x14ac:dyDescent="0.2">
      <c r="A16" s="1">
        <v>12</v>
      </c>
      <c r="B16" s="1">
        <v>26</v>
      </c>
      <c r="C16" s="1" t="s">
        <v>525</v>
      </c>
      <c r="D16" s="1" t="s">
        <v>526</v>
      </c>
      <c r="E16" s="1">
        <v>100</v>
      </c>
      <c r="F16" s="1" t="s">
        <v>372</v>
      </c>
      <c r="G16" s="1">
        <v>0.88</v>
      </c>
      <c r="H16" s="1" t="s">
        <v>376</v>
      </c>
      <c r="I16" s="1">
        <v>88</v>
      </c>
      <c r="J16" s="2" t="s">
        <v>491</v>
      </c>
    </row>
    <row r="17" spans="1:10" ht="25.15" customHeight="1" x14ac:dyDescent="0.2">
      <c r="A17" s="1">
        <v>12</v>
      </c>
      <c r="B17" s="1">
        <v>26</v>
      </c>
      <c r="C17" s="1" t="s">
        <v>525</v>
      </c>
      <c r="D17" s="1" t="s">
        <v>526</v>
      </c>
      <c r="E17" s="1">
        <v>50</v>
      </c>
      <c r="F17" s="1" t="s">
        <v>372</v>
      </c>
      <c r="G17" s="1">
        <v>0.88</v>
      </c>
      <c r="H17" s="1" t="s">
        <v>376</v>
      </c>
      <c r="I17" s="1">
        <v>44</v>
      </c>
      <c r="J17" s="2" t="s">
        <v>528</v>
      </c>
    </row>
    <row r="18" spans="1:10" ht="25.15" customHeight="1" x14ac:dyDescent="0.2">
      <c r="A18" s="1">
        <v>12</v>
      </c>
      <c r="B18" s="1">
        <v>26</v>
      </c>
      <c r="C18" s="1" t="s">
        <v>525</v>
      </c>
      <c r="D18" s="1" t="s">
        <v>526</v>
      </c>
      <c r="E18" s="1">
        <v>250</v>
      </c>
      <c r="F18" s="1" t="s">
        <v>372</v>
      </c>
      <c r="G18" s="1">
        <v>0.88</v>
      </c>
      <c r="H18" s="1" t="s">
        <v>376</v>
      </c>
      <c r="I18" s="1">
        <v>220</v>
      </c>
      <c r="J18" s="2" t="s">
        <v>548</v>
      </c>
    </row>
    <row r="19" spans="1:10" ht="25.15" customHeight="1" x14ac:dyDescent="0.2">
      <c r="A19" s="1">
        <v>12</v>
      </c>
      <c r="B19" s="1">
        <v>26</v>
      </c>
      <c r="C19" s="1" t="s">
        <v>525</v>
      </c>
      <c r="D19" s="1" t="s">
        <v>526</v>
      </c>
      <c r="E19" s="1">
        <v>500</v>
      </c>
      <c r="F19" s="1" t="s">
        <v>372</v>
      </c>
      <c r="G19" s="1">
        <v>0.88</v>
      </c>
      <c r="H19" s="1" t="s">
        <v>376</v>
      </c>
      <c r="I19" s="1">
        <v>440</v>
      </c>
      <c r="J19" s="2" t="s">
        <v>563</v>
      </c>
    </row>
    <row r="20" spans="1:10" ht="25.15" customHeight="1" x14ac:dyDescent="0.2">
      <c r="A20" s="1">
        <v>12</v>
      </c>
      <c r="B20" s="1">
        <v>1111</v>
      </c>
      <c r="C20" s="2" t="s">
        <v>575</v>
      </c>
      <c r="D20" s="1" t="s">
        <v>371</v>
      </c>
      <c r="E20" s="1">
        <v>300</v>
      </c>
      <c r="F20" s="1" t="s">
        <v>372</v>
      </c>
      <c r="G20" s="1">
        <v>5.32</v>
      </c>
      <c r="H20" s="1" t="s">
        <v>376</v>
      </c>
      <c r="I20" s="1">
        <v>1596</v>
      </c>
      <c r="J20" s="2" t="s">
        <v>563</v>
      </c>
    </row>
    <row r="21" spans="1:10" ht="25.15" customHeight="1" x14ac:dyDescent="0.2">
      <c r="A21" s="1">
        <v>12</v>
      </c>
      <c r="B21" s="1">
        <v>1111</v>
      </c>
      <c r="C21" s="1" t="s">
        <v>576</v>
      </c>
      <c r="D21" s="1" t="s">
        <v>371</v>
      </c>
      <c r="E21" s="1">
        <v>300</v>
      </c>
      <c r="F21" s="1" t="s">
        <v>372</v>
      </c>
      <c r="G21" s="1">
        <v>12.15</v>
      </c>
      <c r="H21" s="1" t="s">
        <v>376</v>
      </c>
      <c r="I21" s="1">
        <v>3645</v>
      </c>
      <c r="J21" s="2" t="s">
        <v>563</v>
      </c>
    </row>
    <row r="22" spans="1:10" ht="25.15" customHeight="1" x14ac:dyDescent="0.2">
      <c r="A22" s="1">
        <v>12</v>
      </c>
      <c r="B22" s="1">
        <v>26</v>
      </c>
      <c r="C22" s="1" t="s">
        <v>525</v>
      </c>
      <c r="D22" s="1" t="s">
        <v>526</v>
      </c>
      <c r="E22" s="1">
        <v>100</v>
      </c>
      <c r="F22" s="1" t="s">
        <v>372</v>
      </c>
      <c r="G22" s="1">
        <v>0.88</v>
      </c>
      <c r="H22" s="1" t="s">
        <v>376</v>
      </c>
      <c r="I22" s="1">
        <v>88</v>
      </c>
      <c r="J22" s="2" t="s">
        <v>606</v>
      </c>
    </row>
    <row r="23" spans="1:10" ht="25.15" customHeight="1" x14ac:dyDescent="0.2">
      <c r="A23" s="1">
        <v>12</v>
      </c>
      <c r="B23" s="1">
        <v>26</v>
      </c>
      <c r="C23" s="1" t="s">
        <v>525</v>
      </c>
      <c r="D23" s="1" t="s">
        <v>526</v>
      </c>
      <c r="E23" s="1">
        <v>200</v>
      </c>
      <c r="F23" s="1" t="s">
        <v>372</v>
      </c>
      <c r="G23" s="1">
        <v>0.88</v>
      </c>
      <c r="H23" s="1" t="s">
        <v>376</v>
      </c>
      <c r="I23" s="1">
        <v>176</v>
      </c>
      <c r="J23" s="2" t="s">
        <v>612</v>
      </c>
    </row>
    <row r="24" spans="1:10" ht="25.15" customHeight="1" x14ac:dyDescent="0.2">
      <c r="A24" s="1">
        <v>12</v>
      </c>
      <c r="B24" s="1">
        <v>26</v>
      </c>
      <c r="C24" s="1" t="s">
        <v>525</v>
      </c>
      <c r="D24" s="1" t="s">
        <v>526</v>
      </c>
      <c r="E24" s="1">
        <v>50</v>
      </c>
      <c r="F24" s="1" t="s">
        <v>372</v>
      </c>
      <c r="G24" s="1">
        <v>0.88</v>
      </c>
      <c r="H24" s="1" t="s">
        <v>376</v>
      </c>
      <c r="I24" s="1">
        <v>44</v>
      </c>
      <c r="J24" s="2" t="s">
        <v>630</v>
      </c>
    </row>
    <row r="25" spans="1:10" ht="25.15" customHeight="1" x14ac:dyDescent="0.2">
      <c r="A25" s="1">
        <v>12</v>
      </c>
      <c r="B25" s="1">
        <v>60</v>
      </c>
      <c r="C25" s="1" t="s">
        <v>709</v>
      </c>
      <c r="D25" s="1" t="s">
        <v>526</v>
      </c>
      <c r="E25" s="1">
        <v>50</v>
      </c>
      <c r="F25" s="1" t="s">
        <v>684</v>
      </c>
      <c r="G25" s="1">
        <v>16.8</v>
      </c>
      <c r="H25" s="1" t="s">
        <v>710</v>
      </c>
      <c r="I25" s="1">
        <v>840</v>
      </c>
      <c r="J25" s="2" t="s">
        <v>528</v>
      </c>
    </row>
    <row r="26" spans="1:10" ht="25.15" customHeight="1" x14ac:dyDescent="0.2">
      <c r="A26" s="1">
        <v>12</v>
      </c>
      <c r="B26" s="1">
        <v>60</v>
      </c>
      <c r="C26" s="1" t="s">
        <v>709</v>
      </c>
      <c r="D26" s="1" t="s">
        <v>526</v>
      </c>
      <c r="E26" s="1">
        <v>300</v>
      </c>
      <c r="F26" s="1" t="s">
        <v>684</v>
      </c>
      <c r="G26" s="1">
        <v>16.8</v>
      </c>
      <c r="H26" s="1" t="s">
        <v>710</v>
      </c>
      <c r="I26" s="1">
        <v>5040</v>
      </c>
      <c r="J26" s="2" t="s">
        <v>563</v>
      </c>
    </row>
    <row r="27" spans="1:10" ht="25.15" customHeight="1" x14ac:dyDescent="0.2">
      <c r="A27" s="1">
        <v>12</v>
      </c>
      <c r="B27" s="1">
        <v>1111</v>
      </c>
      <c r="C27" s="1" t="s">
        <v>738</v>
      </c>
      <c r="D27" s="1" t="s">
        <v>683</v>
      </c>
      <c r="E27" s="1">
        <v>100</v>
      </c>
      <c r="F27" s="1" t="s">
        <v>684</v>
      </c>
      <c r="G27" s="1">
        <v>17.96</v>
      </c>
      <c r="H27" s="1" t="s">
        <v>739</v>
      </c>
      <c r="I27" s="1">
        <v>1796</v>
      </c>
      <c r="J27" s="2" t="s">
        <v>563</v>
      </c>
    </row>
    <row r="28" spans="1:10" ht="25.15" customHeight="1" x14ac:dyDescent="0.2">
      <c r="A28" s="1">
        <v>12</v>
      </c>
      <c r="B28" s="1">
        <v>60</v>
      </c>
      <c r="C28" s="1" t="s">
        <v>709</v>
      </c>
      <c r="D28" s="1" t="s">
        <v>526</v>
      </c>
      <c r="E28" s="1">
        <v>200</v>
      </c>
      <c r="F28" s="1" t="s">
        <v>684</v>
      </c>
      <c r="G28" s="1">
        <v>16.8</v>
      </c>
      <c r="H28" s="1" t="s">
        <v>710</v>
      </c>
      <c r="I28" s="1">
        <v>3360</v>
      </c>
      <c r="J28" s="2" t="s">
        <v>578</v>
      </c>
    </row>
    <row r="29" spans="1:10" ht="25.15" customHeight="1" x14ac:dyDescent="0.2">
      <c r="A29" s="1">
        <v>14</v>
      </c>
      <c r="B29" s="1" t="s">
        <v>971</v>
      </c>
      <c r="C29" s="1" t="s">
        <v>972</v>
      </c>
      <c r="D29" s="1" t="s">
        <v>906</v>
      </c>
      <c r="E29" s="1">
        <v>10</v>
      </c>
      <c r="F29" s="1" t="s">
        <v>957</v>
      </c>
      <c r="G29" s="1">
        <v>116.08</v>
      </c>
      <c r="H29" s="1" t="s">
        <v>973</v>
      </c>
      <c r="I29" s="1">
        <v>1160.8</v>
      </c>
      <c r="J29" s="2" t="s">
        <v>491</v>
      </c>
    </row>
    <row r="30" spans="1:10" ht="25.15" customHeight="1" x14ac:dyDescent="0.2">
      <c r="A30" s="1">
        <v>14</v>
      </c>
      <c r="B30" s="1" t="s">
        <v>999</v>
      </c>
      <c r="C30" s="1" t="s">
        <v>1000</v>
      </c>
      <c r="D30" s="1" t="s">
        <v>526</v>
      </c>
      <c r="E30" s="1">
        <v>10</v>
      </c>
      <c r="F30" s="1" t="s">
        <v>957</v>
      </c>
      <c r="G30" s="1">
        <v>39.619999999999997</v>
      </c>
      <c r="H30" s="1" t="s">
        <v>1001</v>
      </c>
      <c r="I30" s="1">
        <v>396.2</v>
      </c>
      <c r="J30" s="2" t="s">
        <v>491</v>
      </c>
    </row>
    <row r="31" spans="1:10" ht="25.15" customHeight="1" x14ac:dyDescent="0.2">
      <c r="A31" s="1">
        <v>14</v>
      </c>
      <c r="B31" s="1" t="s">
        <v>971</v>
      </c>
      <c r="C31" s="1" t="s">
        <v>972</v>
      </c>
      <c r="D31" s="1" t="s">
        <v>906</v>
      </c>
      <c r="E31" s="1">
        <v>10</v>
      </c>
      <c r="F31" s="1" t="s">
        <v>957</v>
      </c>
      <c r="G31" s="1">
        <v>116.08</v>
      </c>
      <c r="H31" s="1" t="s">
        <v>973</v>
      </c>
      <c r="I31" s="1">
        <v>1160.8</v>
      </c>
      <c r="J31" s="2" t="s">
        <v>528</v>
      </c>
    </row>
    <row r="32" spans="1:10" ht="25.15" customHeight="1" x14ac:dyDescent="0.2">
      <c r="A32" s="1">
        <v>14</v>
      </c>
      <c r="B32" s="1" t="s">
        <v>1041</v>
      </c>
      <c r="C32" s="1" t="s">
        <v>1042</v>
      </c>
      <c r="D32" s="1" t="s">
        <v>906</v>
      </c>
      <c r="E32" s="1">
        <v>40</v>
      </c>
      <c r="F32" s="1" t="s">
        <v>957</v>
      </c>
      <c r="G32" s="1">
        <v>94.78</v>
      </c>
      <c r="H32" s="1" t="s">
        <v>973</v>
      </c>
      <c r="I32" s="1">
        <v>3791.2</v>
      </c>
      <c r="J32" s="2" t="s">
        <v>528</v>
      </c>
    </row>
    <row r="33" spans="1:10" ht="25.15" customHeight="1" x14ac:dyDescent="0.2">
      <c r="A33" s="1">
        <v>14</v>
      </c>
      <c r="B33" s="1" t="s">
        <v>1043</v>
      </c>
      <c r="C33" s="1" t="s">
        <v>1044</v>
      </c>
      <c r="D33" s="1" t="s">
        <v>699</v>
      </c>
      <c r="E33" s="1">
        <v>40</v>
      </c>
      <c r="F33" s="1" t="s">
        <v>957</v>
      </c>
      <c r="G33" s="1">
        <v>218.3</v>
      </c>
      <c r="H33" s="1" t="s">
        <v>973</v>
      </c>
      <c r="I33" s="1">
        <v>8732</v>
      </c>
      <c r="J33" s="2" t="s">
        <v>528</v>
      </c>
    </row>
    <row r="34" spans="1:10" ht="25.15" customHeight="1" x14ac:dyDescent="0.2">
      <c r="A34" s="1">
        <v>14</v>
      </c>
      <c r="B34" s="1" t="s">
        <v>1043</v>
      </c>
      <c r="C34" s="1" t="s">
        <v>1044</v>
      </c>
      <c r="D34" s="1" t="s">
        <v>699</v>
      </c>
      <c r="E34" s="1">
        <v>50</v>
      </c>
      <c r="F34" s="1" t="s">
        <v>957</v>
      </c>
      <c r="G34" s="1">
        <v>218.3</v>
      </c>
      <c r="H34" s="1" t="s">
        <v>973</v>
      </c>
      <c r="I34" s="1">
        <v>10915</v>
      </c>
      <c r="J34" s="2" t="s">
        <v>548</v>
      </c>
    </row>
    <row r="35" spans="1:10" ht="25.15" customHeight="1" x14ac:dyDescent="0.2">
      <c r="A35" s="1">
        <v>14</v>
      </c>
      <c r="B35" s="1" t="s">
        <v>971</v>
      </c>
      <c r="C35" s="1" t="s">
        <v>972</v>
      </c>
      <c r="D35" s="1" t="s">
        <v>906</v>
      </c>
      <c r="E35" s="1">
        <v>10</v>
      </c>
      <c r="F35" s="1" t="s">
        <v>957</v>
      </c>
      <c r="G35" s="1">
        <v>116.08</v>
      </c>
      <c r="H35" s="1" t="s">
        <v>973</v>
      </c>
      <c r="I35" s="1">
        <v>1160.8</v>
      </c>
      <c r="J35" s="2" t="s">
        <v>600</v>
      </c>
    </row>
    <row r="36" spans="1:10" ht="25.15" customHeight="1" x14ac:dyDescent="0.2">
      <c r="A36" s="1">
        <v>14</v>
      </c>
      <c r="B36" s="1" t="s">
        <v>1041</v>
      </c>
      <c r="C36" s="1" t="s">
        <v>1042</v>
      </c>
      <c r="D36" s="1" t="s">
        <v>906</v>
      </c>
      <c r="E36" s="1">
        <v>40</v>
      </c>
      <c r="F36" s="1" t="s">
        <v>957</v>
      </c>
      <c r="G36" s="1">
        <v>94.78</v>
      </c>
      <c r="H36" s="1" t="s">
        <v>973</v>
      </c>
      <c r="I36" s="1">
        <v>3791.2</v>
      </c>
      <c r="J36" s="2" t="s">
        <v>600</v>
      </c>
    </row>
    <row r="37" spans="1:10" ht="25.15" customHeight="1" x14ac:dyDescent="0.2">
      <c r="A37" s="1">
        <v>14</v>
      </c>
      <c r="B37" s="1" t="s">
        <v>1043</v>
      </c>
      <c r="C37" s="1" t="s">
        <v>1044</v>
      </c>
      <c r="D37" s="1" t="s">
        <v>699</v>
      </c>
      <c r="E37" s="1">
        <v>10</v>
      </c>
      <c r="F37" s="1" t="s">
        <v>957</v>
      </c>
      <c r="G37" s="1">
        <v>218.3</v>
      </c>
      <c r="H37" s="1" t="s">
        <v>973</v>
      </c>
      <c r="I37" s="1">
        <v>2183</v>
      </c>
      <c r="J37" s="2" t="s">
        <v>600</v>
      </c>
    </row>
    <row r="38" spans="1:10" ht="25.15" customHeight="1" x14ac:dyDescent="0.2">
      <c r="A38" s="1">
        <v>14</v>
      </c>
      <c r="B38" s="1" t="s">
        <v>999</v>
      </c>
      <c r="C38" s="1" t="s">
        <v>1000</v>
      </c>
      <c r="D38" s="1" t="s">
        <v>526</v>
      </c>
      <c r="E38" s="1">
        <v>6</v>
      </c>
      <c r="F38" s="1" t="s">
        <v>957</v>
      </c>
      <c r="G38" s="1">
        <v>39.619999999999997</v>
      </c>
      <c r="H38" s="1" t="s">
        <v>1001</v>
      </c>
      <c r="I38" s="1">
        <v>237.72</v>
      </c>
      <c r="J38" s="2" t="s">
        <v>600</v>
      </c>
    </row>
    <row r="39" spans="1:10" ht="25.15" customHeight="1" x14ac:dyDescent="0.2">
      <c r="A39" s="1">
        <v>14</v>
      </c>
      <c r="B39" s="1" t="s">
        <v>1041</v>
      </c>
      <c r="C39" s="1" t="s">
        <v>1042</v>
      </c>
      <c r="D39" s="1" t="s">
        <v>906</v>
      </c>
      <c r="E39" s="1">
        <v>40</v>
      </c>
      <c r="F39" s="1" t="s">
        <v>957</v>
      </c>
      <c r="G39" s="1">
        <v>94.78</v>
      </c>
      <c r="H39" s="1" t="s">
        <v>973</v>
      </c>
      <c r="I39" s="1">
        <v>3791.2</v>
      </c>
      <c r="J39" s="2" t="s">
        <v>630</v>
      </c>
    </row>
    <row r="40" spans="1:10" ht="25.15" customHeight="1" x14ac:dyDescent="0.2">
      <c r="A40" s="1">
        <v>14</v>
      </c>
      <c r="B40" s="1" t="s">
        <v>999</v>
      </c>
      <c r="C40" s="1" t="s">
        <v>1000</v>
      </c>
      <c r="D40" s="1" t="s">
        <v>526</v>
      </c>
      <c r="E40" s="1">
        <v>5</v>
      </c>
      <c r="F40" s="1" t="s">
        <v>957</v>
      </c>
      <c r="G40" s="1">
        <v>39.619999999999997</v>
      </c>
      <c r="H40" s="1" t="s">
        <v>1001</v>
      </c>
      <c r="I40" s="1">
        <v>198.1</v>
      </c>
      <c r="J40" s="2" t="s">
        <v>630</v>
      </c>
    </row>
    <row r="41" spans="1:10" ht="25.15" customHeight="1" x14ac:dyDescent="0.2">
      <c r="A41" s="1">
        <v>14</v>
      </c>
      <c r="B41" s="1" t="s">
        <v>310</v>
      </c>
      <c r="C41" s="1" t="s">
        <v>311</v>
      </c>
      <c r="D41" s="1" t="s">
        <v>526</v>
      </c>
      <c r="E41" s="1">
        <v>10</v>
      </c>
      <c r="F41" s="1" t="s">
        <v>227</v>
      </c>
      <c r="G41" s="1">
        <v>23.94</v>
      </c>
      <c r="H41" s="1" t="s">
        <v>256</v>
      </c>
      <c r="I41" s="1">
        <v>239.4</v>
      </c>
      <c r="J41" s="2" t="s">
        <v>548</v>
      </c>
    </row>
    <row r="42" spans="1:10" ht="25.15" customHeight="1" x14ac:dyDescent="0.2">
      <c r="A42" s="1">
        <v>14</v>
      </c>
      <c r="B42" s="1">
        <v>1111</v>
      </c>
      <c r="C42" s="1" t="s">
        <v>325</v>
      </c>
      <c r="D42" s="1" t="s">
        <v>691</v>
      </c>
      <c r="E42" s="1">
        <v>10</v>
      </c>
      <c r="F42" s="1" t="s">
        <v>227</v>
      </c>
      <c r="G42" s="1">
        <v>88.2</v>
      </c>
      <c r="H42" s="1" t="s">
        <v>376</v>
      </c>
      <c r="I42" s="1">
        <v>882</v>
      </c>
      <c r="J42" s="2" t="s">
        <v>563</v>
      </c>
    </row>
    <row r="43" spans="1:10" ht="25.15" customHeight="1" x14ac:dyDescent="0.2">
      <c r="A43" s="1">
        <v>14</v>
      </c>
      <c r="B43" s="1" t="s">
        <v>310</v>
      </c>
      <c r="C43" s="1" t="s">
        <v>311</v>
      </c>
      <c r="D43" s="1" t="s">
        <v>526</v>
      </c>
      <c r="E43" s="1">
        <v>4</v>
      </c>
      <c r="F43" s="1" t="s">
        <v>227</v>
      </c>
      <c r="G43" s="1">
        <v>23.94</v>
      </c>
      <c r="H43" s="1" t="s">
        <v>256</v>
      </c>
      <c r="I43" s="1">
        <v>95.76</v>
      </c>
      <c r="J43" s="2" t="s">
        <v>600</v>
      </c>
    </row>
    <row r="44" spans="1:10" ht="25.15" customHeight="1" x14ac:dyDescent="0.2">
      <c r="A44" s="1">
        <v>14</v>
      </c>
      <c r="B44" s="1" t="s">
        <v>310</v>
      </c>
      <c r="C44" s="1" t="s">
        <v>311</v>
      </c>
      <c r="D44" s="1" t="s">
        <v>526</v>
      </c>
      <c r="E44" s="1">
        <v>10</v>
      </c>
      <c r="F44" s="1" t="s">
        <v>227</v>
      </c>
      <c r="G44" s="1">
        <v>23.94</v>
      </c>
      <c r="H44" s="1" t="s">
        <v>256</v>
      </c>
      <c r="I44" s="1">
        <v>239.4</v>
      </c>
      <c r="J44" s="2" t="s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17"/>
  <sheetViews>
    <sheetView zoomScaleNormal="100" workbookViewId="0">
      <selection activeCell="A30" sqref="A30"/>
    </sheetView>
  </sheetViews>
  <sheetFormatPr defaultRowHeight="12.75" x14ac:dyDescent="0.2"/>
  <cols>
    <col min="1" max="1" width="25.7109375" customWidth="1"/>
    <col min="2" max="2" width="23.7109375" customWidth="1"/>
    <col min="3" max="3" width="11.7109375" customWidth="1"/>
    <col min="4" max="4" width="18.140625" customWidth="1"/>
    <col min="5" max="5" width="14.7109375" customWidth="1"/>
    <col min="6" max="6" width="22.140625" bestFit="1" customWidth="1"/>
    <col min="7" max="7" width="19.5703125" customWidth="1"/>
    <col min="8" max="8" width="15" customWidth="1"/>
    <col min="9" max="9" width="12.85546875" customWidth="1"/>
    <col min="10" max="10" width="13.42578125" customWidth="1"/>
    <col min="11" max="11" width="20.85546875" customWidth="1"/>
    <col min="12" max="12" width="18.7109375" customWidth="1"/>
    <col min="13" max="13" width="12.7109375" customWidth="1"/>
    <col min="14" max="14" width="15.140625" customWidth="1"/>
    <col min="15" max="15" width="18.42578125" customWidth="1"/>
    <col min="16" max="16" width="15.28515625" customWidth="1"/>
    <col min="17" max="17" width="14.85546875" customWidth="1"/>
    <col min="18" max="18" width="15.7109375" customWidth="1"/>
    <col min="19" max="19" width="11.85546875" bestFit="1" customWidth="1"/>
  </cols>
  <sheetData>
    <row r="1" spans="1:2" ht="15" x14ac:dyDescent="0.25">
      <c r="A1" s="11" t="s">
        <v>372</v>
      </c>
      <c r="B1" s="10">
        <f>COUNTIF(Выгрузка!$F$2:$F$1929,A1 )</f>
        <v>530</v>
      </c>
    </row>
    <row r="2" spans="1:2" ht="15" x14ac:dyDescent="0.25">
      <c r="A2" s="11" t="s">
        <v>92</v>
      </c>
      <c r="B2" s="10">
        <f>COUNTIF(Выгрузка!$F$2:$F$1929,A2 )</f>
        <v>224</v>
      </c>
    </row>
    <row r="3" spans="1:2" ht="15" x14ac:dyDescent="0.25">
      <c r="A3" s="11" t="s">
        <v>752</v>
      </c>
      <c r="B3" s="10">
        <f>COUNTIF(Выгрузка!$F$2:$F$1929,A3 )</f>
        <v>213</v>
      </c>
    </row>
    <row r="4" spans="1:2" x14ac:dyDescent="0.2">
      <c r="A4" s="1" t="s">
        <v>23</v>
      </c>
      <c r="B4">
        <f>COUNTIF(Выгрузка!$F$2:$F$1929,A4 )</f>
        <v>197</v>
      </c>
    </row>
    <row r="5" spans="1:2" x14ac:dyDescent="0.2">
      <c r="A5" s="1" t="s">
        <v>1095</v>
      </c>
      <c r="B5">
        <f>COUNTIF(Выгрузка!$F$2:$F$1929,A5 )</f>
        <v>171</v>
      </c>
    </row>
    <row r="6" spans="1:2" x14ac:dyDescent="0.2">
      <c r="A6" s="1" t="s">
        <v>227</v>
      </c>
      <c r="B6">
        <f>COUNTIF(Выгрузка!$F$2:$F$1929,A6 )</f>
        <v>128</v>
      </c>
    </row>
    <row r="7" spans="1:2" x14ac:dyDescent="0.2">
      <c r="A7" s="1" t="s">
        <v>957</v>
      </c>
      <c r="B7">
        <f>COUNTIF(Выгрузка!$F$2:$F$1929,A7 )</f>
        <v>123</v>
      </c>
    </row>
    <row r="8" spans="1:2" x14ac:dyDescent="0.2">
      <c r="A8" s="1" t="s">
        <v>640</v>
      </c>
      <c r="B8">
        <f>COUNTIF(Выгрузка!$F$2:$F$1929,A8 )</f>
        <v>91</v>
      </c>
    </row>
    <row r="9" spans="1:2" x14ac:dyDescent="0.2">
      <c r="A9" s="1" t="s">
        <v>684</v>
      </c>
      <c r="B9">
        <f>COUNTIF(Выгрузка!$F$2:$F$1929,A9 )</f>
        <v>70</v>
      </c>
    </row>
    <row r="10" spans="1:2" x14ac:dyDescent="0.2">
      <c r="A10" s="1" t="s">
        <v>1227</v>
      </c>
      <c r="B10">
        <f>COUNTIF(Выгрузка!$F$2:$F$1929,A10 )</f>
        <v>51</v>
      </c>
    </row>
    <row r="11" spans="1:2" x14ac:dyDescent="0.2">
      <c r="A11" s="1" t="s">
        <v>900</v>
      </c>
      <c r="B11">
        <f>COUNTIF(Выгрузка!$F$2:$F$1929,A11 )</f>
        <v>31</v>
      </c>
    </row>
    <row r="12" spans="1:2" x14ac:dyDescent="0.2">
      <c r="A12" s="1" t="s">
        <v>1207</v>
      </c>
      <c r="B12">
        <f>COUNTIF(Выгрузка!$F$2:$F$1929,A12 )</f>
        <v>26</v>
      </c>
    </row>
    <row r="13" spans="1:2" x14ac:dyDescent="0.2">
      <c r="A13" s="1" t="s">
        <v>346</v>
      </c>
      <c r="B13">
        <f>COUNTIF(Выгрузка!$F$2:$F$1929,A13 )</f>
        <v>22</v>
      </c>
    </row>
    <row r="14" spans="1:2" x14ac:dyDescent="0.2">
      <c r="A14" s="1" t="s">
        <v>1088</v>
      </c>
      <c r="B14">
        <f>COUNTIF(Выгрузка!$F$2:$F$1929,A14 )</f>
        <v>20</v>
      </c>
    </row>
    <row r="15" spans="1:2" x14ac:dyDescent="0.2">
      <c r="A15" s="1" t="s">
        <v>13</v>
      </c>
      <c r="B15">
        <f>COUNTIF(Выгрузка!$F$2:$F$1929,A15 )</f>
        <v>14</v>
      </c>
    </row>
    <row r="16" spans="1:2" x14ac:dyDescent="0.2">
      <c r="A16" s="1" t="s">
        <v>939</v>
      </c>
      <c r="B16">
        <f>COUNTIF(Выгрузка!$F$2:$F$1929,A16 )</f>
        <v>9</v>
      </c>
    </row>
    <row r="17" spans="1:2" x14ac:dyDescent="0.2">
      <c r="A17" s="1" t="s">
        <v>947</v>
      </c>
      <c r="B17">
        <f>COUNTIF(Выгрузка!$F$2:$F$1929,A17 )</f>
        <v>8</v>
      </c>
    </row>
  </sheetData>
  <sortState xmlns:xlrd2="http://schemas.microsoft.com/office/spreadsheetml/2017/richdata2" ref="A1:B17">
    <sortCondition descending="1" ref="B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A1:O1929"/>
  <sheetViews>
    <sheetView workbookViewId="0">
      <selection activeCell="N7" sqref="N7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</cols>
  <sheetData>
    <row r="1" spans="1:15" ht="25.5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9" t="s">
        <v>1263</v>
      </c>
      <c r="L1" s="9" t="s">
        <v>1284</v>
      </c>
      <c r="M1">
        <f>SUM(K:K)</f>
        <v>760</v>
      </c>
      <c r="N1">
        <f>SUMIFS(K2:K1929, L2:L1929, 1)</f>
        <v>301</v>
      </c>
      <c r="O1" s="10">
        <f>M1-N1</f>
        <v>459</v>
      </c>
    </row>
    <row r="2" spans="1:15" x14ac:dyDescent="0.2">
      <c r="A2" s="1">
        <v>9</v>
      </c>
      <c r="B2" s="1">
        <v>509</v>
      </c>
      <c r="C2" s="1" t="s">
        <v>141</v>
      </c>
      <c r="D2" s="1" t="s">
        <v>371</v>
      </c>
      <c r="E2" s="1">
        <v>40</v>
      </c>
      <c r="F2" s="1" t="s">
        <v>92</v>
      </c>
      <c r="G2" s="1">
        <v>65.5</v>
      </c>
      <c r="H2" s="1" t="s">
        <v>95</v>
      </c>
      <c r="I2" s="1">
        <v>2620</v>
      </c>
      <c r="J2" s="2" t="s">
        <v>374</v>
      </c>
      <c r="K2">
        <f>IF(C2=C1,0,1)</f>
        <v>1</v>
      </c>
      <c r="L2">
        <f>IF(IFERROR( SEARCH("Россия",#REF!), 0), 1, 0)</f>
        <v>0</v>
      </c>
    </row>
    <row r="3" spans="1:15" x14ac:dyDescent="0.2">
      <c r="A3" s="1">
        <v>9</v>
      </c>
      <c r="B3" s="1">
        <v>509</v>
      </c>
      <c r="C3" s="1" t="s">
        <v>141</v>
      </c>
      <c r="D3" s="1" t="s">
        <v>371</v>
      </c>
      <c r="E3" s="1">
        <v>10</v>
      </c>
      <c r="F3" s="1" t="s">
        <v>92</v>
      </c>
      <c r="G3" s="1">
        <v>65.5</v>
      </c>
      <c r="H3" s="1" t="s">
        <v>95</v>
      </c>
      <c r="I3" s="1">
        <v>655</v>
      </c>
      <c r="J3" s="2" t="s">
        <v>466</v>
      </c>
      <c r="K3">
        <f>IF(C3=C2,0,1)</f>
        <v>0</v>
      </c>
      <c r="L3">
        <f>IF(IFERROR( SEARCH("Россия",#REF!), 0), 1, 0)</f>
        <v>0</v>
      </c>
    </row>
    <row r="4" spans="1:15" x14ac:dyDescent="0.2">
      <c r="A4" s="1">
        <v>9</v>
      </c>
      <c r="B4" s="1">
        <v>509</v>
      </c>
      <c r="C4" s="1" t="s">
        <v>141</v>
      </c>
      <c r="D4" s="1" t="s">
        <v>371</v>
      </c>
      <c r="E4" s="1">
        <v>7</v>
      </c>
      <c r="F4" s="1" t="s">
        <v>92</v>
      </c>
      <c r="G4" s="1">
        <v>65.5</v>
      </c>
      <c r="H4" s="1" t="s">
        <v>95</v>
      </c>
      <c r="I4" s="1">
        <v>458.5</v>
      </c>
      <c r="J4" s="2" t="s">
        <v>612</v>
      </c>
      <c r="K4">
        <f>IF(C4=C3,0,1)</f>
        <v>0</v>
      </c>
      <c r="L4">
        <f>IF(IFERROR( SEARCH("Россия",#REF!), 0), 1, 0)</f>
        <v>0</v>
      </c>
    </row>
    <row r="5" spans="1:15" ht="25.5" x14ac:dyDescent="0.2">
      <c r="A5" s="1">
        <v>14</v>
      </c>
      <c r="B5" s="1">
        <v>1111</v>
      </c>
      <c r="C5" s="1" t="s">
        <v>335</v>
      </c>
      <c r="D5" s="1" t="s">
        <v>691</v>
      </c>
      <c r="E5" s="1">
        <v>2</v>
      </c>
      <c r="F5" s="1" t="s">
        <v>227</v>
      </c>
      <c r="G5" s="1">
        <v>944.76800000000003</v>
      </c>
      <c r="H5" s="1" t="s">
        <v>228</v>
      </c>
      <c r="I5" s="1">
        <v>1889.5360000000001</v>
      </c>
      <c r="J5" s="2" t="s">
        <v>563</v>
      </c>
      <c r="K5">
        <f>IF(C5=C4,0,1)</f>
        <v>1</v>
      </c>
      <c r="L5">
        <f>IF(IFERROR( SEARCH("Россия",#REF!), 0), 1, 0)</f>
        <v>0</v>
      </c>
    </row>
    <row r="6" spans="1:15" x14ac:dyDescent="0.2">
      <c r="A6" s="1">
        <v>9</v>
      </c>
      <c r="B6" s="1">
        <v>1111</v>
      </c>
      <c r="C6" s="1" t="s">
        <v>585</v>
      </c>
      <c r="D6" s="1" t="s">
        <v>458</v>
      </c>
      <c r="E6" s="1">
        <v>3</v>
      </c>
      <c r="F6" s="1" t="s">
        <v>372</v>
      </c>
      <c r="G6" s="1">
        <v>46.1</v>
      </c>
      <c r="H6" s="1" t="s">
        <v>507</v>
      </c>
      <c r="I6" s="1">
        <v>138.30000000000001</v>
      </c>
      <c r="J6" s="2" t="s">
        <v>578</v>
      </c>
      <c r="K6">
        <f>IF(C6=C5,0,1)</f>
        <v>1</v>
      </c>
      <c r="L6">
        <f>IF(IFERROR( SEARCH("Россия",#REF!), 0), 1, 0)</f>
        <v>0</v>
      </c>
    </row>
    <row r="7" spans="1:15" x14ac:dyDescent="0.2">
      <c r="A7" s="1">
        <v>14</v>
      </c>
      <c r="B7" s="1" t="s">
        <v>1064</v>
      </c>
      <c r="C7" s="1" t="s">
        <v>1065</v>
      </c>
      <c r="D7" s="1" t="s">
        <v>691</v>
      </c>
      <c r="E7" s="1">
        <v>1</v>
      </c>
      <c r="F7" s="1" t="s">
        <v>957</v>
      </c>
      <c r="G7" s="1">
        <v>3715.04</v>
      </c>
      <c r="H7" s="1" t="s">
        <v>961</v>
      </c>
      <c r="I7" s="1">
        <v>3715.04</v>
      </c>
      <c r="J7" s="2" t="s">
        <v>548</v>
      </c>
      <c r="K7">
        <f>IF(C7=C6,0,1)</f>
        <v>1</v>
      </c>
      <c r="L7">
        <f>IF(IFERROR( SEARCH("Россия",#REF!), 0), 1, 0)</f>
        <v>0</v>
      </c>
    </row>
    <row r="8" spans="1:15" x14ac:dyDescent="0.2">
      <c r="A8" s="1">
        <v>14</v>
      </c>
      <c r="B8" s="1" t="s">
        <v>1033</v>
      </c>
      <c r="C8" s="1" t="s">
        <v>1034</v>
      </c>
      <c r="D8" s="1" t="s">
        <v>691</v>
      </c>
      <c r="E8" s="1">
        <v>1</v>
      </c>
      <c r="F8" s="1" t="s">
        <v>957</v>
      </c>
      <c r="G8" s="1">
        <v>4861.3900000000003</v>
      </c>
      <c r="H8" s="1" t="s">
        <v>961</v>
      </c>
      <c r="I8" s="1">
        <v>4861.3900000000003</v>
      </c>
      <c r="J8" s="2" t="s">
        <v>528</v>
      </c>
      <c r="K8">
        <f>IF(C8=C7,0,1)</f>
        <v>1</v>
      </c>
      <c r="L8">
        <f>IF(IFERROR( SEARCH("Россия",#REF!), 0), 1, 0)</f>
        <v>0</v>
      </c>
    </row>
    <row r="9" spans="1:15" x14ac:dyDescent="0.2">
      <c r="A9" s="1">
        <v>14</v>
      </c>
      <c r="B9" s="1" t="s">
        <v>1033</v>
      </c>
      <c r="C9" s="1" t="s">
        <v>1034</v>
      </c>
      <c r="D9" s="1" t="s">
        <v>691</v>
      </c>
      <c r="E9" s="1">
        <v>1</v>
      </c>
      <c r="F9" s="1" t="s">
        <v>957</v>
      </c>
      <c r="G9" s="1">
        <v>4861.3900000000003</v>
      </c>
      <c r="H9" s="1" t="s">
        <v>961</v>
      </c>
      <c r="I9" s="1">
        <v>4861.3900000000003</v>
      </c>
      <c r="J9" s="2" t="s">
        <v>600</v>
      </c>
      <c r="K9">
        <f>IF(C9=C8,0,1)</f>
        <v>0</v>
      </c>
      <c r="L9">
        <f>IF(IFERROR( SEARCH("Россия",#REF!), 0), 1, 0)</f>
        <v>0</v>
      </c>
    </row>
    <row r="10" spans="1:15" x14ac:dyDescent="0.2">
      <c r="A10" s="1">
        <v>14</v>
      </c>
      <c r="B10" s="1" t="s">
        <v>284</v>
      </c>
      <c r="C10" s="1" t="s">
        <v>285</v>
      </c>
      <c r="D10" s="1" t="s">
        <v>691</v>
      </c>
      <c r="E10" s="1">
        <v>80</v>
      </c>
      <c r="F10" s="1" t="s">
        <v>227</v>
      </c>
      <c r="G10" s="1">
        <v>434.25200000000001</v>
      </c>
      <c r="H10" s="1" t="s">
        <v>286</v>
      </c>
      <c r="I10" s="1">
        <v>34740.160000000003</v>
      </c>
      <c r="J10" s="2" t="s">
        <v>528</v>
      </c>
      <c r="K10">
        <f>IF(C10=C9,0,1)</f>
        <v>1</v>
      </c>
      <c r="L10">
        <f>IF(IFERROR(SEARCH("Россия", H2), 0), 1, 0)</f>
        <v>0</v>
      </c>
    </row>
    <row r="11" spans="1:15" x14ac:dyDescent="0.2">
      <c r="A11" s="1">
        <v>14</v>
      </c>
      <c r="B11" s="1" t="s">
        <v>284</v>
      </c>
      <c r="C11" s="1" t="s">
        <v>285</v>
      </c>
      <c r="D11" s="1" t="s">
        <v>691</v>
      </c>
      <c r="E11" s="1">
        <v>4</v>
      </c>
      <c r="F11" s="1" t="s">
        <v>227</v>
      </c>
      <c r="G11" s="1">
        <v>434.25200000000001</v>
      </c>
      <c r="H11" s="1" t="s">
        <v>286</v>
      </c>
      <c r="I11" s="1">
        <v>1737.008</v>
      </c>
      <c r="J11" s="2" t="s">
        <v>600</v>
      </c>
      <c r="K11">
        <f>IF(C11=C10,0,1)</f>
        <v>0</v>
      </c>
      <c r="L11">
        <f t="shared" ref="L11:L74" si="0">IF(IFERROR(SEARCH("Россия", H3), 0), 1, 0)</f>
        <v>0</v>
      </c>
    </row>
    <row r="12" spans="1:15" x14ac:dyDescent="0.2">
      <c r="A12" s="1">
        <v>14</v>
      </c>
      <c r="B12" s="1" t="s">
        <v>284</v>
      </c>
      <c r="C12" s="1" t="s">
        <v>285</v>
      </c>
      <c r="D12" s="1" t="s">
        <v>691</v>
      </c>
      <c r="E12" s="1">
        <v>4</v>
      </c>
      <c r="F12" s="1" t="s">
        <v>227</v>
      </c>
      <c r="G12" s="1">
        <v>434.25200000000001</v>
      </c>
      <c r="H12" s="1" t="s">
        <v>286</v>
      </c>
      <c r="I12" s="1">
        <v>1737.008</v>
      </c>
      <c r="J12" s="2" t="s">
        <v>606</v>
      </c>
      <c r="K12">
        <f>IF(C12=C11,0,1)</f>
        <v>0</v>
      </c>
      <c r="L12">
        <f t="shared" si="0"/>
        <v>0</v>
      </c>
    </row>
    <row r="13" spans="1:15" x14ac:dyDescent="0.2">
      <c r="A13" s="1">
        <v>14</v>
      </c>
      <c r="B13" s="1" t="s">
        <v>244</v>
      </c>
      <c r="C13" s="1" t="s">
        <v>245</v>
      </c>
      <c r="D13" s="1" t="s">
        <v>691</v>
      </c>
      <c r="E13" s="1">
        <v>1</v>
      </c>
      <c r="F13" s="1" t="s">
        <v>227</v>
      </c>
      <c r="G13" s="1">
        <v>2415.6</v>
      </c>
      <c r="H13" s="1" t="s">
        <v>228</v>
      </c>
      <c r="I13" s="1">
        <v>2415.6</v>
      </c>
      <c r="J13" s="2" t="s">
        <v>491</v>
      </c>
      <c r="K13">
        <f>IF(C13=C12,0,1)</f>
        <v>1</v>
      </c>
      <c r="L13">
        <f t="shared" si="0"/>
        <v>0</v>
      </c>
    </row>
    <row r="14" spans="1:15" x14ac:dyDescent="0.2">
      <c r="A14" s="1">
        <v>14</v>
      </c>
      <c r="B14" s="1" t="s">
        <v>244</v>
      </c>
      <c r="C14" s="1" t="s">
        <v>245</v>
      </c>
      <c r="D14" s="1" t="s">
        <v>691</v>
      </c>
      <c r="E14" s="1">
        <v>1</v>
      </c>
      <c r="F14" s="1" t="s">
        <v>227</v>
      </c>
      <c r="G14" s="1">
        <v>2415.6</v>
      </c>
      <c r="H14" s="1" t="s">
        <v>228</v>
      </c>
      <c r="I14" s="1">
        <v>2415.6</v>
      </c>
      <c r="J14" s="2" t="s">
        <v>528</v>
      </c>
      <c r="K14">
        <f>IF(C14=C13,0,1)</f>
        <v>0</v>
      </c>
      <c r="L14">
        <f t="shared" si="0"/>
        <v>0</v>
      </c>
    </row>
    <row r="15" spans="1:15" x14ac:dyDescent="0.2">
      <c r="A15" s="1">
        <v>14</v>
      </c>
      <c r="B15" s="1" t="s">
        <v>244</v>
      </c>
      <c r="C15" s="1" t="s">
        <v>245</v>
      </c>
      <c r="D15" s="1" t="s">
        <v>691</v>
      </c>
      <c r="E15" s="1">
        <v>1</v>
      </c>
      <c r="F15" s="1" t="s">
        <v>227</v>
      </c>
      <c r="G15" s="1">
        <v>2415.6</v>
      </c>
      <c r="H15" s="1" t="s">
        <v>228</v>
      </c>
      <c r="I15" s="1">
        <v>2415.6</v>
      </c>
      <c r="J15" s="2" t="s">
        <v>600</v>
      </c>
      <c r="K15">
        <f>IF(C15=C14,0,1)</f>
        <v>0</v>
      </c>
      <c r="L15">
        <f t="shared" si="0"/>
        <v>0</v>
      </c>
    </row>
    <row r="16" spans="1:15" x14ac:dyDescent="0.2">
      <c r="A16" s="1">
        <v>14</v>
      </c>
      <c r="B16" s="1" t="s">
        <v>246</v>
      </c>
      <c r="C16" s="1" t="s">
        <v>247</v>
      </c>
      <c r="D16" s="1" t="s">
        <v>691</v>
      </c>
      <c r="E16" s="1">
        <v>1</v>
      </c>
      <c r="F16" s="1" t="s">
        <v>227</v>
      </c>
      <c r="G16" s="1">
        <v>2415.6</v>
      </c>
      <c r="H16" s="1" t="s">
        <v>228</v>
      </c>
      <c r="I16" s="1">
        <v>2415.6</v>
      </c>
      <c r="J16" s="2" t="s">
        <v>491</v>
      </c>
      <c r="K16">
        <f>IF(C16=C15,0,1)</f>
        <v>1</v>
      </c>
      <c r="L16">
        <f t="shared" si="0"/>
        <v>0</v>
      </c>
    </row>
    <row r="17" spans="1:12" x14ac:dyDescent="0.2">
      <c r="A17" s="1">
        <v>14</v>
      </c>
      <c r="B17" s="1" t="s">
        <v>246</v>
      </c>
      <c r="C17" s="1" t="s">
        <v>247</v>
      </c>
      <c r="D17" s="1" t="s">
        <v>691</v>
      </c>
      <c r="E17" s="1">
        <v>1</v>
      </c>
      <c r="F17" s="1" t="s">
        <v>227</v>
      </c>
      <c r="G17" s="1">
        <v>2415.6</v>
      </c>
      <c r="H17" s="1" t="s">
        <v>228</v>
      </c>
      <c r="I17" s="1">
        <v>2415.6</v>
      </c>
      <c r="J17" s="2" t="s">
        <v>528</v>
      </c>
      <c r="K17">
        <f>IF(C17=C16,0,1)</f>
        <v>0</v>
      </c>
      <c r="L17">
        <f t="shared" si="0"/>
        <v>0</v>
      </c>
    </row>
    <row r="18" spans="1:12" x14ac:dyDescent="0.2">
      <c r="A18" s="1">
        <v>14</v>
      </c>
      <c r="B18" s="1" t="s">
        <v>246</v>
      </c>
      <c r="C18" s="1" t="s">
        <v>247</v>
      </c>
      <c r="D18" s="1" t="s">
        <v>691</v>
      </c>
      <c r="E18" s="1">
        <v>1</v>
      </c>
      <c r="F18" s="1" t="s">
        <v>227</v>
      </c>
      <c r="G18" s="1">
        <v>2415.6</v>
      </c>
      <c r="H18" s="1" t="s">
        <v>228</v>
      </c>
      <c r="I18" s="1">
        <v>2415.6</v>
      </c>
      <c r="J18" s="2" t="s">
        <v>600</v>
      </c>
      <c r="K18">
        <f>IF(C18=C17,0,1)</f>
        <v>0</v>
      </c>
      <c r="L18">
        <f t="shared" si="0"/>
        <v>1</v>
      </c>
    </row>
    <row r="19" spans="1:12" ht="25.5" x14ac:dyDescent="0.2">
      <c r="A19" s="1">
        <v>14</v>
      </c>
      <c r="B19" s="1" t="s">
        <v>927</v>
      </c>
      <c r="C19" s="1" t="s">
        <v>928</v>
      </c>
      <c r="D19" s="1" t="s">
        <v>899</v>
      </c>
      <c r="E19" s="1">
        <v>3</v>
      </c>
      <c r="F19" s="1" t="s">
        <v>900</v>
      </c>
      <c r="G19" s="1">
        <v>1089</v>
      </c>
      <c r="H19" s="1" t="s">
        <v>929</v>
      </c>
      <c r="I19" s="1">
        <v>3267</v>
      </c>
      <c r="J19" s="2" t="s">
        <v>563</v>
      </c>
      <c r="K19">
        <f>IF(C19=C18,0,1)</f>
        <v>1</v>
      </c>
      <c r="L19">
        <f t="shared" si="0"/>
        <v>1</v>
      </c>
    </row>
    <row r="20" spans="1:12" ht="25.5" x14ac:dyDescent="0.2">
      <c r="A20" s="1">
        <v>14</v>
      </c>
      <c r="B20" s="1" t="s">
        <v>930</v>
      </c>
      <c r="C20" s="1" t="s">
        <v>931</v>
      </c>
      <c r="D20" s="1" t="s">
        <v>899</v>
      </c>
      <c r="E20" s="1">
        <v>3</v>
      </c>
      <c r="F20" s="1" t="s">
        <v>900</v>
      </c>
      <c r="G20" s="1">
        <v>1089</v>
      </c>
      <c r="H20" s="1" t="s">
        <v>929</v>
      </c>
      <c r="I20" s="1">
        <v>3267</v>
      </c>
      <c r="J20" s="2" t="s">
        <v>563</v>
      </c>
      <c r="K20">
        <f>IF(C20=C19,0,1)</f>
        <v>1</v>
      </c>
      <c r="L20">
        <f t="shared" si="0"/>
        <v>1</v>
      </c>
    </row>
    <row r="21" spans="1:12" x14ac:dyDescent="0.2">
      <c r="A21" s="1">
        <v>13</v>
      </c>
      <c r="B21" s="1">
        <v>1</v>
      </c>
      <c r="C21" s="1" t="s">
        <v>757</v>
      </c>
      <c r="D21" s="1" t="s">
        <v>371</v>
      </c>
      <c r="E21" s="1">
        <v>15</v>
      </c>
      <c r="F21" s="1" t="s">
        <v>752</v>
      </c>
      <c r="G21" s="1">
        <v>47.02</v>
      </c>
      <c r="H21" s="1" t="s">
        <v>758</v>
      </c>
      <c r="I21" s="1">
        <v>705.3</v>
      </c>
      <c r="J21" s="2" t="s">
        <v>491</v>
      </c>
      <c r="K21">
        <f>IF(C21=C20,0,1)</f>
        <v>1</v>
      </c>
      <c r="L21">
        <f t="shared" si="0"/>
        <v>0</v>
      </c>
    </row>
    <row r="22" spans="1:12" x14ac:dyDescent="0.2">
      <c r="A22" s="1">
        <v>13</v>
      </c>
      <c r="B22" s="1">
        <v>1</v>
      </c>
      <c r="C22" s="1" t="s">
        <v>757</v>
      </c>
      <c r="D22" s="1" t="s">
        <v>371</v>
      </c>
      <c r="E22" s="1">
        <v>10</v>
      </c>
      <c r="F22" s="1" t="s">
        <v>752</v>
      </c>
      <c r="G22" s="1">
        <v>47.02</v>
      </c>
      <c r="H22" s="1" t="s">
        <v>758</v>
      </c>
      <c r="I22" s="1">
        <v>470.2</v>
      </c>
      <c r="J22" s="2" t="s">
        <v>528</v>
      </c>
      <c r="K22">
        <f>IF(C22=C21,0,1)</f>
        <v>0</v>
      </c>
      <c r="L22">
        <f t="shared" si="0"/>
        <v>0</v>
      </c>
    </row>
    <row r="23" spans="1:12" x14ac:dyDescent="0.2">
      <c r="A23" s="1">
        <v>13</v>
      </c>
      <c r="B23" s="1">
        <v>1</v>
      </c>
      <c r="C23" s="1" t="s">
        <v>757</v>
      </c>
      <c r="D23" s="1" t="s">
        <v>371</v>
      </c>
      <c r="E23" s="1">
        <v>2</v>
      </c>
      <c r="F23" s="1" t="s">
        <v>752</v>
      </c>
      <c r="G23" s="1">
        <v>47.02</v>
      </c>
      <c r="H23" s="1" t="s">
        <v>758</v>
      </c>
      <c r="I23" s="1">
        <v>94.04</v>
      </c>
      <c r="J23" s="2" t="s">
        <v>548</v>
      </c>
      <c r="K23">
        <f>IF(C23=C22,0,1)</f>
        <v>0</v>
      </c>
      <c r="L23">
        <f t="shared" si="0"/>
        <v>0</v>
      </c>
    </row>
    <row r="24" spans="1:12" x14ac:dyDescent="0.2">
      <c r="A24" s="1">
        <v>13</v>
      </c>
      <c r="B24" s="1">
        <v>1</v>
      </c>
      <c r="C24" s="1" t="s">
        <v>757</v>
      </c>
      <c r="D24" s="1" t="s">
        <v>371</v>
      </c>
      <c r="E24" s="1">
        <v>3</v>
      </c>
      <c r="F24" s="1" t="s">
        <v>752</v>
      </c>
      <c r="G24" s="1">
        <v>47.02</v>
      </c>
      <c r="H24" s="1" t="s">
        <v>758</v>
      </c>
      <c r="I24" s="1">
        <v>141.06</v>
      </c>
      <c r="J24" s="2" t="s">
        <v>563</v>
      </c>
      <c r="K24">
        <f>IF(C24=C23,0,1)</f>
        <v>0</v>
      </c>
      <c r="L24">
        <f t="shared" si="0"/>
        <v>0</v>
      </c>
    </row>
    <row r="25" spans="1:12" x14ac:dyDescent="0.2">
      <c r="A25" s="1">
        <v>13</v>
      </c>
      <c r="B25" s="1">
        <v>1</v>
      </c>
      <c r="C25" s="1" t="s">
        <v>757</v>
      </c>
      <c r="D25" s="1" t="s">
        <v>371</v>
      </c>
      <c r="E25" s="1">
        <v>15</v>
      </c>
      <c r="F25" s="1" t="s">
        <v>752</v>
      </c>
      <c r="G25" s="1">
        <v>47.02</v>
      </c>
      <c r="H25" s="1" t="s">
        <v>758</v>
      </c>
      <c r="I25" s="1">
        <v>705.3</v>
      </c>
      <c r="J25" s="2" t="s">
        <v>630</v>
      </c>
      <c r="K25">
        <f>IF(C25=C24,0,1)</f>
        <v>0</v>
      </c>
      <c r="L25">
        <f t="shared" si="0"/>
        <v>0</v>
      </c>
    </row>
    <row r="26" spans="1:12" x14ac:dyDescent="0.2">
      <c r="A26" s="1">
        <v>9</v>
      </c>
      <c r="B26" s="1">
        <v>418</v>
      </c>
      <c r="C26" s="1" t="s">
        <v>478</v>
      </c>
      <c r="D26" s="1" t="s">
        <v>371</v>
      </c>
      <c r="E26" s="1">
        <v>10</v>
      </c>
      <c r="F26" s="1" t="s">
        <v>372</v>
      </c>
      <c r="G26" s="1">
        <v>178.65</v>
      </c>
      <c r="H26" s="1" t="s">
        <v>376</v>
      </c>
      <c r="I26" s="1">
        <v>1786.5</v>
      </c>
      <c r="J26" s="2" t="s">
        <v>466</v>
      </c>
      <c r="K26">
        <f>IF(C26=C25,0,1)</f>
        <v>1</v>
      </c>
      <c r="L26">
        <f t="shared" si="0"/>
        <v>0</v>
      </c>
    </row>
    <row r="27" spans="1:12" x14ac:dyDescent="0.2">
      <c r="A27" s="1">
        <v>9</v>
      </c>
      <c r="B27" s="1">
        <v>418</v>
      </c>
      <c r="C27" s="1" t="s">
        <v>478</v>
      </c>
      <c r="D27" s="1" t="s">
        <v>371</v>
      </c>
      <c r="E27" s="1">
        <v>3</v>
      </c>
      <c r="F27" s="1" t="s">
        <v>372</v>
      </c>
      <c r="G27" s="1">
        <v>178.65</v>
      </c>
      <c r="H27" s="1" t="s">
        <v>376</v>
      </c>
      <c r="I27" s="1">
        <v>535.95000000000005</v>
      </c>
      <c r="J27" s="2" t="s">
        <v>491</v>
      </c>
      <c r="K27">
        <f>IF(C27=C26,0,1)</f>
        <v>0</v>
      </c>
      <c r="L27">
        <f t="shared" si="0"/>
        <v>0</v>
      </c>
    </row>
    <row r="28" spans="1:12" x14ac:dyDescent="0.2">
      <c r="A28" s="1">
        <v>9</v>
      </c>
      <c r="B28" s="1">
        <v>418</v>
      </c>
      <c r="C28" s="1" t="s">
        <v>478</v>
      </c>
      <c r="D28" s="1" t="s">
        <v>371</v>
      </c>
      <c r="E28" s="1">
        <v>10</v>
      </c>
      <c r="F28" s="1" t="s">
        <v>372</v>
      </c>
      <c r="G28" s="1">
        <v>178.65</v>
      </c>
      <c r="H28" s="1" t="s">
        <v>376</v>
      </c>
      <c r="I28" s="1">
        <v>1786.5</v>
      </c>
      <c r="J28" s="2" t="s">
        <v>528</v>
      </c>
      <c r="K28">
        <f>IF(C28=C27,0,1)</f>
        <v>0</v>
      </c>
      <c r="L28">
        <f t="shared" si="0"/>
        <v>0</v>
      </c>
    </row>
    <row r="29" spans="1:12" x14ac:dyDescent="0.2">
      <c r="A29" s="1">
        <v>9</v>
      </c>
      <c r="B29" s="1">
        <v>418</v>
      </c>
      <c r="C29" s="1" t="s">
        <v>478</v>
      </c>
      <c r="D29" s="1" t="s">
        <v>371</v>
      </c>
      <c r="E29" s="1">
        <v>6</v>
      </c>
      <c r="F29" s="1" t="s">
        <v>372</v>
      </c>
      <c r="G29" s="1">
        <v>178.65</v>
      </c>
      <c r="H29" s="1" t="s">
        <v>376</v>
      </c>
      <c r="I29" s="1">
        <v>1071.9000000000001</v>
      </c>
      <c r="J29" s="2" t="s">
        <v>563</v>
      </c>
      <c r="K29">
        <f>IF(C29=C28,0,1)</f>
        <v>0</v>
      </c>
      <c r="L29">
        <f t="shared" si="0"/>
        <v>1</v>
      </c>
    </row>
    <row r="30" spans="1:12" x14ac:dyDescent="0.2">
      <c r="A30" s="1">
        <v>9</v>
      </c>
      <c r="B30" s="1">
        <v>419</v>
      </c>
      <c r="C30" s="1" t="s">
        <v>1206</v>
      </c>
      <c r="D30" s="1" t="s">
        <v>371</v>
      </c>
      <c r="E30" s="1">
        <v>80</v>
      </c>
      <c r="F30" s="1" t="s">
        <v>1207</v>
      </c>
      <c r="G30" s="1">
        <v>144.6</v>
      </c>
      <c r="H30" s="1" t="s">
        <v>376</v>
      </c>
      <c r="I30" s="1">
        <v>11568</v>
      </c>
      <c r="J30" s="2" t="s">
        <v>491</v>
      </c>
      <c r="K30">
        <f>IF(C30=C29,0,1)</f>
        <v>1</v>
      </c>
      <c r="L30">
        <f t="shared" si="0"/>
        <v>1</v>
      </c>
    </row>
    <row r="31" spans="1:12" x14ac:dyDescent="0.2">
      <c r="A31" s="1">
        <v>9</v>
      </c>
      <c r="B31" s="1">
        <v>419</v>
      </c>
      <c r="C31" s="1" t="s">
        <v>1206</v>
      </c>
      <c r="D31" s="1" t="s">
        <v>371</v>
      </c>
      <c r="E31" s="1">
        <v>100</v>
      </c>
      <c r="F31" s="1" t="s">
        <v>1207</v>
      </c>
      <c r="G31" s="1">
        <v>144.6</v>
      </c>
      <c r="H31" s="1" t="s">
        <v>376</v>
      </c>
      <c r="I31" s="1">
        <v>14460</v>
      </c>
      <c r="J31" s="2" t="s">
        <v>528</v>
      </c>
      <c r="K31">
        <f>IF(C31=C30,0,1)</f>
        <v>0</v>
      </c>
      <c r="L31">
        <f t="shared" si="0"/>
        <v>1</v>
      </c>
    </row>
    <row r="32" spans="1:12" x14ac:dyDescent="0.2">
      <c r="A32" s="1">
        <v>9</v>
      </c>
      <c r="B32" s="1">
        <v>419</v>
      </c>
      <c r="C32" s="1" t="s">
        <v>1206</v>
      </c>
      <c r="D32" s="1" t="s">
        <v>371</v>
      </c>
      <c r="E32" s="1">
        <v>20</v>
      </c>
      <c r="F32" s="1" t="s">
        <v>1207</v>
      </c>
      <c r="G32" s="1">
        <v>144.6</v>
      </c>
      <c r="H32" s="1" t="s">
        <v>376</v>
      </c>
      <c r="I32" s="1">
        <v>2892</v>
      </c>
      <c r="J32" s="2" t="s">
        <v>548</v>
      </c>
      <c r="K32">
        <f>IF(C32=C31,0,1)</f>
        <v>0</v>
      </c>
      <c r="L32">
        <f t="shared" si="0"/>
        <v>1</v>
      </c>
    </row>
    <row r="33" spans="1:12" x14ac:dyDescent="0.2">
      <c r="A33" s="1">
        <v>9</v>
      </c>
      <c r="B33" s="1">
        <v>419</v>
      </c>
      <c r="C33" s="1" t="s">
        <v>1206</v>
      </c>
      <c r="D33" s="1" t="s">
        <v>371</v>
      </c>
      <c r="E33" s="1">
        <v>60</v>
      </c>
      <c r="F33" s="1" t="s">
        <v>1207</v>
      </c>
      <c r="G33" s="1">
        <v>144.6</v>
      </c>
      <c r="H33" s="1" t="s">
        <v>376</v>
      </c>
      <c r="I33" s="1">
        <v>8676</v>
      </c>
      <c r="J33" s="2" t="s">
        <v>578</v>
      </c>
      <c r="K33">
        <f>IF(C33=C32,0,1)</f>
        <v>0</v>
      </c>
      <c r="L33">
        <f t="shared" si="0"/>
        <v>1</v>
      </c>
    </row>
    <row r="34" spans="1:12" x14ac:dyDescent="0.2">
      <c r="A34" s="1">
        <v>9</v>
      </c>
      <c r="B34" s="1">
        <v>419</v>
      </c>
      <c r="C34" s="1" t="s">
        <v>1206</v>
      </c>
      <c r="D34" s="1" t="s">
        <v>371</v>
      </c>
      <c r="E34" s="1">
        <v>150</v>
      </c>
      <c r="F34" s="1" t="s">
        <v>1207</v>
      </c>
      <c r="G34" s="1">
        <v>144.6</v>
      </c>
      <c r="H34" s="1" t="s">
        <v>376</v>
      </c>
      <c r="I34" s="1">
        <v>21690</v>
      </c>
      <c r="J34" s="2" t="s">
        <v>586</v>
      </c>
      <c r="K34">
        <f>IF(C34=C33,0,1)</f>
        <v>0</v>
      </c>
      <c r="L34">
        <f t="shared" si="0"/>
        <v>1</v>
      </c>
    </row>
    <row r="35" spans="1:12" x14ac:dyDescent="0.2">
      <c r="A35" s="1">
        <v>9</v>
      </c>
      <c r="B35" s="1">
        <v>419</v>
      </c>
      <c r="C35" s="1" t="s">
        <v>1206</v>
      </c>
      <c r="D35" s="1" t="s">
        <v>371</v>
      </c>
      <c r="E35" s="1">
        <v>100</v>
      </c>
      <c r="F35" s="1" t="s">
        <v>1207</v>
      </c>
      <c r="G35" s="1">
        <v>144.6</v>
      </c>
      <c r="H35" s="1" t="s">
        <v>376</v>
      </c>
      <c r="I35" s="1">
        <v>14460</v>
      </c>
      <c r="J35" s="2" t="s">
        <v>610</v>
      </c>
      <c r="K35">
        <f>IF(C35=C34,0,1)</f>
        <v>0</v>
      </c>
      <c r="L35">
        <f t="shared" si="0"/>
        <v>1</v>
      </c>
    </row>
    <row r="36" spans="1:12" x14ac:dyDescent="0.2">
      <c r="A36" s="1">
        <v>9</v>
      </c>
      <c r="B36" s="1">
        <v>419</v>
      </c>
      <c r="C36" s="1" t="s">
        <v>1206</v>
      </c>
      <c r="D36" s="1" t="s">
        <v>371</v>
      </c>
      <c r="E36" s="1">
        <v>10</v>
      </c>
      <c r="F36" s="1" t="s">
        <v>1207</v>
      </c>
      <c r="G36" s="1">
        <v>144.6</v>
      </c>
      <c r="H36" s="1" t="s">
        <v>376</v>
      </c>
      <c r="I36" s="1">
        <v>1446</v>
      </c>
      <c r="J36" s="2" t="s">
        <v>612</v>
      </c>
      <c r="K36">
        <f>IF(C36=C35,0,1)</f>
        <v>0</v>
      </c>
      <c r="L36">
        <f t="shared" si="0"/>
        <v>1</v>
      </c>
    </row>
    <row r="37" spans="1:12" ht="25.5" x14ac:dyDescent="0.2">
      <c r="A37" s="1">
        <v>14</v>
      </c>
      <c r="B37" s="1">
        <v>1111</v>
      </c>
      <c r="C37" s="1" t="s">
        <v>333</v>
      </c>
      <c r="D37" s="1" t="s">
        <v>691</v>
      </c>
      <c r="E37" s="1">
        <v>17</v>
      </c>
      <c r="F37" s="1" t="s">
        <v>227</v>
      </c>
      <c r="G37" s="1">
        <v>512.4</v>
      </c>
      <c r="H37" s="1" t="s">
        <v>228</v>
      </c>
      <c r="I37" s="1">
        <v>8710.7999999999993</v>
      </c>
      <c r="J37" s="2" t="s">
        <v>563</v>
      </c>
      <c r="K37">
        <f>IF(C37=C36,0,1)</f>
        <v>1</v>
      </c>
      <c r="L37">
        <f t="shared" si="0"/>
        <v>1</v>
      </c>
    </row>
    <row r="38" spans="1:12" ht="25.5" x14ac:dyDescent="0.2">
      <c r="A38" s="1">
        <v>9</v>
      </c>
      <c r="B38" s="1">
        <v>420</v>
      </c>
      <c r="C38" s="1" t="s">
        <v>81</v>
      </c>
      <c r="D38" s="1" t="s">
        <v>371</v>
      </c>
      <c r="E38" s="1">
        <v>2</v>
      </c>
      <c r="F38" s="1" t="s">
        <v>23</v>
      </c>
      <c r="G38" s="1">
        <v>1233</v>
      </c>
      <c r="H38" s="1" t="s">
        <v>376</v>
      </c>
      <c r="I38" s="1">
        <v>2466</v>
      </c>
      <c r="J38" s="2" t="s">
        <v>528</v>
      </c>
      <c r="K38">
        <f>IF(C38=C37,0,1)</f>
        <v>1</v>
      </c>
      <c r="L38">
        <f t="shared" si="0"/>
        <v>1</v>
      </c>
    </row>
    <row r="39" spans="1:12" ht="25.5" x14ac:dyDescent="0.2">
      <c r="A39" s="1">
        <v>9</v>
      </c>
      <c r="B39" s="1">
        <v>420</v>
      </c>
      <c r="C39" s="1" t="s">
        <v>81</v>
      </c>
      <c r="D39" s="1" t="s">
        <v>371</v>
      </c>
      <c r="E39" s="1">
        <v>5</v>
      </c>
      <c r="F39" s="1" t="s">
        <v>23</v>
      </c>
      <c r="G39" s="1">
        <v>1233</v>
      </c>
      <c r="H39" s="1" t="s">
        <v>376</v>
      </c>
      <c r="I39" s="1">
        <v>6165</v>
      </c>
      <c r="J39" s="2" t="s">
        <v>548</v>
      </c>
      <c r="K39">
        <f>IF(C39=C38,0,1)</f>
        <v>0</v>
      </c>
      <c r="L39">
        <f t="shared" si="0"/>
        <v>1</v>
      </c>
    </row>
    <row r="40" spans="1:12" ht="25.5" x14ac:dyDescent="0.2">
      <c r="A40" s="1">
        <v>9</v>
      </c>
      <c r="B40" s="1">
        <v>420</v>
      </c>
      <c r="C40" s="1" t="s">
        <v>81</v>
      </c>
      <c r="D40" s="1" t="s">
        <v>371</v>
      </c>
      <c r="E40" s="1">
        <v>300</v>
      </c>
      <c r="F40" s="1" t="s">
        <v>23</v>
      </c>
      <c r="G40" s="1">
        <v>1233</v>
      </c>
      <c r="H40" s="1" t="s">
        <v>376</v>
      </c>
      <c r="I40" s="1">
        <v>369900</v>
      </c>
      <c r="J40" s="2" t="s">
        <v>630</v>
      </c>
      <c r="K40">
        <f>IF(C40=C39,0,1)</f>
        <v>0</v>
      </c>
      <c r="L40">
        <f t="shared" si="0"/>
        <v>1</v>
      </c>
    </row>
    <row r="41" spans="1:12" x14ac:dyDescent="0.2">
      <c r="A41" s="1">
        <v>4</v>
      </c>
      <c r="B41" s="1">
        <v>222</v>
      </c>
      <c r="C41" s="1" t="s">
        <v>1106</v>
      </c>
      <c r="D41" s="1" t="s">
        <v>371</v>
      </c>
      <c r="E41" s="1">
        <v>3</v>
      </c>
      <c r="F41" s="1" t="s">
        <v>1095</v>
      </c>
      <c r="G41" s="1">
        <v>32.1</v>
      </c>
      <c r="H41" s="1" t="s">
        <v>1107</v>
      </c>
      <c r="I41" s="1">
        <v>96.3</v>
      </c>
      <c r="J41" s="2" t="s">
        <v>374</v>
      </c>
      <c r="K41">
        <f>IF(C41=C40,0,1)</f>
        <v>1</v>
      </c>
      <c r="L41">
        <f t="shared" si="0"/>
        <v>1</v>
      </c>
    </row>
    <row r="42" spans="1:12" ht="25.5" x14ac:dyDescent="0.2">
      <c r="A42" s="1">
        <v>14</v>
      </c>
      <c r="B42" s="1" t="s">
        <v>897</v>
      </c>
      <c r="C42" s="1" t="s">
        <v>898</v>
      </c>
      <c r="D42" s="1" t="s">
        <v>899</v>
      </c>
      <c r="E42" s="1">
        <v>6</v>
      </c>
      <c r="F42" s="1" t="s">
        <v>900</v>
      </c>
      <c r="G42" s="1">
        <v>531</v>
      </c>
      <c r="H42" s="1" t="s">
        <v>901</v>
      </c>
      <c r="I42" s="1">
        <v>3186</v>
      </c>
      <c r="J42" s="2" t="s">
        <v>491</v>
      </c>
      <c r="K42">
        <f>IF(C42=C41,0,1)</f>
        <v>1</v>
      </c>
      <c r="L42">
        <f t="shared" si="0"/>
        <v>1</v>
      </c>
    </row>
    <row r="43" spans="1:12" ht="25.5" x14ac:dyDescent="0.2">
      <c r="A43" s="1">
        <v>14</v>
      </c>
      <c r="B43" s="1" t="s">
        <v>897</v>
      </c>
      <c r="C43" s="1" t="s">
        <v>898</v>
      </c>
      <c r="D43" s="1" t="s">
        <v>899</v>
      </c>
      <c r="E43" s="1">
        <v>20</v>
      </c>
      <c r="F43" s="1" t="s">
        <v>900</v>
      </c>
      <c r="G43" s="1">
        <v>531</v>
      </c>
      <c r="H43" s="1" t="s">
        <v>901</v>
      </c>
      <c r="I43" s="1">
        <v>10620</v>
      </c>
      <c r="J43" s="2" t="s">
        <v>528</v>
      </c>
      <c r="K43">
        <f>IF(C43=C42,0,1)</f>
        <v>0</v>
      </c>
      <c r="L43">
        <f t="shared" si="0"/>
        <v>1</v>
      </c>
    </row>
    <row r="44" spans="1:12" ht="25.5" x14ac:dyDescent="0.2">
      <c r="A44" s="1">
        <v>14</v>
      </c>
      <c r="B44" s="1" t="s">
        <v>897</v>
      </c>
      <c r="C44" s="1" t="s">
        <v>898</v>
      </c>
      <c r="D44" s="1" t="s">
        <v>899</v>
      </c>
      <c r="E44" s="1">
        <v>10</v>
      </c>
      <c r="F44" s="1" t="s">
        <v>900</v>
      </c>
      <c r="G44" s="1">
        <v>531</v>
      </c>
      <c r="H44" s="1" t="s">
        <v>901</v>
      </c>
      <c r="I44" s="1">
        <v>5310</v>
      </c>
      <c r="J44" s="2" t="s">
        <v>600</v>
      </c>
      <c r="K44">
        <f>IF(C44=C43,0,1)</f>
        <v>0</v>
      </c>
      <c r="L44">
        <f t="shared" si="0"/>
        <v>1</v>
      </c>
    </row>
    <row r="45" spans="1:12" ht="25.5" x14ac:dyDescent="0.2">
      <c r="A45" s="1">
        <v>14</v>
      </c>
      <c r="B45" s="1" t="s">
        <v>1054</v>
      </c>
      <c r="C45" s="1" t="s">
        <v>1055</v>
      </c>
      <c r="D45" s="1" t="s">
        <v>899</v>
      </c>
      <c r="E45" s="1">
        <v>50</v>
      </c>
      <c r="F45" s="1" t="s">
        <v>957</v>
      </c>
      <c r="G45" s="1">
        <v>271.55</v>
      </c>
      <c r="H45" s="1" t="s">
        <v>964</v>
      </c>
      <c r="I45" s="1">
        <v>13577.5</v>
      </c>
      <c r="J45" s="2" t="s">
        <v>548</v>
      </c>
      <c r="K45">
        <f>IF(C45=C44,0,1)</f>
        <v>1</v>
      </c>
      <c r="L45">
        <f t="shared" si="0"/>
        <v>0</v>
      </c>
    </row>
    <row r="46" spans="1:12" x14ac:dyDescent="0.2">
      <c r="A46" s="1">
        <v>8</v>
      </c>
      <c r="B46" s="1">
        <v>385</v>
      </c>
      <c r="C46" s="1" t="s">
        <v>20</v>
      </c>
      <c r="D46" s="1" t="s">
        <v>371</v>
      </c>
      <c r="E46" s="1">
        <v>5</v>
      </c>
      <c r="F46" s="1" t="s">
        <v>13</v>
      </c>
      <c r="G46" s="1">
        <v>1250</v>
      </c>
      <c r="H46" s="1" t="s">
        <v>21</v>
      </c>
      <c r="I46" s="1">
        <v>6250</v>
      </c>
      <c r="J46" s="2" t="s">
        <v>630</v>
      </c>
      <c r="K46">
        <f>IF(C46=C45,0,1)</f>
        <v>1</v>
      </c>
      <c r="L46">
        <f t="shared" si="0"/>
        <v>1</v>
      </c>
    </row>
    <row r="47" spans="1:12" x14ac:dyDescent="0.2">
      <c r="A47" s="1">
        <v>8</v>
      </c>
      <c r="B47" s="1">
        <v>387</v>
      </c>
      <c r="C47" s="1" t="s">
        <v>12</v>
      </c>
      <c r="D47" s="1" t="s">
        <v>371</v>
      </c>
      <c r="E47" s="1">
        <v>15</v>
      </c>
      <c r="F47" s="1" t="s">
        <v>13</v>
      </c>
      <c r="G47" s="1">
        <v>1452</v>
      </c>
      <c r="H47" s="1" t="s">
        <v>1184</v>
      </c>
      <c r="I47" s="1">
        <v>21780</v>
      </c>
      <c r="J47" s="2" t="s">
        <v>374</v>
      </c>
      <c r="K47">
        <f>IF(C47=C46,0,1)</f>
        <v>1</v>
      </c>
      <c r="L47">
        <f t="shared" si="0"/>
        <v>1</v>
      </c>
    </row>
    <row r="48" spans="1:12" ht="25.5" x14ac:dyDescent="0.2">
      <c r="A48" s="1">
        <v>14</v>
      </c>
      <c r="B48" s="1" t="s">
        <v>1052</v>
      </c>
      <c r="C48" s="1" t="s">
        <v>1053</v>
      </c>
      <c r="D48" s="1" t="s">
        <v>899</v>
      </c>
      <c r="E48" s="1">
        <v>20</v>
      </c>
      <c r="F48" s="1" t="s">
        <v>957</v>
      </c>
      <c r="G48" s="1">
        <v>983.94</v>
      </c>
      <c r="H48" s="1" t="s">
        <v>964</v>
      </c>
      <c r="I48" s="1">
        <v>19678.8</v>
      </c>
      <c r="J48" s="2" t="s">
        <v>548</v>
      </c>
      <c r="K48">
        <f>IF(C48=C47,0,1)</f>
        <v>1</v>
      </c>
      <c r="L48">
        <f t="shared" si="0"/>
        <v>1</v>
      </c>
    </row>
    <row r="49" spans="1:12" ht="25.5" x14ac:dyDescent="0.2">
      <c r="A49" s="1">
        <v>14</v>
      </c>
      <c r="B49" s="1" t="s">
        <v>225</v>
      </c>
      <c r="C49" s="1" t="s">
        <v>226</v>
      </c>
      <c r="D49" s="1" t="s">
        <v>899</v>
      </c>
      <c r="E49" s="1">
        <v>2</v>
      </c>
      <c r="F49" s="1" t="s">
        <v>227</v>
      </c>
      <c r="G49" s="1">
        <v>1959.364</v>
      </c>
      <c r="H49" s="1" t="s">
        <v>228</v>
      </c>
      <c r="I49" s="1">
        <v>3918.7280000000001</v>
      </c>
      <c r="J49" s="2" t="s">
        <v>491</v>
      </c>
      <c r="K49">
        <f>IF(C49=C48,0,1)</f>
        <v>1</v>
      </c>
      <c r="L49">
        <f t="shared" si="0"/>
        <v>1</v>
      </c>
    </row>
    <row r="50" spans="1:12" ht="25.5" x14ac:dyDescent="0.2">
      <c r="A50" s="1">
        <v>14</v>
      </c>
      <c r="B50" s="1" t="s">
        <v>225</v>
      </c>
      <c r="C50" s="1" t="s">
        <v>226</v>
      </c>
      <c r="D50" s="1" t="s">
        <v>899</v>
      </c>
      <c r="E50" s="1">
        <v>10</v>
      </c>
      <c r="F50" s="1" t="s">
        <v>227</v>
      </c>
      <c r="G50" s="1">
        <v>1959.364</v>
      </c>
      <c r="H50" s="1" t="s">
        <v>228</v>
      </c>
      <c r="I50" s="1">
        <v>19593.64</v>
      </c>
      <c r="J50" s="2" t="s">
        <v>528</v>
      </c>
      <c r="K50">
        <f>IF(C50=C49,0,1)</f>
        <v>0</v>
      </c>
      <c r="L50">
        <f t="shared" si="0"/>
        <v>1</v>
      </c>
    </row>
    <row r="51" spans="1:12" ht="25.5" x14ac:dyDescent="0.2">
      <c r="A51" s="1">
        <v>14</v>
      </c>
      <c r="B51" s="1" t="s">
        <v>225</v>
      </c>
      <c r="C51" s="1" t="s">
        <v>226</v>
      </c>
      <c r="D51" s="1" t="s">
        <v>899</v>
      </c>
      <c r="E51" s="1">
        <v>12</v>
      </c>
      <c r="F51" s="1" t="s">
        <v>227</v>
      </c>
      <c r="G51" s="1">
        <v>1959.364</v>
      </c>
      <c r="H51" s="1" t="s">
        <v>228</v>
      </c>
      <c r="I51" s="1">
        <v>23512.368000000002</v>
      </c>
      <c r="J51" s="2" t="s">
        <v>563</v>
      </c>
      <c r="K51">
        <f>IF(C51=C50,0,1)</f>
        <v>0</v>
      </c>
      <c r="L51">
        <f t="shared" si="0"/>
        <v>1</v>
      </c>
    </row>
    <row r="52" spans="1:12" ht="25.5" x14ac:dyDescent="0.2">
      <c r="A52" s="1">
        <v>14</v>
      </c>
      <c r="B52" s="1" t="s">
        <v>225</v>
      </c>
      <c r="C52" s="1" t="s">
        <v>226</v>
      </c>
      <c r="D52" s="1" t="s">
        <v>899</v>
      </c>
      <c r="E52" s="1">
        <v>4</v>
      </c>
      <c r="F52" s="1" t="s">
        <v>227</v>
      </c>
      <c r="G52" s="1">
        <v>1959.364</v>
      </c>
      <c r="H52" s="1" t="s">
        <v>228</v>
      </c>
      <c r="I52" s="1">
        <v>7837.4560000000001</v>
      </c>
      <c r="J52" s="2" t="s">
        <v>600</v>
      </c>
      <c r="K52">
        <f>IF(C52=C51,0,1)</f>
        <v>0</v>
      </c>
      <c r="L52">
        <f t="shared" si="0"/>
        <v>1</v>
      </c>
    </row>
    <row r="53" spans="1:12" x14ac:dyDescent="0.2">
      <c r="A53" s="1">
        <v>4</v>
      </c>
      <c r="B53" s="1">
        <v>224</v>
      </c>
      <c r="C53" s="1" t="s">
        <v>409</v>
      </c>
      <c r="D53" s="1" t="s">
        <v>371</v>
      </c>
      <c r="E53" s="1">
        <v>25</v>
      </c>
      <c r="F53" s="1" t="s">
        <v>372</v>
      </c>
      <c r="G53" s="1">
        <v>61.2</v>
      </c>
      <c r="H53" s="1" t="s">
        <v>410</v>
      </c>
      <c r="I53" s="1">
        <v>1530</v>
      </c>
      <c r="J53" s="2" t="s">
        <v>374</v>
      </c>
      <c r="K53">
        <f>IF(C53=C52,0,1)</f>
        <v>1</v>
      </c>
      <c r="L53">
        <f t="shared" si="0"/>
        <v>1</v>
      </c>
    </row>
    <row r="54" spans="1:12" x14ac:dyDescent="0.2">
      <c r="A54" s="1">
        <v>4</v>
      </c>
      <c r="B54" s="1">
        <v>224</v>
      </c>
      <c r="C54" s="1" t="s">
        <v>409</v>
      </c>
      <c r="D54" s="1" t="s">
        <v>371</v>
      </c>
      <c r="E54" s="1">
        <v>5</v>
      </c>
      <c r="F54" s="1" t="s">
        <v>372</v>
      </c>
      <c r="G54" s="1">
        <v>61.2</v>
      </c>
      <c r="H54" s="1" t="s">
        <v>410</v>
      </c>
      <c r="I54" s="1">
        <v>306</v>
      </c>
      <c r="J54" s="2" t="s">
        <v>466</v>
      </c>
      <c r="K54">
        <f>IF(C54=C53,0,1)</f>
        <v>0</v>
      </c>
      <c r="L54">
        <f t="shared" si="0"/>
        <v>1</v>
      </c>
    </row>
    <row r="55" spans="1:12" x14ac:dyDescent="0.2">
      <c r="A55" s="1">
        <v>4</v>
      </c>
      <c r="B55" s="1">
        <v>223</v>
      </c>
      <c r="C55" s="1" t="s">
        <v>408</v>
      </c>
      <c r="D55" s="1" t="s">
        <v>371</v>
      </c>
      <c r="E55" s="1">
        <v>400</v>
      </c>
      <c r="F55" s="1" t="s">
        <v>372</v>
      </c>
      <c r="G55" s="1">
        <v>24.15</v>
      </c>
      <c r="H55" s="1" t="s">
        <v>376</v>
      </c>
      <c r="I55" s="1">
        <v>9660</v>
      </c>
      <c r="J55" s="2" t="s">
        <v>374</v>
      </c>
      <c r="K55">
        <f>IF(C55=C54,0,1)</f>
        <v>1</v>
      </c>
      <c r="L55">
        <f t="shared" si="0"/>
        <v>0</v>
      </c>
    </row>
    <row r="56" spans="1:12" x14ac:dyDescent="0.2">
      <c r="A56" s="1">
        <v>4</v>
      </c>
      <c r="B56" s="1">
        <v>223</v>
      </c>
      <c r="C56" s="1" t="s">
        <v>408</v>
      </c>
      <c r="D56" s="1" t="s">
        <v>371</v>
      </c>
      <c r="E56" s="1">
        <v>10</v>
      </c>
      <c r="F56" s="1" t="s">
        <v>372</v>
      </c>
      <c r="G56" s="1">
        <v>24.15</v>
      </c>
      <c r="H56" s="1" t="s">
        <v>376</v>
      </c>
      <c r="I56" s="1">
        <v>241.5</v>
      </c>
      <c r="J56" s="2" t="s">
        <v>466</v>
      </c>
      <c r="K56">
        <f>IF(C56=C55,0,1)</f>
        <v>0</v>
      </c>
      <c r="L56">
        <f t="shared" si="0"/>
        <v>1</v>
      </c>
    </row>
    <row r="57" spans="1:12" x14ac:dyDescent="0.2">
      <c r="A57" s="1">
        <v>4</v>
      </c>
      <c r="B57" s="1">
        <v>223</v>
      </c>
      <c r="C57" s="1" t="s">
        <v>408</v>
      </c>
      <c r="D57" s="1" t="s">
        <v>371</v>
      </c>
      <c r="E57" s="1">
        <v>4</v>
      </c>
      <c r="F57" s="1" t="s">
        <v>372</v>
      </c>
      <c r="G57" s="1">
        <v>24.15</v>
      </c>
      <c r="H57" s="1" t="s">
        <v>376</v>
      </c>
      <c r="I57" s="1">
        <v>96.6</v>
      </c>
      <c r="J57" s="2" t="s">
        <v>491</v>
      </c>
      <c r="K57">
        <f>IF(C57=C56,0,1)</f>
        <v>0</v>
      </c>
      <c r="L57">
        <f t="shared" si="0"/>
        <v>0</v>
      </c>
    </row>
    <row r="58" spans="1:12" x14ac:dyDescent="0.2">
      <c r="A58" s="1">
        <v>4</v>
      </c>
      <c r="B58" s="1">
        <v>223</v>
      </c>
      <c r="C58" s="1" t="s">
        <v>408</v>
      </c>
      <c r="D58" s="1" t="s">
        <v>371</v>
      </c>
      <c r="E58" s="1">
        <v>20</v>
      </c>
      <c r="F58" s="1" t="s">
        <v>372</v>
      </c>
      <c r="G58" s="1">
        <v>24.15</v>
      </c>
      <c r="H58" s="1" t="s">
        <v>376</v>
      </c>
      <c r="I58" s="1">
        <v>483</v>
      </c>
      <c r="J58" s="2" t="s">
        <v>612</v>
      </c>
      <c r="K58">
        <f>IF(C58=C57,0,1)</f>
        <v>0</v>
      </c>
      <c r="L58">
        <f t="shared" si="0"/>
        <v>0</v>
      </c>
    </row>
    <row r="59" spans="1:12" x14ac:dyDescent="0.2">
      <c r="A59" s="1">
        <v>10</v>
      </c>
      <c r="B59" s="1">
        <v>1111</v>
      </c>
      <c r="C59" s="1" t="s">
        <v>223</v>
      </c>
      <c r="D59" s="1" t="s">
        <v>371</v>
      </c>
      <c r="E59" s="1">
        <v>4</v>
      </c>
      <c r="F59" s="1" t="s">
        <v>92</v>
      </c>
      <c r="G59" s="1">
        <v>1555</v>
      </c>
      <c r="H59" s="1" t="s">
        <v>224</v>
      </c>
      <c r="I59" s="1">
        <v>6220</v>
      </c>
      <c r="J59" s="2" t="s">
        <v>630</v>
      </c>
      <c r="K59">
        <f>IF(C59=C58,0,1)</f>
        <v>1</v>
      </c>
      <c r="L59">
        <f t="shared" si="0"/>
        <v>0</v>
      </c>
    </row>
    <row r="60" spans="1:12" ht="25.5" x14ac:dyDescent="0.2">
      <c r="A60" s="1">
        <v>10</v>
      </c>
      <c r="B60" s="1">
        <v>1111</v>
      </c>
      <c r="C60" s="1" t="s">
        <v>196</v>
      </c>
      <c r="D60" s="1" t="s">
        <v>371</v>
      </c>
      <c r="E60" s="1">
        <v>1</v>
      </c>
      <c r="F60" s="1" t="s">
        <v>92</v>
      </c>
      <c r="G60" s="1">
        <v>1979.5</v>
      </c>
      <c r="H60" s="1" t="s">
        <v>197</v>
      </c>
      <c r="I60" s="1">
        <v>1979.5</v>
      </c>
      <c r="J60" s="2" t="s">
        <v>528</v>
      </c>
      <c r="K60">
        <f>IF(C60=C59,0,1)</f>
        <v>1</v>
      </c>
      <c r="L60">
        <f t="shared" si="0"/>
        <v>0</v>
      </c>
    </row>
    <row r="61" spans="1:12" ht="25.5" x14ac:dyDescent="0.2">
      <c r="A61" s="1">
        <v>10</v>
      </c>
      <c r="B61" s="1">
        <v>1111</v>
      </c>
      <c r="C61" s="1" t="s">
        <v>196</v>
      </c>
      <c r="D61" s="1" t="s">
        <v>371</v>
      </c>
      <c r="E61" s="1">
        <v>5</v>
      </c>
      <c r="F61" s="1" t="s">
        <v>92</v>
      </c>
      <c r="G61" s="1">
        <v>1979.5</v>
      </c>
      <c r="H61" s="1" t="s">
        <v>197</v>
      </c>
      <c r="I61" s="1">
        <v>9897.5</v>
      </c>
      <c r="J61" s="2" t="s">
        <v>563</v>
      </c>
      <c r="K61">
        <f>IF(C61=C60,0,1)</f>
        <v>0</v>
      </c>
      <c r="L61">
        <f t="shared" si="0"/>
        <v>0</v>
      </c>
    </row>
    <row r="62" spans="1:12" x14ac:dyDescent="0.2">
      <c r="A62" s="1">
        <v>9</v>
      </c>
      <c r="B62" s="1">
        <v>421</v>
      </c>
      <c r="C62" s="1" t="s">
        <v>1118</v>
      </c>
      <c r="D62" s="1" t="s">
        <v>371</v>
      </c>
      <c r="E62" s="1">
        <v>400</v>
      </c>
      <c r="F62" s="1" t="s">
        <v>1095</v>
      </c>
      <c r="G62" s="1">
        <v>15.65</v>
      </c>
      <c r="H62" s="1" t="s">
        <v>1105</v>
      </c>
      <c r="I62" s="1">
        <v>6260</v>
      </c>
      <c r="J62" s="2" t="s">
        <v>374</v>
      </c>
      <c r="K62">
        <f>IF(C62=C61,0,1)</f>
        <v>1</v>
      </c>
      <c r="L62">
        <f t="shared" si="0"/>
        <v>0</v>
      </c>
    </row>
    <row r="63" spans="1:12" ht="25.5" x14ac:dyDescent="0.2">
      <c r="A63" s="1">
        <v>4</v>
      </c>
      <c r="B63" s="1">
        <v>225</v>
      </c>
      <c r="C63" s="1" t="s">
        <v>1203</v>
      </c>
      <c r="D63" s="1" t="s">
        <v>371</v>
      </c>
      <c r="E63" s="1">
        <v>30</v>
      </c>
      <c r="F63" s="1" t="s">
        <v>1095</v>
      </c>
      <c r="G63" s="1">
        <v>25.94</v>
      </c>
      <c r="H63" s="1" t="s">
        <v>1117</v>
      </c>
      <c r="I63" s="1">
        <v>778.2</v>
      </c>
      <c r="J63" s="2" t="s">
        <v>630</v>
      </c>
      <c r="K63">
        <f>IF(C63=C62,0,1)</f>
        <v>1</v>
      </c>
      <c r="L63">
        <f t="shared" si="0"/>
        <v>1</v>
      </c>
    </row>
    <row r="64" spans="1:12" x14ac:dyDescent="0.2">
      <c r="A64" s="1">
        <v>5</v>
      </c>
      <c r="B64" s="1">
        <v>311</v>
      </c>
      <c r="C64" s="1" t="s">
        <v>423</v>
      </c>
      <c r="D64" s="1" t="s">
        <v>371</v>
      </c>
      <c r="E64" s="1">
        <v>530</v>
      </c>
      <c r="F64" s="1" t="s">
        <v>372</v>
      </c>
      <c r="G64" s="1">
        <v>44</v>
      </c>
      <c r="H64" s="1" t="s">
        <v>376</v>
      </c>
      <c r="I64" s="1">
        <v>23320</v>
      </c>
      <c r="J64" s="2" t="s">
        <v>374</v>
      </c>
      <c r="K64">
        <f>IF(C64=C63,0,1)</f>
        <v>1</v>
      </c>
      <c r="L64">
        <f t="shared" si="0"/>
        <v>1</v>
      </c>
    </row>
    <row r="65" spans="1:12" x14ac:dyDescent="0.2">
      <c r="A65" s="1">
        <v>5</v>
      </c>
      <c r="B65" s="1">
        <v>311</v>
      </c>
      <c r="C65" s="1" t="s">
        <v>423</v>
      </c>
      <c r="D65" s="1" t="s">
        <v>371</v>
      </c>
      <c r="E65" s="1">
        <v>50</v>
      </c>
      <c r="F65" s="1" t="s">
        <v>372</v>
      </c>
      <c r="G65" s="1">
        <v>44</v>
      </c>
      <c r="H65" s="1" t="s">
        <v>376</v>
      </c>
      <c r="I65" s="1">
        <v>2200</v>
      </c>
      <c r="J65" s="2" t="s">
        <v>528</v>
      </c>
      <c r="K65">
        <f>IF(C65=C64,0,1)</f>
        <v>0</v>
      </c>
      <c r="L65">
        <f t="shared" si="0"/>
        <v>1</v>
      </c>
    </row>
    <row r="66" spans="1:12" x14ac:dyDescent="0.2">
      <c r="A66" s="1">
        <v>5</v>
      </c>
      <c r="B66" s="1">
        <v>311</v>
      </c>
      <c r="C66" s="1" t="s">
        <v>423</v>
      </c>
      <c r="D66" s="1" t="s">
        <v>371</v>
      </c>
      <c r="E66" s="1">
        <v>20</v>
      </c>
      <c r="F66" s="1" t="s">
        <v>372</v>
      </c>
      <c r="G66" s="1">
        <v>44</v>
      </c>
      <c r="H66" s="1" t="s">
        <v>376</v>
      </c>
      <c r="I66" s="1">
        <v>880</v>
      </c>
      <c r="J66" s="2" t="s">
        <v>563</v>
      </c>
      <c r="K66">
        <f>IF(C66=C65,0,1)</f>
        <v>0</v>
      </c>
      <c r="L66">
        <f t="shared" si="0"/>
        <v>1</v>
      </c>
    </row>
    <row r="67" spans="1:12" x14ac:dyDescent="0.2">
      <c r="A67" s="1">
        <v>5</v>
      </c>
      <c r="B67" s="1">
        <v>311</v>
      </c>
      <c r="C67" s="1" t="s">
        <v>423</v>
      </c>
      <c r="D67" s="1" t="s">
        <v>371</v>
      </c>
      <c r="E67" s="1">
        <v>10</v>
      </c>
      <c r="F67" s="1" t="s">
        <v>372</v>
      </c>
      <c r="G67" s="1">
        <v>44</v>
      </c>
      <c r="H67" s="1" t="s">
        <v>376</v>
      </c>
      <c r="I67" s="1">
        <v>440</v>
      </c>
      <c r="J67" s="2" t="s">
        <v>578</v>
      </c>
      <c r="K67">
        <f>IF(C67=C66,0,1)</f>
        <v>0</v>
      </c>
      <c r="L67">
        <f t="shared" si="0"/>
        <v>0</v>
      </c>
    </row>
    <row r="68" spans="1:12" x14ac:dyDescent="0.2">
      <c r="A68" s="1">
        <v>5</v>
      </c>
      <c r="B68" s="1">
        <v>311</v>
      </c>
      <c r="C68" s="1" t="s">
        <v>423</v>
      </c>
      <c r="D68" s="1" t="s">
        <v>371</v>
      </c>
      <c r="E68" s="1">
        <v>10</v>
      </c>
      <c r="F68" s="1" t="s">
        <v>372</v>
      </c>
      <c r="G68" s="1">
        <v>44</v>
      </c>
      <c r="H68" s="1" t="s">
        <v>376</v>
      </c>
      <c r="I68" s="1">
        <v>440</v>
      </c>
      <c r="J68" s="2" t="s">
        <v>586</v>
      </c>
      <c r="K68">
        <f>IF(C68=C67,0,1)</f>
        <v>0</v>
      </c>
      <c r="L68">
        <f t="shared" si="0"/>
        <v>0</v>
      </c>
    </row>
    <row r="69" spans="1:12" x14ac:dyDescent="0.2">
      <c r="A69" s="1">
        <v>5</v>
      </c>
      <c r="B69" s="1">
        <v>311</v>
      </c>
      <c r="C69" s="1" t="s">
        <v>423</v>
      </c>
      <c r="D69" s="1" t="s">
        <v>371</v>
      </c>
      <c r="E69" s="1">
        <v>5</v>
      </c>
      <c r="F69" s="1" t="s">
        <v>372</v>
      </c>
      <c r="G69" s="1">
        <v>44</v>
      </c>
      <c r="H69" s="1" t="s">
        <v>376</v>
      </c>
      <c r="I69" s="1">
        <v>220</v>
      </c>
      <c r="J69" s="2" t="s">
        <v>606</v>
      </c>
      <c r="K69">
        <f>IF(C69=C68,0,1)</f>
        <v>0</v>
      </c>
      <c r="L69">
        <f t="shared" si="0"/>
        <v>0</v>
      </c>
    </row>
    <row r="70" spans="1:12" x14ac:dyDescent="0.2">
      <c r="A70" s="1">
        <v>5</v>
      </c>
      <c r="B70" s="1">
        <v>311</v>
      </c>
      <c r="C70" s="1" t="s">
        <v>423</v>
      </c>
      <c r="D70" s="1" t="s">
        <v>371</v>
      </c>
      <c r="E70" s="1">
        <v>10</v>
      </c>
      <c r="F70" s="1" t="s">
        <v>372</v>
      </c>
      <c r="G70" s="1">
        <v>44</v>
      </c>
      <c r="H70" s="1" t="s">
        <v>376</v>
      </c>
      <c r="I70" s="1">
        <v>440</v>
      </c>
      <c r="J70" s="2" t="s">
        <v>630</v>
      </c>
      <c r="K70">
        <f>IF(C70=C69,0,1)</f>
        <v>0</v>
      </c>
      <c r="L70">
        <f t="shared" si="0"/>
        <v>1</v>
      </c>
    </row>
    <row r="71" spans="1:12" x14ac:dyDescent="0.2">
      <c r="A71" s="1">
        <v>3</v>
      </c>
      <c r="B71" s="1">
        <v>139</v>
      </c>
      <c r="C71" s="1" t="s">
        <v>470</v>
      </c>
      <c r="D71" s="1" t="s">
        <v>371</v>
      </c>
      <c r="E71" s="1">
        <v>5</v>
      </c>
      <c r="F71" s="1" t="s">
        <v>372</v>
      </c>
      <c r="G71" s="1">
        <v>37</v>
      </c>
      <c r="H71" s="1" t="s">
        <v>376</v>
      </c>
      <c r="I71" s="1">
        <v>185</v>
      </c>
      <c r="J71" s="2" t="s">
        <v>466</v>
      </c>
      <c r="K71">
        <f>IF(C71=C70,0,1)</f>
        <v>1</v>
      </c>
      <c r="L71">
        <f t="shared" si="0"/>
        <v>1</v>
      </c>
    </row>
    <row r="72" spans="1:12" x14ac:dyDescent="0.2">
      <c r="A72" s="1">
        <v>3</v>
      </c>
      <c r="B72" s="1">
        <v>139</v>
      </c>
      <c r="C72" s="1" t="s">
        <v>470</v>
      </c>
      <c r="D72" s="1" t="s">
        <v>371</v>
      </c>
      <c r="E72" s="1">
        <v>6</v>
      </c>
      <c r="F72" s="1" t="s">
        <v>372</v>
      </c>
      <c r="G72" s="1">
        <v>37</v>
      </c>
      <c r="H72" s="1" t="s">
        <v>376</v>
      </c>
      <c r="I72" s="1">
        <v>222</v>
      </c>
      <c r="J72" s="2" t="s">
        <v>491</v>
      </c>
      <c r="K72">
        <f>IF(C72=C71,0,1)</f>
        <v>0</v>
      </c>
      <c r="L72">
        <f t="shared" si="0"/>
        <v>1</v>
      </c>
    </row>
    <row r="73" spans="1:12" x14ac:dyDescent="0.2">
      <c r="A73" s="1">
        <v>3</v>
      </c>
      <c r="B73" s="1">
        <v>139</v>
      </c>
      <c r="C73" s="1" t="s">
        <v>470</v>
      </c>
      <c r="D73" s="1" t="s">
        <v>371</v>
      </c>
      <c r="E73" s="1">
        <v>1</v>
      </c>
      <c r="F73" s="1" t="s">
        <v>372</v>
      </c>
      <c r="G73" s="1">
        <v>37</v>
      </c>
      <c r="H73" s="1" t="s">
        <v>376</v>
      </c>
      <c r="I73" s="1">
        <v>37</v>
      </c>
      <c r="J73" s="2" t="s">
        <v>548</v>
      </c>
      <c r="K73">
        <f>IF(C73=C72,0,1)</f>
        <v>0</v>
      </c>
      <c r="L73">
        <f t="shared" si="0"/>
        <v>1</v>
      </c>
    </row>
    <row r="74" spans="1:12" x14ac:dyDescent="0.2">
      <c r="A74" s="1">
        <v>3</v>
      </c>
      <c r="B74" s="1">
        <v>139</v>
      </c>
      <c r="C74" s="1" t="s">
        <v>470</v>
      </c>
      <c r="D74" s="1" t="s">
        <v>371</v>
      </c>
      <c r="E74" s="1">
        <v>5</v>
      </c>
      <c r="F74" s="1" t="s">
        <v>372</v>
      </c>
      <c r="G74" s="1">
        <v>37</v>
      </c>
      <c r="H74" s="1" t="s">
        <v>376</v>
      </c>
      <c r="I74" s="1">
        <v>185</v>
      </c>
      <c r="J74" s="2" t="s">
        <v>563</v>
      </c>
      <c r="K74">
        <f>IF(C74=C73,0,1)</f>
        <v>0</v>
      </c>
      <c r="L74">
        <f t="shared" si="0"/>
        <v>1</v>
      </c>
    </row>
    <row r="75" spans="1:12" x14ac:dyDescent="0.2">
      <c r="A75" s="1">
        <v>3</v>
      </c>
      <c r="B75" s="1">
        <v>139</v>
      </c>
      <c r="C75" s="1" t="s">
        <v>470</v>
      </c>
      <c r="D75" s="1" t="s">
        <v>371</v>
      </c>
      <c r="E75" s="1">
        <v>6</v>
      </c>
      <c r="F75" s="1" t="s">
        <v>372</v>
      </c>
      <c r="G75" s="1">
        <v>37</v>
      </c>
      <c r="H75" s="1" t="s">
        <v>376</v>
      </c>
      <c r="I75" s="1">
        <v>222</v>
      </c>
      <c r="J75" s="2" t="s">
        <v>612</v>
      </c>
      <c r="K75">
        <f>IF(C75=C74,0,1)</f>
        <v>0</v>
      </c>
      <c r="L75">
        <f t="shared" ref="L75:L138" si="1">IF(IFERROR(SEARCH("Россия", H67), 0), 1, 0)</f>
        <v>1</v>
      </c>
    </row>
    <row r="76" spans="1:12" x14ac:dyDescent="0.2">
      <c r="A76" s="1">
        <v>3</v>
      </c>
      <c r="B76" s="1">
        <v>140</v>
      </c>
      <c r="C76" s="1" t="s">
        <v>198</v>
      </c>
      <c r="D76" s="1" t="s">
        <v>371</v>
      </c>
      <c r="E76" s="1">
        <v>5</v>
      </c>
      <c r="F76" s="1" t="s">
        <v>92</v>
      </c>
      <c r="G76" s="1">
        <v>196</v>
      </c>
      <c r="H76" s="1" t="s">
        <v>99</v>
      </c>
      <c r="I76" s="1">
        <v>980</v>
      </c>
      <c r="J76" s="2" t="s">
        <v>548</v>
      </c>
      <c r="K76">
        <f>IF(C76=C75,0,1)</f>
        <v>1</v>
      </c>
      <c r="L76">
        <f t="shared" si="1"/>
        <v>1</v>
      </c>
    </row>
    <row r="77" spans="1:12" x14ac:dyDescent="0.2">
      <c r="A77" s="1">
        <v>2</v>
      </c>
      <c r="B77" s="1">
        <v>45</v>
      </c>
      <c r="C77" s="1" t="s">
        <v>381</v>
      </c>
      <c r="D77" s="1" t="s">
        <v>371</v>
      </c>
      <c r="E77" s="1">
        <v>35</v>
      </c>
      <c r="F77" s="1" t="s">
        <v>372</v>
      </c>
      <c r="G77" s="1">
        <v>19.5</v>
      </c>
      <c r="H77" s="1" t="s">
        <v>376</v>
      </c>
      <c r="I77" s="1">
        <v>682.5</v>
      </c>
      <c r="J77" s="2" t="s">
        <v>374</v>
      </c>
      <c r="K77">
        <f>IF(C77=C76,0,1)</f>
        <v>1</v>
      </c>
      <c r="L77">
        <f t="shared" si="1"/>
        <v>1</v>
      </c>
    </row>
    <row r="78" spans="1:12" x14ac:dyDescent="0.2">
      <c r="A78" s="1">
        <v>2</v>
      </c>
      <c r="B78" s="1">
        <v>45</v>
      </c>
      <c r="C78" s="1" t="s">
        <v>381</v>
      </c>
      <c r="D78" s="1" t="s">
        <v>371</v>
      </c>
      <c r="E78" s="1">
        <v>10</v>
      </c>
      <c r="F78" s="1" t="s">
        <v>372</v>
      </c>
      <c r="G78" s="1">
        <v>19.5</v>
      </c>
      <c r="H78" s="1" t="s">
        <v>376</v>
      </c>
      <c r="I78" s="1">
        <v>195</v>
      </c>
      <c r="J78" s="2" t="s">
        <v>612</v>
      </c>
      <c r="K78">
        <f>IF(C78=C77,0,1)</f>
        <v>0</v>
      </c>
      <c r="L78">
        <f t="shared" si="1"/>
        <v>1</v>
      </c>
    </row>
    <row r="79" spans="1:12" x14ac:dyDescent="0.2">
      <c r="A79" s="1">
        <v>3</v>
      </c>
      <c r="B79" s="1">
        <v>142</v>
      </c>
      <c r="C79" s="1" t="s">
        <v>148</v>
      </c>
      <c r="D79" s="1" t="s">
        <v>371</v>
      </c>
      <c r="E79" s="1">
        <v>20</v>
      </c>
      <c r="F79" s="1" t="s">
        <v>92</v>
      </c>
      <c r="G79" s="1">
        <v>185.4</v>
      </c>
      <c r="H79" s="1" t="s">
        <v>149</v>
      </c>
      <c r="I79" s="1">
        <v>3708</v>
      </c>
      <c r="J79" s="2" t="s">
        <v>466</v>
      </c>
      <c r="K79">
        <f>IF(C79=C78,0,1)</f>
        <v>1</v>
      </c>
      <c r="L79">
        <f t="shared" si="1"/>
        <v>1</v>
      </c>
    </row>
    <row r="80" spans="1:12" x14ac:dyDescent="0.2">
      <c r="A80" s="1">
        <v>3</v>
      </c>
      <c r="B80" s="1">
        <v>142</v>
      </c>
      <c r="C80" s="1" t="s">
        <v>148</v>
      </c>
      <c r="D80" s="1" t="s">
        <v>371</v>
      </c>
      <c r="E80" s="1">
        <v>6</v>
      </c>
      <c r="F80" s="1" t="s">
        <v>92</v>
      </c>
      <c r="G80" s="1">
        <v>185.4</v>
      </c>
      <c r="H80" s="1" t="s">
        <v>149</v>
      </c>
      <c r="I80" s="1">
        <v>1112.4000000000001</v>
      </c>
      <c r="J80" s="2" t="s">
        <v>491</v>
      </c>
      <c r="K80">
        <f>IF(C80=C79,0,1)</f>
        <v>0</v>
      </c>
      <c r="L80">
        <f t="shared" si="1"/>
        <v>1</v>
      </c>
    </row>
    <row r="81" spans="1:12" x14ac:dyDescent="0.2">
      <c r="A81" s="1">
        <v>3</v>
      </c>
      <c r="B81" s="1">
        <v>142</v>
      </c>
      <c r="C81" s="1" t="s">
        <v>148</v>
      </c>
      <c r="D81" s="1" t="s">
        <v>371</v>
      </c>
      <c r="E81" s="1">
        <v>10</v>
      </c>
      <c r="F81" s="1" t="s">
        <v>92</v>
      </c>
      <c r="G81" s="1">
        <v>185.4</v>
      </c>
      <c r="H81" s="1" t="s">
        <v>149</v>
      </c>
      <c r="I81" s="1">
        <v>1854</v>
      </c>
      <c r="J81" s="2" t="s">
        <v>528</v>
      </c>
      <c r="K81">
        <f>IF(C81=C80,0,1)</f>
        <v>0</v>
      </c>
      <c r="L81">
        <f t="shared" si="1"/>
        <v>1</v>
      </c>
    </row>
    <row r="82" spans="1:12" x14ac:dyDescent="0.2">
      <c r="A82" s="1">
        <v>3</v>
      </c>
      <c r="B82" s="1">
        <v>142</v>
      </c>
      <c r="C82" s="1" t="s">
        <v>148</v>
      </c>
      <c r="D82" s="1" t="s">
        <v>371</v>
      </c>
      <c r="E82" s="1">
        <v>20</v>
      </c>
      <c r="F82" s="1" t="s">
        <v>92</v>
      </c>
      <c r="G82" s="1">
        <v>185.4</v>
      </c>
      <c r="H82" s="1" t="s">
        <v>149</v>
      </c>
      <c r="I82" s="1">
        <v>3708</v>
      </c>
      <c r="J82" s="2" t="s">
        <v>563</v>
      </c>
      <c r="K82">
        <f>IF(C82=C81,0,1)</f>
        <v>0</v>
      </c>
      <c r="L82">
        <f t="shared" si="1"/>
        <v>1</v>
      </c>
    </row>
    <row r="83" spans="1:12" x14ac:dyDescent="0.2">
      <c r="A83" s="1">
        <v>3</v>
      </c>
      <c r="B83" s="1">
        <v>142</v>
      </c>
      <c r="C83" s="1" t="s">
        <v>148</v>
      </c>
      <c r="D83" s="1" t="s">
        <v>371</v>
      </c>
      <c r="E83" s="1">
        <v>6</v>
      </c>
      <c r="F83" s="1" t="s">
        <v>92</v>
      </c>
      <c r="G83" s="1">
        <v>185.4</v>
      </c>
      <c r="H83" s="1" t="s">
        <v>149</v>
      </c>
      <c r="I83" s="1">
        <v>1112.4000000000001</v>
      </c>
      <c r="J83" s="2" t="s">
        <v>612</v>
      </c>
      <c r="K83">
        <f>IF(C83=C82,0,1)</f>
        <v>0</v>
      </c>
      <c r="L83">
        <f t="shared" si="1"/>
        <v>1</v>
      </c>
    </row>
    <row r="84" spans="1:12" x14ac:dyDescent="0.2">
      <c r="A84" s="1">
        <v>3</v>
      </c>
      <c r="B84" s="1">
        <v>141</v>
      </c>
      <c r="C84" s="1" t="s">
        <v>1127</v>
      </c>
      <c r="D84" s="1" t="s">
        <v>371</v>
      </c>
      <c r="E84" s="1">
        <v>20</v>
      </c>
      <c r="F84" s="1" t="s">
        <v>1095</v>
      </c>
      <c r="G84" s="1">
        <v>262.45999999999998</v>
      </c>
      <c r="H84" s="1" t="s">
        <v>1122</v>
      </c>
      <c r="I84" s="1">
        <v>5249.2</v>
      </c>
      <c r="J84" s="2" t="s">
        <v>466</v>
      </c>
      <c r="K84">
        <f>IF(C84=C83,0,1)</f>
        <v>1</v>
      </c>
      <c r="L84">
        <f t="shared" si="1"/>
        <v>0</v>
      </c>
    </row>
    <row r="85" spans="1:12" x14ac:dyDescent="0.2">
      <c r="A85" s="1">
        <v>3</v>
      </c>
      <c r="B85" s="1">
        <v>141</v>
      </c>
      <c r="C85" s="1" t="s">
        <v>1127</v>
      </c>
      <c r="D85" s="1" t="s">
        <v>371</v>
      </c>
      <c r="E85" s="1">
        <v>6</v>
      </c>
      <c r="F85" s="1" t="s">
        <v>1095</v>
      </c>
      <c r="G85" s="1">
        <v>262.45999999999998</v>
      </c>
      <c r="H85" s="1" t="s">
        <v>1122</v>
      </c>
      <c r="I85" s="1">
        <v>1574.76</v>
      </c>
      <c r="J85" s="2" t="s">
        <v>491</v>
      </c>
      <c r="K85">
        <f>IF(C85=C84,0,1)</f>
        <v>0</v>
      </c>
      <c r="L85">
        <f t="shared" si="1"/>
        <v>1</v>
      </c>
    </row>
    <row r="86" spans="1:12" x14ac:dyDescent="0.2">
      <c r="A86" s="1">
        <v>9</v>
      </c>
      <c r="B86" s="1">
        <v>1111</v>
      </c>
      <c r="C86" s="1" t="s">
        <v>596</v>
      </c>
      <c r="D86" s="1" t="s">
        <v>371</v>
      </c>
      <c r="E86" s="1">
        <v>300</v>
      </c>
      <c r="F86" s="1" t="s">
        <v>372</v>
      </c>
      <c r="G86" s="1">
        <v>14.4</v>
      </c>
      <c r="H86" s="1" t="s">
        <v>376</v>
      </c>
      <c r="I86" s="1">
        <v>4320</v>
      </c>
      <c r="J86" s="2" t="s">
        <v>586</v>
      </c>
      <c r="K86">
        <f>IF(C86=C85,0,1)</f>
        <v>1</v>
      </c>
      <c r="L86">
        <f t="shared" si="1"/>
        <v>1</v>
      </c>
    </row>
    <row r="87" spans="1:12" x14ac:dyDescent="0.2">
      <c r="A87" s="1">
        <v>9</v>
      </c>
      <c r="B87" s="1">
        <v>423</v>
      </c>
      <c r="C87" s="1" t="s">
        <v>479</v>
      </c>
      <c r="D87" s="1" t="s">
        <v>371</v>
      </c>
      <c r="E87" s="1">
        <v>30</v>
      </c>
      <c r="F87" s="1" t="s">
        <v>372</v>
      </c>
      <c r="G87" s="1">
        <v>29.9</v>
      </c>
      <c r="H87" s="1" t="s">
        <v>376</v>
      </c>
      <c r="I87" s="1">
        <v>897</v>
      </c>
      <c r="J87" s="2" t="s">
        <v>466</v>
      </c>
      <c r="K87">
        <f>IF(C87=C86,0,1)</f>
        <v>1</v>
      </c>
      <c r="L87">
        <f t="shared" si="1"/>
        <v>0</v>
      </c>
    </row>
    <row r="88" spans="1:12" x14ac:dyDescent="0.2">
      <c r="A88" s="1">
        <v>9</v>
      </c>
      <c r="B88" s="1">
        <v>423</v>
      </c>
      <c r="C88" s="1" t="s">
        <v>479</v>
      </c>
      <c r="D88" s="1" t="s">
        <v>371</v>
      </c>
      <c r="E88" s="1">
        <v>30</v>
      </c>
      <c r="F88" s="1" t="s">
        <v>372</v>
      </c>
      <c r="G88" s="1">
        <v>29.9</v>
      </c>
      <c r="H88" s="1" t="s">
        <v>376</v>
      </c>
      <c r="I88" s="1">
        <v>897</v>
      </c>
      <c r="J88" s="2" t="s">
        <v>563</v>
      </c>
      <c r="K88">
        <f>IF(C88=C87,0,1)</f>
        <v>0</v>
      </c>
      <c r="L88">
        <f t="shared" si="1"/>
        <v>0</v>
      </c>
    </row>
    <row r="89" spans="1:12" x14ac:dyDescent="0.2">
      <c r="A89" s="1">
        <v>9</v>
      </c>
      <c r="B89" s="1">
        <v>423</v>
      </c>
      <c r="C89" s="1" t="s">
        <v>479</v>
      </c>
      <c r="D89" s="1" t="s">
        <v>371</v>
      </c>
      <c r="E89" s="1">
        <v>10</v>
      </c>
      <c r="F89" s="1" t="s">
        <v>372</v>
      </c>
      <c r="G89" s="1">
        <v>29.9</v>
      </c>
      <c r="H89" s="1" t="s">
        <v>376</v>
      </c>
      <c r="I89" s="1">
        <v>299</v>
      </c>
      <c r="J89" s="2" t="s">
        <v>612</v>
      </c>
      <c r="K89">
        <f>IF(C89=C88,0,1)</f>
        <v>0</v>
      </c>
      <c r="L89">
        <f t="shared" si="1"/>
        <v>0</v>
      </c>
    </row>
    <row r="90" spans="1:12" x14ac:dyDescent="0.2">
      <c r="A90" s="1">
        <v>9</v>
      </c>
      <c r="B90" s="1">
        <v>423</v>
      </c>
      <c r="C90" s="1" t="s">
        <v>479</v>
      </c>
      <c r="D90" s="1" t="s">
        <v>371</v>
      </c>
      <c r="E90" s="1">
        <v>50</v>
      </c>
      <c r="F90" s="1" t="s">
        <v>372</v>
      </c>
      <c r="G90" s="1">
        <v>29.9</v>
      </c>
      <c r="H90" s="1" t="s">
        <v>376</v>
      </c>
      <c r="I90" s="1">
        <v>1495</v>
      </c>
      <c r="J90" s="2" t="s">
        <v>630</v>
      </c>
      <c r="K90">
        <f>IF(C90=C89,0,1)</f>
        <v>0</v>
      </c>
      <c r="L90">
        <f t="shared" si="1"/>
        <v>0</v>
      </c>
    </row>
    <row r="91" spans="1:12" x14ac:dyDescent="0.2">
      <c r="A91" s="1">
        <v>9</v>
      </c>
      <c r="B91" s="1">
        <v>426</v>
      </c>
      <c r="C91" s="1" t="s">
        <v>624</v>
      </c>
      <c r="D91" s="1" t="s">
        <v>371</v>
      </c>
      <c r="E91" s="1">
        <v>10</v>
      </c>
      <c r="F91" s="1" t="s">
        <v>372</v>
      </c>
      <c r="G91" s="1">
        <v>186.3</v>
      </c>
      <c r="H91" s="1" t="s">
        <v>415</v>
      </c>
      <c r="I91" s="1">
        <v>1863</v>
      </c>
      <c r="J91" s="2" t="s">
        <v>612</v>
      </c>
      <c r="K91">
        <f>IF(C91=C90,0,1)</f>
        <v>1</v>
      </c>
      <c r="L91">
        <f t="shared" si="1"/>
        <v>0</v>
      </c>
    </row>
    <row r="92" spans="1:12" x14ac:dyDescent="0.2">
      <c r="A92" s="1">
        <v>9</v>
      </c>
      <c r="B92" s="1">
        <v>424</v>
      </c>
      <c r="C92" s="1" t="s">
        <v>208</v>
      </c>
      <c r="D92" s="1" t="s">
        <v>371</v>
      </c>
      <c r="E92" s="1">
        <v>30</v>
      </c>
      <c r="F92" s="1" t="s">
        <v>92</v>
      </c>
      <c r="G92" s="1">
        <v>358.4</v>
      </c>
      <c r="H92" s="1" t="s">
        <v>209</v>
      </c>
      <c r="I92" s="1">
        <v>10752</v>
      </c>
      <c r="J92" s="2" t="s">
        <v>606</v>
      </c>
      <c r="K92">
        <f>IF(C92=C91,0,1)</f>
        <v>1</v>
      </c>
      <c r="L92">
        <f t="shared" si="1"/>
        <v>0</v>
      </c>
    </row>
    <row r="93" spans="1:12" x14ac:dyDescent="0.2">
      <c r="A93" s="1">
        <v>9</v>
      </c>
      <c r="B93" s="1">
        <v>427</v>
      </c>
      <c r="C93" s="1" t="s">
        <v>480</v>
      </c>
      <c r="D93" s="1" t="s">
        <v>371</v>
      </c>
      <c r="E93" s="1">
        <v>20</v>
      </c>
      <c r="F93" s="1" t="s">
        <v>372</v>
      </c>
      <c r="G93" s="1">
        <v>318.39999999999998</v>
      </c>
      <c r="H93" s="1" t="s">
        <v>415</v>
      </c>
      <c r="I93" s="1">
        <v>6368</v>
      </c>
      <c r="J93" s="2" t="s">
        <v>466</v>
      </c>
      <c r="K93">
        <f>IF(C93=C92,0,1)</f>
        <v>1</v>
      </c>
      <c r="L93">
        <f t="shared" si="1"/>
        <v>0</v>
      </c>
    </row>
    <row r="94" spans="1:12" x14ac:dyDescent="0.2">
      <c r="A94" s="1">
        <v>9</v>
      </c>
      <c r="B94" s="1">
        <v>427</v>
      </c>
      <c r="C94" s="1" t="s">
        <v>480</v>
      </c>
      <c r="D94" s="1" t="s">
        <v>371</v>
      </c>
      <c r="E94" s="1">
        <v>2</v>
      </c>
      <c r="F94" s="1" t="s">
        <v>372</v>
      </c>
      <c r="G94" s="1">
        <v>318.39999999999998</v>
      </c>
      <c r="H94" s="1" t="s">
        <v>415</v>
      </c>
      <c r="I94" s="1">
        <v>636.79999999999995</v>
      </c>
      <c r="J94" s="2" t="s">
        <v>491</v>
      </c>
      <c r="K94">
        <f>IF(C94=C93,0,1)</f>
        <v>0</v>
      </c>
      <c r="L94">
        <f t="shared" si="1"/>
        <v>1</v>
      </c>
    </row>
    <row r="95" spans="1:12" x14ac:dyDescent="0.2">
      <c r="A95" s="1">
        <v>9</v>
      </c>
      <c r="B95" s="1">
        <v>427</v>
      </c>
      <c r="C95" s="1" t="s">
        <v>480</v>
      </c>
      <c r="D95" s="1" t="s">
        <v>371</v>
      </c>
      <c r="E95" s="1">
        <v>6</v>
      </c>
      <c r="F95" s="1" t="s">
        <v>372</v>
      </c>
      <c r="G95" s="1">
        <v>318.39999999999998</v>
      </c>
      <c r="H95" s="1" t="s">
        <v>415</v>
      </c>
      <c r="I95" s="1">
        <v>1910.4</v>
      </c>
      <c r="J95" s="2" t="s">
        <v>563</v>
      </c>
      <c r="K95">
        <f>IF(C95=C94,0,1)</f>
        <v>0</v>
      </c>
      <c r="L95">
        <f t="shared" si="1"/>
        <v>1</v>
      </c>
    </row>
    <row r="96" spans="1:12" x14ac:dyDescent="0.2">
      <c r="A96" s="1">
        <v>9</v>
      </c>
      <c r="B96" s="1">
        <v>427</v>
      </c>
      <c r="C96" s="1" t="s">
        <v>480</v>
      </c>
      <c r="D96" s="1" t="s">
        <v>371</v>
      </c>
      <c r="E96" s="1">
        <v>10</v>
      </c>
      <c r="F96" s="1" t="s">
        <v>372</v>
      </c>
      <c r="G96" s="1">
        <v>318.39999999999998</v>
      </c>
      <c r="H96" s="1" t="s">
        <v>415</v>
      </c>
      <c r="I96" s="1">
        <v>3184</v>
      </c>
      <c r="J96" s="2" t="s">
        <v>630</v>
      </c>
      <c r="K96">
        <f>IF(C96=C95,0,1)</f>
        <v>0</v>
      </c>
      <c r="L96">
        <f t="shared" si="1"/>
        <v>1</v>
      </c>
    </row>
    <row r="97" spans="1:12" x14ac:dyDescent="0.2">
      <c r="A97" s="1">
        <v>9</v>
      </c>
      <c r="B97" s="1">
        <v>425</v>
      </c>
      <c r="C97" s="1" t="s">
        <v>220</v>
      </c>
      <c r="D97" s="1" t="s">
        <v>371</v>
      </c>
      <c r="E97" s="1">
        <v>50</v>
      </c>
      <c r="F97" s="1" t="s">
        <v>92</v>
      </c>
      <c r="G97" s="1">
        <v>800.7</v>
      </c>
      <c r="H97" s="1" t="s">
        <v>209</v>
      </c>
      <c r="I97" s="1">
        <v>40035</v>
      </c>
      <c r="J97" s="2" t="s">
        <v>630</v>
      </c>
      <c r="K97">
        <f>IF(C97=C96,0,1)</f>
        <v>1</v>
      </c>
      <c r="L97">
        <f t="shared" si="1"/>
        <v>1</v>
      </c>
    </row>
    <row r="98" spans="1:12" x14ac:dyDescent="0.2">
      <c r="A98" s="1">
        <v>9</v>
      </c>
      <c r="B98" s="1">
        <v>428</v>
      </c>
      <c r="C98" s="1" t="s">
        <v>1119</v>
      </c>
      <c r="D98" s="1" t="s">
        <v>371</v>
      </c>
      <c r="E98" s="1">
        <v>33000</v>
      </c>
      <c r="F98" s="1" t="s">
        <v>1095</v>
      </c>
      <c r="G98" s="1">
        <v>2.96</v>
      </c>
      <c r="H98" s="1" t="s">
        <v>1120</v>
      </c>
      <c r="I98" s="1">
        <v>97680</v>
      </c>
      <c r="J98" s="2" t="s">
        <v>374</v>
      </c>
      <c r="K98">
        <f>IF(C98=C97,0,1)</f>
        <v>1</v>
      </c>
      <c r="L98">
        <f t="shared" si="1"/>
        <v>1</v>
      </c>
    </row>
    <row r="99" spans="1:12" x14ac:dyDescent="0.2">
      <c r="A99" s="1">
        <v>14</v>
      </c>
      <c r="B99" s="1" t="s">
        <v>340</v>
      </c>
      <c r="C99" s="1" t="s">
        <v>341</v>
      </c>
      <c r="D99" s="1" t="s">
        <v>342</v>
      </c>
      <c r="E99" s="1">
        <v>12</v>
      </c>
      <c r="F99" s="1" t="s">
        <v>227</v>
      </c>
      <c r="G99" s="1">
        <v>1540</v>
      </c>
      <c r="H99" s="1" t="s">
        <v>343</v>
      </c>
      <c r="I99" s="1">
        <v>18480</v>
      </c>
      <c r="J99" s="2" t="s">
        <v>586</v>
      </c>
      <c r="K99">
        <f>IF(C99=C98,0,1)</f>
        <v>1</v>
      </c>
      <c r="L99">
        <f t="shared" si="1"/>
        <v>0</v>
      </c>
    </row>
    <row r="100" spans="1:12" x14ac:dyDescent="0.2">
      <c r="A100" s="1">
        <v>1</v>
      </c>
      <c r="B100" s="1">
        <v>1</v>
      </c>
      <c r="C100" s="1" t="s">
        <v>91</v>
      </c>
      <c r="D100" s="1" t="s">
        <v>371</v>
      </c>
      <c r="E100" s="1">
        <v>17</v>
      </c>
      <c r="F100" s="1" t="s">
        <v>92</v>
      </c>
      <c r="G100" s="1">
        <v>599.20000000000005</v>
      </c>
      <c r="H100" s="1" t="s">
        <v>93</v>
      </c>
      <c r="I100" s="1">
        <v>10186.4</v>
      </c>
      <c r="J100" s="2" t="s">
        <v>374</v>
      </c>
      <c r="K100">
        <f>IF(C100=C99,0,1)</f>
        <v>1</v>
      </c>
      <c r="L100">
        <f t="shared" si="1"/>
        <v>0</v>
      </c>
    </row>
    <row r="101" spans="1:12" ht="25.5" x14ac:dyDescent="0.2">
      <c r="A101" s="1">
        <v>14</v>
      </c>
      <c r="B101" s="1" t="s">
        <v>923</v>
      </c>
      <c r="C101" s="1" t="s">
        <v>924</v>
      </c>
      <c r="D101" s="1" t="s">
        <v>899</v>
      </c>
      <c r="E101" s="1">
        <v>2</v>
      </c>
      <c r="F101" s="1" t="s">
        <v>900</v>
      </c>
      <c r="G101" s="1">
        <v>1702</v>
      </c>
      <c r="H101" s="1" t="s">
        <v>918</v>
      </c>
      <c r="I101" s="1">
        <v>3404</v>
      </c>
      <c r="J101" s="2" t="s">
        <v>548</v>
      </c>
      <c r="K101">
        <f>IF(C101=C100,0,1)</f>
        <v>1</v>
      </c>
      <c r="L101">
        <f t="shared" si="1"/>
        <v>0</v>
      </c>
    </row>
    <row r="102" spans="1:12" ht="25.5" x14ac:dyDescent="0.2">
      <c r="A102" s="1">
        <v>14</v>
      </c>
      <c r="B102" s="1" t="s">
        <v>923</v>
      </c>
      <c r="C102" s="1" t="s">
        <v>924</v>
      </c>
      <c r="D102" s="1" t="s">
        <v>899</v>
      </c>
      <c r="E102" s="1">
        <v>6</v>
      </c>
      <c r="F102" s="1" t="s">
        <v>900</v>
      </c>
      <c r="G102" s="1">
        <v>1702</v>
      </c>
      <c r="H102" s="1" t="s">
        <v>918</v>
      </c>
      <c r="I102" s="1">
        <v>10212</v>
      </c>
      <c r="J102" s="2" t="s">
        <v>563</v>
      </c>
      <c r="K102">
        <f>IF(C102=C101,0,1)</f>
        <v>0</v>
      </c>
      <c r="L102">
        <f t="shared" si="1"/>
        <v>0</v>
      </c>
    </row>
    <row r="103" spans="1:12" x14ac:dyDescent="0.2">
      <c r="A103" s="1">
        <v>4</v>
      </c>
      <c r="B103" s="1">
        <v>226</v>
      </c>
      <c r="C103" s="1" t="s">
        <v>130</v>
      </c>
      <c r="D103" s="1" t="s">
        <v>371</v>
      </c>
      <c r="E103" s="1">
        <v>3</v>
      </c>
      <c r="F103" s="1" t="s">
        <v>92</v>
      </c>
      <c r="G103" s="1">
        <v>3744.5</v>
      </c>
      <c r="H103" s="1" t="s">
        <v>108</v>
      </c>
      <c r="I103" s="1">
        <v>11233.5</v>
      </c>
      <c r="J103" s="2" t="s">
        <v>374</v>
      </c>
      <c r="K103">
        <f>IF(C103=C102,0,1)</f>
        <v>1</v>
      </c>
      <c r="L103">
        <f t="shared" si="1"/>
        <v>0</v>
      </c>
    </row>
    <row r="104" spans="1:12" x14ac:dyDescent="0.2">
      <c r="A104" s="1">
        <v>4</v>
      </c>
      <c r="B104" s="1">
        <v>226</v>
      </c>
      <c r="C104" s="1" t="s">
        <v>130</v>
      </c>
      <c r="D104" s="1" t="s">
        <v>371</v>
      </c>
      <c r="E104" s="1">
        <v>2</v>
      </c>
      <c r="F104" s="1" t="s">
        <v>92</v>
      </c>
      <c r="G104" s="1">
        <v>3744.5</v>
      </c>
      <c r="H104" s="1" t="s">
        <v>108</v>
      </c>
      <c r="I104" s="1">
        <v>7489</v>
      </c>
      <c r="J104" s="2" t="s">
        <v>630</v>
      </c>
      <c r="K104">
        <f>IF(C104=C103,0,1)</f>
        <v>0</v>
      </c>
      <c r="L104">
        <f t="shared" si="1"/>
        <v>0</v>
      </c>
    </row>
    <row r="105" spans="1:12" x14ac:dyDescent="0.2">
      <c r="A105" s="1">
        <v>4</v>
      </c>
      <c r="B105" s="1">
        <v>1111</v>
      </c>
      <c r="C105" s="1" t="s">
        <v>621</v>
      </c>
      <c r="D105" s="1" t="s">
        <v>371</v>
      </c>
      <c r="E105" s="1">
        <v>300</v>
      </c>
      <c r="F105" s="1" t="s">
        <v>372</v>
      </c>
      <c r="G105" s="1">
        <v>13</v>
      </c>
      <c r="H105" s="2" t="s">
        <v>1256</v>
      </c>
      <c r="I105" s="1">
        <v>3900</v>
      </c>
      <c r="J105" s="2" t="s">
        <v>612</v>
      </c>
      <c r="K105">
        <f>IF(C105=C104,0,1)</f>
        <v>1</v>
      </c>
      <c r="L105">
        <f t="shared" si="1"/>
        <v>0</v>
      </c>
    </row>
    <row r="106" spans="1:12" x14ac:dyDescent="0.2">
      <c r="A106" s="1">
        <v>4</v>
      </c>
      <c r="B106" s="1">
        <v>1111</v>
      </c>
      <c r="C106" s="1" t="s">
        <v>622</v>
      </c>
      <c r="D106" s="1" t="s">
        <v>371</v>
      </c>
      <c r="E106" s="1">
        <v>20</v>
      </c>
      <c r="F106" s="1" t="s">
        <v>372</v>
      </c>
      <c r="G106" s="1">
        <v>11</v>
      </c>
      <c r="H106" s="2" t="s">
        <v>1256</v>
      </c>
      <c r="I106" s="1">
        <v>220</v>
      </c>
      <c r="J106" s="2" t="s">
        <v>612</v>
      </c>
      <c r="K106">
        <f>IF(C106=C105,0,1)</f>
        <v>1</v>
      </c>
      <c r="L106">
        <f t="shared" si="1"/>
        <v>0</v>
      </c>
    </row>
    <row r="107" spans="1:12" x14ac:dyDescent="0.2">
      <c r="A107" s="1">
        <v>14</v>
      </c>
      <c r="B107" s="1">
        <v>1111</v>
      </c>
      <c r="C107" s="1" t="s">
        <v>339</v>
      </c>
      <c r="D107" s="1" t="s">
        <v>899</v>
      </c>
      <c r="E107" s="1">
        <v>5</v>
      </c>
      <c r="F107" s="1" t="s">
        <v>227</v>
      </c>
      <c r="G107" s="1">
        <v>573.80399999999997</v>
      </c>
      <c r="H107" s="1" t="s">
        <v>250</v>
      </c>
      <c r="I107" s="1">
        <v>2869.02</v>
      </c>
      <c r="J107" s="2" t="s">
        <v>563</v>
      </c>
      <c r="K107">
        <f>IF(C107=C106,0,1)</f>
        <v>1</v>
      </c>
      <c r="L107">
        <f t="shared" si="1"/>
        <v>0</v>
      </c>
    </row>
    <row r="108" spans="1:12" ht="25.5" x14ac:dyDescent="0.2">
      <c r="A108" s="1">
        <v>14</v>
      </c>
      <c r="B108" s="1" t="s">
        <v>1015</v>
      </c>
      <c r="C108" s="1" t="s">
        <v>1016</v>
      </c>
      <c r="D108" s="1" t="s">
        <v>906</v>
      </c>
      <c r="E108" s="1">
        <v>5</v>
      </c>
      <c r="F108" s="1" t="s">
        <v>957</v>
      </c>
      <c r="G108" s="1">
        <v>545.21</v>
      </c>
      <c r="H108" s="1" t="s">
        <v>964</v>
      </c>
      <c r="I108" s="1">
        <v>2726.05</v>
      </c>
      <c r="J108" s="2" t="s">
        <v>528</v>
      </c>
      <c r="K108">
        <f>IF(C108=C107,0,1)</f>
        <v>1</v>
      </c>
      <c r="L108">
        <f t="shared" si="1"/>
        <v>0</v>
      </c>
    </row>
    <row r="109" spans="1:12" ht="25.5" x14ac:dyDescent="0.2">
      <c r="A109" s="1">
        <v>14</v>
      </c>
      <c r="B109" s="1" t="s">
        <v>1015</v>
      </c>
      <c r="C109" s="1" t="s">
        <v>1016</v>
      </c>
      <c r="D109" s="1" t="s">
        <v>906</v>
      </c>
      <c r="E109" s="1">
        <v>9</v>
      </c>
      <c r="F109" s="1" t="s">
        <v>957</v>
      </c>
      <c r="G109" s="1">
        <v>545.21</v>
      </c>
      <c r="H109" s="1" t="s">
        <v>964</v>
      </c>
      <c r="I109" s="1">
        <v>4906.8900000000003</v>
      </c>
      <c r="J109" s="2" t="s">
        <v>548</v>
      </c>
      <c r="K109">
        <f>IF(C109=C108,0,1)</f>
        <v>0</v>
      </c>
      <c r="L109">
        <f t="shared" si="1"/>
        <v>1</v>
      </c>
    </row>
    <row r="110" spans="1:12" ht="25.5" x14ac:dyDescent="0.2">
      <c r="A110" s="1">
        <v>14</v>
      </c>
      <c r="B110" s="1" t="s">
        <v>1015</v>
      </c>
      <c r="C110" s="1" t="s">
        <v>1016</v>
      </c>
      <c r="D110" s="1" t="s">
        <v>906</v>
      </c>
      <c r="E110" s="1">
        <v>1</v>
      </c>
      <c r="F110" s="1" t="s">
        <v>957</v>
      </c>
      <c r="G110" s="1">
        <v>545.21</v>
      </c>
      <c r="H110" s="1" t="s">
        <v>964</v>
      </c>
      <c r="I110" s="1">
        <v>545.21</v>
      </c>
      <c r="J110" s="2" t="s">
        <v>606</v>
      </c>
      <c r="K110">
        <f>IF(C110=C109,0,1)</f>
        <v>0</v>
      </c>
      <c r="L110">
        <f t="shared" si="1"/>
        <v>1</v>
      </c>
    </row>
    <row r="111" spans="1:12" ht="25.5" x14ac:dyDescent="0.2">
      <c r="A111" s="1">
        <v>14</v>
      </c>
      <c r="B111" s="1">
        <v>1111</v>
      </c>
      <c r="C111" s="1" t="s">
        <v>934</v>
      </c>
      <c r="D111" s="1" t="s">
        <v>691</v>
      </c>
      <c r="E111" s="1">
        <v>15</v>
      </c>
      <c r="F111" s="1" t="s">
        <v>900</v>
      </c>
      <c r="G111" s="1">
        <v>531</v>
      </c>
      <c r="H111" s="1" t="s">
        <v>901</v>
      </c>
      <c r="I111" s="1">
        <v>7965</v>
      </c>
      <c r="J111" s="2" t="s">
        <v>563</v>
      </c>
      <c r="K111">
        <f>IF(C111=C110,0,1)</f>
        <v>1</v>
      </c>
      <c r="L111">
        <f t="shared" si="1"/>
        <v>0</v>
      </c>
    </row>
    <row r="112" spans="1:12" ht="25.5" x14ac:dyDescent="0.2">
      <c r="A112" s="1">
        <v>14</v>
      </c>
      <c r="B112" s="1" t="s">
        <v>902</v>
      </c>
      <c r="C112" s="1" t="s">
        <v>903</v>
      </c>
      <c r="D112" s="1" t="s">
        <v>899</v>
      </c>
      <c r="E112" s="1">
        <v>6</v>
      </c>
      <c r="F112" s="1" t="s">
        <v>900</v>
      </c>
      <c r="G112" s="1">
        <v>531</v>
      </c>
      <c r="H112" s="1" t="s">
        <v>901</v>
      </c>
      <c r="I112" s="1">
        <v>3186</v>
      </c>
      <c r="J112" s="2" t="s">
        <v>491</v>
      </c>
      <c r="K112">
        <f>IF(C112=C111,0,1)</f>
        <v>1</v>
      </c>
      <c r="L112">
        <f t="shared" si="1"/>
        <v>0</v>
      </c>
    </row>
    <row r="113" spans="1:12" ht="25.5" x14ac:dyDescent="0.2">
      <c r="A113" s="1">
        <v>14</v>
      </c>
      <c r="B113" s="1" t="s">
        <v>902</v>
      </c>
      <c r="C113" s="1" t="s">
        <v>903</v>
      </c>
      <c r="D113" s="1" t="s">
        <v>899</v>
      </c>
      <c r="E113" s="1">
        <v>20</v>
      </c>
      <c r="F113" s="1" t="s">
        <v>900</v>
      </c>
      <c r="G113" s="1">
        <v>531</v>
      </c>
      <c r="H113" s="1" t="s">
        <v>901</v>
      </c>
      <c r="I113" s="1">
        <v>10620</v>
      </c>
      <c r="J113" s="2" t="s">
        <v>528</v>
      </c>
      <c r="K113">
        <f>IF(C113=C112,0,1)</f>
        <v>0</v>
      </c>
      <c r="L113">
        <f t="shared" si="1"/>
        <v>0</v>
      </c>
    </row>
    <row r="114" spans="1:12" ht="25.5" x14ac:dyDescent="0.2">
      <c r="A114" s="1">
        <v>14</v>
      </c>
      <c r="B114" s="1" t="s">
        <v>902</v>
      </c>
      <c r="C114" s="1" t="s">
        <v>903</v>
      </c>
      <c r="D114" s="1" t="s">
        <v>899</v>
      </c>
      <c r="E114" s="1">
        <v>10</v>
      </c>
      <c r="F114" s="1" t="s">
        <v>900</v>
      </c>
      <c r="G114" s="1">
        <v>531</v>
      </c>
      <c r="H114" s="1" t="s">
        <v>901</v>
      </c>
      <c r="I114" s="1">
        <v>5310</v>
      </c>
      <c r="J114" s="2" t="s">
        <v>600</v>
      </c>
      <c r="K114">
        <f>IF(C114=C113,0,1)</f>
        <v>0</v>
      </c>
      <c r="L114">
        <f t="shared" si="1"/>
        <v>0</v>
      </c>
    </row>
    <row r="115" spans="1:12" ht="25.5" x14ac:dyDescent="0.2">
      <c r="A115" s="1">
        <v>14</v>
      </c>
      <c r="B115" s="1" t="s">
        <v>1062</v>
      </c>
      <c r="C115" s="1" t="s">
        <v>1063</v>
      </c>
      <c r="D115" s="1" t="s">
        <v>899</v>
      </c>
      <c r="E115" s="1">
        <v>50</v>
      </c>
      <c r="F115" s="1" t="s">
        <v>957</v>
      </c>
      <c r="G115" s="1">
        <v>271.55</v>
      </c>
      <c r="H115" s="1" t="s">
        <v>964</v>
      </c>
      <c r="I115" s="1">
        <v>13577.5</v>
      </c>
      <c r="J115" s="2" t="s">
        <v>548</v>
      </c>
      <c r="K115">
        <f>IF(C115=C114,0,1)</f>
        <v>1</v>
      </c>
      <c r="L115">
        <f t="shared" si="1"/>
        <v>1</v>
      </c>
    </row>
    <row r="116" spans="1:12" x14ac:dyDescent="0.2">
      <c r="A116" s="1">
        <v>3</v>
      </c>
      <c r="B116" s="1">
        <v>143</v>
      </c>
      <c r="C116" s="1" t="s">
        <v>619</v>
      </c>
      <c r="D116" s="1" t="s">
        <v>371</v>
      </c>
      <c r="E116" s="1">
        <v>10</v>
      </c>
      <c r="F116" s="1" t="s">
        <v>372</v>
      </c>
      <c r="G116" s="1">
        <v>8.3000000000000007</v>
      </c>
      <c r="H116" s="1" t="s">
        <v>376</v>
      </c>
      <c r="I116" s="1">
        <v>83</v>
      </c>
      <c r="J116" s="2" t="s">
        <v>612</v>
      </c>
      <c r="K116">
        <f>IF(C116=C115,0,1)</f>
        <v>1</v>
      </c>
      <c r="L116">
        <f t="shared" si="1"/>
        <v>1</v>
      </c>
    </row>
    <row r="117" spans="1:12" x14ac:dyDescent="0.2">
      <c r="A117" s="1">
        <v>3</v>
      </c>
      <c r="B117" s="1">
        <v>143</v>
      </c>
      <c r="C117" s="1" t="s">
        <v>619</v>
      </c>
      <c r="D117" s="1" t="s">
        <v>371</v>
      </c>
      <c r="E117" s="1">
        <v>30</v>
      </c>
      <c r="F117" s="1" t="s">
        <v>372</v>
      </c>
      <c r="G117" s="1">
        <v>8.3000000000000007</v>
      </c>
      <c r="H117" s="1" t="s">
        <v>376</v>
      </c>
      <c r="I117" s="1">
        <v>249</v>
      </c>
      <c r="J117" s="2" t="s">
        <v>630</v>
      </c>
      <c r="K117">
        <f>IF(C117=C116,0,1)</f>
        <v>0</v>
      </c>
      <c r="L117">
        <f t="shared" si="1"/>
        <v>1</v>
      </c>
    </row>
    <row r="118" spans="1:12" x14ac:dyDescent="0.2">
      <c r="A118" s="1">
        <v>3</v>
      </c>
      <c r="B118" s="1">
        <v>144</v>
      </c>
      <c r="C118" s="1" t="s">
        <v>387</v>
      </c>
      <c r="D118" s="1" t="s">
        <v>371</v>
      </c>
      <c r="E118" s="1">
        <v>20</v>
      </c>
      <c r="F118" s="1" t="s">
        <v>372</v>
      </c>
      <c r="G118" s="1">
        <v>580</v>
      </c>
      <c r="H118" s="1" t="s">
        <v>388</v>
      </c>
      <c r="I118" s="1">
        <v>11600</v>
      </c>
      <c r="J118" s="2" t="s">
        <v>374</v>
      </c>
      <c r="K118">
        <f>IF(C118=C117,0,1)</f>
        <v>1</v>
      </c>
      <c r="L118">
        <f t="shared" si="1"/>
        <v>1</v>
      </c>
    </row>
    <row r="119" spans="1:12" x14ac:dyDescent="0.2">
      <c r="A119" s="1">
        <v>3</v>
      </c>
      <c r="B119" s="1">
        <v>144</v>
      </c>
      <c r="C119" s="1" t="s">
        <v>387</v>
      </c>
      <c r="D119" s="1" t="s">
        <v>371</v>
      </c>
      <c r="E119" s="1">
        <v>5</v>
      </c>
      <c r="F119" s="1" t="s">
        <v>372</v>
      </c>
      <c r="G119" s="1">
        <v>580</v>
      </c>
      <c r="H119" s="1" t="s">
        <v>388</v>
      </c>
      <c r="I119" s="1">
        <v>2900</v>
      </c>
      <c r="J119" s="2" t="s">
        <v>466</v>
      </c>
      <c r="K119">
        <f>IF(C119=C118,0,1)</f>
        <v>0</v>
      </c>
      <c r="L119">
        <f t="shared" si="1"/>
        <v>1</v>
      </c>
    </row>
    <row r="120" spans="1:12" x14ac:dyDescent="0.2">
      <c r="A120" s="1">
        <v>4</v>
      </c>
      <c r="B120" s="1">
        <v>228</v>
      </c>
      <c r="C120" s="1" t="s">
        <v>499</v>
      </c>
      <c r="D120" s="1" t="s">
        <v>371</v>
      </c>
      <c r="E120" s="1">
        <v>5</v>
      </c>
      <c r="F120" s="1" t="s">
        <v>372</v>
      </c>
      <c r="G120" s="1">
        <v>15</v>
      </c>
      <c r="H120" s="1" t="s">
        <v>376</v>
      </c>
      <c r="I120" s="1">
        <v>75</v>
      </c>
      <c r="J120" s="2" t="s">
        <v>491</v>
      </c>
      <c r="K120">
        <f>IF(C120=C119,0,1)</f>
        <v>1</v>
      </c>
      <c r="L120">
        <f t="shared" si="1"/>
        <v>1</v>
      </c>
    </row>
    <row r="121" spans="1:12" x14ac:dyDescent="0.2">
      <c r="A121" s="1">
        <v>4</v>
      </c>
      <c r="B121" s="1">
        <v>228</v>
      </c>
      <c r="C121" s="1" t="s">
        <v>499</v>
      </c>
      <c r="D121" s="1" t="s">
        <v>371</v>
      </c>
      <c r="E121" s="1">
        <v>1</v>
      </c>
      <c r="F121" s="1" t="s">
        <v>372</v>
      </c>
      <c r="G121" s="1">
        <v>15</v>
      </c>
      <c r="H121" s="1" t="s">
        <v>376</v>
      </c>
      <c r="I121" s="1">
        <v>15</v>
      </c>
      <c r="J121" s="2" t="s">
        <v>548</v>
      </c>
      <c r="K121">
        <f>IF(C121=C120,0,1)</f>
        <v>0</v>
      </c>
      <c r="L121">
        <f t="shared" si="1"/>
        <v>1</v>
      </c>
    </row>
    <row r="122" spans="1:12" x14ac:dyDescent="0.2">
      <c r="A122" s="1">
        <v>4</v>
      </c>
      <c r="B122" s="1">
        <v>228</v>
      </c>
      <c r="C122" s="1" t="s">
        <v>499</v>
      </c>
      <c r="D122" s="1" t="s">
        <v>371</v>
      </c>
      <c r="E122" s="1">
        <v>15</v>
      </c>
      <c r="F122" s="1" t="s">
        <v>372</v>
      </c>
      <c r="G122" s="1">
        <v>15</v>
      </c>
      <c r="H122" s="1" t="s">
        <v>376</v>
      </c>
      <c r="I122" s="1">
        <v>225</v>
      </c>
      <c r="J122" s="2" t="s">
        <v>578</v>
      </c>
      <c r="K122">
        <f>IF(C122=C121,0,1)</f>
        <v>0</v>
      </c>
      <c r="L122">
        <f t="shared" si="1"/>
        <v>1</v>
      </c>
    </row>
    <row r="123" spans="1:12" x14ac:dyDescent="0.2">
      <c r="A123" s="1">
        <v>4</v>
      </c>
      <c r="B123" s="1">
        <v>228</v>
      </c>
      <c r="C123" s="1" t="s">
        <v>499</v>
      </c>
      <c r="D123" s="1" t="s">
        <v>371</v>
      </c>
      <c r="E123" s="1">
        <v>5</v>
      </c>
      <c r="F123" s="1" t="s">
        <v>372</v>
      </c>
      <c r="G123" s="1">
        <v>15</v>
      </c>
      <c r="H123" s="1" t="s">
        <v>376</v>
      </c>
      <c r="I123" s="1">
        <v>75</v>
      </c>
      <c r="J123" s="2" t="s">
        <v>586</v>
      </c>
      <c r="K123">
        <f>IF(C123=C122,0,1)</f>
        <v>0</v>
      </c>
      <c r="L123">
        <f t="shared" si="1"/>
        <v>1</v>
      </c>
    </row>
    <row r="124" spans="1:12" x14ac:dyDescent="0.2">
      <c r="A124" s="1">
        <v>4</v>
      </c>
      <c r="B124" s="1">
        <v>228</v>
      </c>
      <c r="C124" s="1" t="s">
        <v>499</v>
      </c>
      <c r="D124" s="1" t="s">
        <v>371</v>
      </c>
      <c r="E124" s="1">
        <v>10</v>
      </c>
      <c r="F124" s="1" t="s">
        <v>372</v>
      </c>
      <c r="G124" s="1">
        <v>15</v>
      </c>
      <c r="H124" s="1" t="s">
        <v>376</v>
      </c>
      <c r="I124" s="1">
        <v>150</v>
      </c>
      <c r="J124" s="2" t="s">
        <v>630</v>
      </c>
      <c r="K124">
        <f>IF(C124=C123,0,1)</f>
        <v>0</v>
      </c>
      <c r="L124">
        <f t="shared" si="1"/>
        <v>1</v>
      </c>
    </row>
    <row r="125" spans="1:12" ht="25.5" x14ac:dyDescent="0.2">
      <c r="A125" s="1">
        <v>4</v>
      </c>
      <c r="B125" s="1">
        <v>229</v>
      </c>
      <c r="C125" s="1" t="s">
        <v>172</v>
      </c>
      <c r="D125" s="1" t="s">
        <v>371</v>
      </c>
      <c r="E125" s="1">
        <v>10</v>
      </c>
      <c r="F125" s="1" t="s">
        <v>92</v>
      </c>
      <c r="G125" s="1">
        <v>37.799999999999997</v>
      </c>
      <c r="H125" s="1" t="s">
        <v>103</v>
      </c>
      <c r="I125" s="1">
        <v>378</v>
      </c>
      <c r="J125" s="2" t="s">
        <v>491</v>
      </c>
      <c r="K125">
        <f>IF(C125=C124,0,1)</f>
        <v>1</v>
      </c>
      <c r="L125">
        <f t="shared" si="1"/>
        <v>1</v>
      </c>
    </row>
    <row r="126" spans="1:12" ht="25.5" x14ac:dyDescent="0.2">
      <c r="A126" s="1">
        <v>9</v>
      </c>
      <c r="B126" s="1">
        <v>430</v>
      </c>
      <c r="C126" s="1" t="s">
        <v>345</v>
      </c>
      <c r="D126" s="1" t="s">
        <v>371</v>
      </c>
      <c r="E126" s="1">
        <v>50</v>
      </c>
      <c r="F126" s="1" t="s">
        <v>346</v>
      </c>
      <c r="G126" s="1">
        <v>180</v>
      </c>
      <c r="H126" s="1" t="s">
        <v>347</v>
      </c>
      <c r="I126" s="1">
        <v>9000</v>
      </c>
      <c r="J126" s="2" t="s">
        <v>528</v>
      </c>
      <c r="K126">
        <f>IF(C126=C125,0,1)</f>
        <v>1</v>
      </c>
      <c r="L126">
        <f t="shared" si="1"/>
        <v>0</v>
      </c>
    </row>
    <row r="127" spans="1:12" ht="25.5" x14ac:dyDescent="0.2">
      <c r="A127" s="1">
        <v>9</v>
      </c>
      <c r="B127" s="1">
        <v>430</v>
      </c>
      <c r="C127" s="1" t="s">
        <v>345</v>
      </c>
      <c r="D127" s="1" t="s">
        <v>371</v>
      </c>
      <c r="E127" s="1">
        <v>300</v>
      </c>
      <c r="F127" s="1" t="s">
        <v>346</v>
      </c>
      <c r="G127" s="1">
        <v>180</v>
      </c>
      <c r="H127" s="1" t="s">
        <v>347</v>
      </c>
      <c r="I127" s="1">
        <v>54000</v>
      </c>
      <c r="J127" s="2" t="s">
        <v>548</v>
      </c>
      <c r="K127">
        <f>IF(C127=C126,0,1)</f>
        <v>0</v>
      </c>
      <c r="L127">
        <f t="shared" si="1"/>
        <v>0</v>
      </c>
    </row>
    <row r="128" spans="1:12" ht="25.5" x14ac:dyDescent="0.2">
      <c r="A128" s="1">
        <v>9</v>
      </c>
      <c r="B128" s="1">
        <v>430</v>
      </c>
      <c r="C128" s="1" t="s">
        <v>345</v>
      </c>
      <c r="D128" s="1" t="s">
        <v>371</v>
      </c>
      <c r="E128" s="1">
        <v>60</v>
      </c>
      <c r="F128" s="1" t="s">
        <v>346</v>
      </c>
      <c r="G128" s="1">
        <v>180</v>
      </c>
      <c r="H128" s="1" t="s">
        <v>347</v>
      </c>
      <c r="I128" s="1">
        <v>10800</v>
      </c>
      <c r="J128" s="2" t="s">
        <v>563</v>
      </c>
      <c r="K128">
        <f>IF(C128=C127,0,1)</f>
        <v>0</v>
      </c>
      <c r="L128">
        <f t="shared" si="1"/>
        <v>1</v>
      </c>
    </row>
    <row r="129" spans="1:12" ht="25.5" x14ac:dyDescent="0.2">
      <c r="A129" s="1">
        <v>9</v>
      </c>
      <c r="B129" s="1">
        <v>430</v>
      </c>
      <c r="C129" s="1" t="s">
        <v>345</v>
      </c>
      <c r="D129" s="1" t="s">
        <v>371</v>
      </c>
      <c r="E129" s="1">
        <v>30</v>
      </c>
      <c r="F129" s="1" t="s">
        <v>346</v>
      </c>
      <c r="G129" s="1">
        <v>180</v>
      </c>
      <c r="H129" s="1" t="s">
        <v>347</v>
      </c>
      <c r="I129" s="1">
        <v>5400</v>
      </c>
      <c r="J129" s="2" t="s">
        <v>600</v>
      </c>
      <c r="K129">
        <f>IF(C129=C128,0,1)</f>
        <v>0</v>
      </c>
      <c r="L129">
        <f t="shared" si="1"/>
        <v>1</v>
      </c>
    </row>
    <row r="130" spans="1:12" ht="25.5" x14ac:dyDescent="0.2">
      <c r="A130" s="1">
        <v>9</v>
      </c>
      <c r="B130" s="1">
        <v>430</v>
      </c>
      <c r="C130" s="1" t="s">
        <v>345</v>
      </c>
      <c r="D130" s="1" t="s">
        <v>371</v>
      </c>
      <c r="E130" s="1">
        <v>20</v>
      </c>
      <c r="F130" s="1" t="s">
        <v>346</v>
      </c>
      <c r="G130" s="1">
        <v>180</v>
      </c>
      <c r="H130" s="1" t="s">
        <v>347</v>
      </c>
      <c r="I130" s="1">
        <v>3600</v>
      </c>
      <c r="J130" s="2" t="s">
        <v>606</v>
      </c>
      <c r="K130">
        <f>IF(C130=C129,0,1)</f>
        <v>0</v>
      </c>
      <c r="L130">
        <f t="shared" si="1"/>
        <v>1</v>
      </c>
    </row>
    <row r="131" spans="1:12" ht="25.5" x14ac:dyDescent="0.2">
      <c r="A131" s="1">
        <v>9</v>
      </c>
      <c r="B131" s="1">
        <v>430</v>
      </c>
      <c r="C131" s="1" t="s">
        <v>345</v>
      </c>
      <c r="D131" s="1" t="s">
        <v>371</v>
      </c>
      <c r="E131" s="1">
        <v>30</v>
      </c>
      <c r="F131" s="1" t="s">
        <v>346</v>
      </c>
      <c r="G131" s="1">
        <v>180</v>
      </c>
      <c r="H131" s="1" t="s">
        <v>347</v>
      </c>
      <c r="I131" s="1">
        <v>5400</v>
      </c>
      <c r="J131" s="2" t="s">
        <v>610</v>
      </c>
      <c r="K131">
        <f>IF(C131=C130,0,1)</f>
        <v>0</v>
      </c>
      <c r="L131">
        <f t="shared" si="1"/>
        <v>1</v>
      </c>
    </row>
    <row r="132" spans="1:12" ht="25.5" x14ac:dyDescent="0.2">
      <c r="A132" s="1">
        <v>9</v>
      </c>
      <c r="B132" s="1">
        <v>430</v>
      </c>
      <c r="C132" s="1" t="s">
        <v>345</v>
      </c>
      <c r="D132" s="1" t="s">
        <v>371</v>
      </c>
      <c r="E132" s="1">
        <v>200</v>
      </c>
      <c r="F132" s="1" t="s">
        <v>346</v>
      </c>
      <c r="G132" s="1">
        <v>180</v>
      </c>
      <c r="H132" s="1" t="s">
        <v>347</v>
      </c>
      <c r="I132" s="1">
        <v>36000</v>
      </c>
      <c r="J132" s="2" t="s">
        <v>630</v>
      </c>
      <c r="K132">
        <f>IF(C132=C131,0,1)</f>
        <v>0</v>
      </c>
      <c r="L132">
        <f t="shared" si="1"/>
        <v>1</v>
      </c>
    </row>
    <row r="133" spans="1:12" x14ac:dyDescent="0.2">
      <c r="A133" s="1">
        <v>3</v>
      </c>
      <c r="B133" s="1">
        <v>145</v>
      </c>
      <c r="C133" s="1" t="s">
        <v>1097</v>
      </c>
      <c r="D133" s="1" t="s">
        <v>371</v>
      </c>
      <c r="E133" s="1">
        <v>30</v>
      </c>
      <c r="F133" s="1" t="s">
        <v>1095</v>
      </c>
      <c r="G133" s="1">
        <v>127.85</v>
      </c>
      <c r="H133" s="1" t="s">
        <v>1098</v>
      </c>
      <c r="I133" s="1">
        <v>3835.5</v>
      </c>
      <c r="J133" s="2" t="s">
        <v>374</v>
      </c>
      <c r="K133">
        <f>IF(C133=C132,0,1)</f>
        <v>1</v>
      </c>
      <c r="L133">
        <f t="shared" si="1"/>
        <v>0</v>
      </c>
    </row>
    <row r="134" spans="1:12" x14ac:dyDescent="0.2">
      <c r="A134" s="1">
        <v>3</v>
      </c>
      <c r="B134" s="1">
        <v>145</v>
      </c>
      <c r="C134" s="1" t="s">
        <v>1097</v>
      </c>
      <c r="D134" s="1" t="s">
        <v>371</v>
      </c>
      <c r="E134" s="1">
        <v>6</v>
      </c>
      <c r="F134" s="1" t="s">
        <v>1095</v>
      </c>
      <c r="G134" s="1">
        <v>127.85</v>
      </c>
      <c r="H134" s="1" t="s">
        <v>1098</v>
      </c>
      <c r="I134" s="1">
        <v>767.1</v>
      </c>
      <c r="J134" s="2" t="s">
        <v>491</v>
      </c>
      <c r="K134">
        <f>IF(C134=C133,0,1)</f>
        <v>0</v>
      </c>
      <c r="L134">
        <f t="shared" si="1"/>
        <v>0</v>
      </c>
    </row>
    <row r="135" spans="1:12" x14ac:dyDescent="0.2">
      <c r="A135" s="1">
        <v>3</v>
      </c>
      <c r="B135" s="1">
        <v>145</v>
      </c>
      <c r="C135" s="1" t="s">
        <v>1097</v>
      </c>
      <c r="D135" s="1" t="s">
        <v>371</v>
      </c>
      <c r="E135" s="1">
        <v>5</v>
      </c>
      <c r="F135" s="1" t="s">
        <v>1095</v>
      </c>
      <c r="G135" s="1">
        <v>127.85</v>
      </c>
      <c r="H135" s="1" t="s">
        <v>1098</v>
      </c>
      <c r="I135" s="1">
        <v>639.25</v>
      </c>
      <c r="J135" s="2" t="s">
        <v>528</v>
      </c>
      <c r="K135">
        <f>IF(C135=C134,0,1)</f>
        <v>0</v>
      </c>
      <c r="L135">
        <f t="shared" si="1"/>
        <v>0</v>
      </c>
    </row>
    <row r="136" spans="1:12" x14ac:dyDescent="0.2">
      <c r="A136" s="1">
        <v>3</v>
      </c>
      <c r="B136" s="1">
        <v>145</v>
      </c>
      <c r="C136" s="1" t="s">
        <v>1097</v>
      </c>
      <c r="D136" s="1" t="s">
        <v>371</v>
      </c>
      <c r="E136" s="1">
        <v>50</v>
      </c>
      <c r="F136" s="1" t="s">
        <v>1095</v>
      </c>
      <c r="G136" s="1">
        <v>127.85</v>
      </c>
      <c r="H136" s="1" t="s">
        <v>1098</v>
      </c>
      <c r="I136" s="1">
        <v>6392.5</v>
      </c>
      <c r="J136" s="2" t="s">
        <v>586</v>
      </c>
      <c r="K136">
        <f>IF(C136=C135,0,1)</f>
        <v>0</v>
      </c>
      <c r="L136">
        <f t="shared" si="1"/>
        <v>0</v>
      </c>
    </row>
    <row r="137" spans="1:12" ht="25.5" x14ac:dyDescent="0.2">
      <c r="A137" s="1">
        <v>1</v>
      </c>
      <c r="B137" s="1">
        <v>2</v>
      </c>
      <c r="C137" s="1" t="s">
        <v>22</v>
      </c>
      <c r="D137" s="1" t="s">
        <v>371</v>
      </c>
      <c r="E137" s="1">
        <v>600</v>
      </c>
      <c r="F137" s="1" t="s">
        <v>23</v>
      </c>
      <c r="G137" s="1">
        <v>1.39</v>
      </c>
      <c r="H137" s="1" t="s">
        <v>24</v>
      </c>
      <c r="I137" s="1">
        <v>834</v>
      </c>
      <c r="J137" s="2" t="s">
        <v>374</v>
      </c>
      <c r="K137">
        <f>IF(C137=C136,0,1)</f>
        <v>1</v>
      </c>
      <c r="L137">
        <f t="shared" si="1"/>
        <v>0</v>
      </c>
    </row>
    <row r="138" spans="1:12" ht="25.5" x14ac:dyDescent="0.2">
      <c r="A138" s="1">
        <v>1</v>
      </c>
      <c r="B138" s="1">
        <v>2</v>
      </c>
      <c r="C138" s="1" t="s">
        <v>22</v>
      </c>
      <c r="D138" s="1" t="s">
        <v>371</v>
      </c>
      <c r="E138" s="1">
        <v>10</v>
      </c>
      <c r="F138" s="1" t="s">
        <v>23</v>
      </c>
      <c r="G138" s="1">
        <v>1.39</v>
      </c>
      <c r="H138" s="1" t="s">
        <v>24</v>
      </c>
      <c r="I138" s="1">
        <v>13.9</v>
      </c>
      <c r="J138" s="2" t="s">
        <v>491</v>
      </c>
      <c r="K138">
        <f>IF(C138=C137,0,1)</f>
        <v>0</v>
      </c>
      <c r="L138">
        <f t="shared" si="1"/>
        <v>0</v>
      </c>
    </row>
    <row r="139" spans="1:12" ht="25.5" x14ac:dyDescent="0.2">
      <c r="A139" s="1">
        <v>1</v>
      </c>
      <c r="B139" s="1">
        <v>2</v>
      </c>
      <c r="C139" s="1" t="s">
        <v>22</v>
      </c>
      <c r="D139" s="1" t="s">
        <v>371</v>
      </c>
      <c r="E139" s="1">
        <v>30</v>
      </c>
      <c r="F139" s="1" t="s">
        <v>23</v>
      </c>
      <c r="G139" s="1">
        <v>1.39</v>
      </c>
      <c r="H139" s="1" t="s">
        <v>24</v>
      </c>
      <c r="I139" s="1">
        <v>41.7</v>
      </c>
      <c r="J139" s="2" t="s">
        <v>548</v>
      </c>
      <c r="K139">
        <f>IF(C139=C138,0,1)</f>
        <v>0</v>
      </c>
      <c r="L139">
        <f t="shared" ref="L139:L202" si="2">IF(IFERROR(SEARCH("Россия", H131), 0), 1, 0)</f>
        <v>0</v>
      </c>
    </row>
    <row r="140" spans="1:12" ht="25.5" x14ac:dyDescent="0.2">
      <c r="A140" s="1">
        <v>1</v>
      </c>
      <c r="B140" s="1">
        <v>2</v>
      </c>
      <c r="C140" s="1" t="s">
        <v>22</v>
      </c>
      <c r="D140" s="1" t="s">
        <v>371</v>
      </c>
      <c r="E140" s="1">
        <v>30</v>
      </c>
      <c r="F140" s="1" t="s">
        <v>23</v>
      </c>
      <c r="G140" s="1">
        <v>1.39</v>
      </c>
      <c r="H140" s="1" t="s">
        <v>24</v>
      </c>
      <c r="I140" s="1">
        <v>41.7</v>
      </c>
      <c r="J140" s="2" t="s">
        <v>563</v>
      </c>
      <c r="K140">
        <f>IF(C140=C139,0,1)</f>
        <v>0</v>
      </c>
      <c r="L140">
        <f t="shared" si="2"/>
        <v>0</v>
      </c>
    </row>
    <row r="141" spans="1:12" ht="25.5" x14ac:dyDescent="0.2">
      <c r="A141" s="1">
        <v>1</v>
      </c>
      <c r="B141" s="1">
        <v>2</v>
      </c>
      <c r="C141" s="1" t="s">
        <v>22</v>
      </c>
      <c r="D141" s="1" t="s">
        <v>371</v>
      </c>
      <c r="E141" s="1">
        <v>10</v>
      </c>
      <c r="F141" s="1" t="s">
        <v>23</v>
      </c>
      <c r="G141" s="1">
        <v>1.39</v>
      </c>
      <c r="H141" s="1" t="s">
        <v>24</v>
      </c>
      <c r="I141" s="1">
        <v>13.9</v>
      </c>
      <c r="J141" s="2" t="s">
        <v>578</v>
      </c>
      <c r="K141">
        <f>IF(C141=C140,0,1)</f>
        <v>0</v>
      </c>
      <c r="L141">
        <f t="shared" si="2"/>
        <v>0</v>
      </c>
    </row>
    <row r="142" spans="1:12" ht="25.5" x14ac:dyDescent="0.2">
      <c r="A142" s="1">
        <v>1</v>
      </c>
      <c r="B142" s="1">
        <v>2</v>
      </c>
      <c r="C142" s="1" t="s">
        <v>22</v>
      </c>
      <c r="D142" s="1" t="s">
        <v>371</v>
      </c>
      <c r="E142" s="1">
        <v>100</v>
      </c>
      <c r="F142" s="1" t="s">
        <v>23</v>
      </c>
      <c r="G142" s="1">
        <v>1.39</v>
      </c>
      <c r="H142" s="1" t="s">
        <v>24</v>
      </c>
      <c r="I142" s="1">
        <v>139</v>
      </c>
      <c r="J142" s="2" t="s">
        <v>612</v>
      </c>
      <c r="K142">
        <f>IF(C142=C141,0,1)</f>
        <v>0</v>
      </c>
      <c r="L142">
        <f t="shared" si="2"/>
        <v>0</v>
      </c>
    </row>
    <row r="143" spans="1:12" ht="25.5" x14ac:dyDescent="0.2">
      <c r="A143" s="1">
        <v>1</v>
      </c>
      <c r="B143" s="1">
        <v>2</v>
      </c>
      <c r="C143" s="1" t="s">
        <v>22</v>
      </c>
      <c r="D143" s="1" t="s">
        <v>371</v>
      </c>
      <c r="E143" s="1">
        <v>100</v>
      </c>
      <c r="F143" s="1" t="s">
        <v>23</v>
      </c>
      <c r="G143" s="1">
        <v>1.39</v>
      </c>
      <c r="H143" s="1" t="s">
        <v>24</v>
      </c>
      <c r="I143" s="1">
        <v>139</v>
      </c>
      <c r="J143" s="2" t="s">
        <v>630</v>
      </c>
      <c r="K143">
        <f>IF(C143=C142,0,1)</f>
        <v>0</v>
      </c>
      <c r="L143">
        <f t="shared" si="2"/>
        <v>0</v>
      </c>
    </row>
    <row r="144" spans="1:12" x14ac:dyDescent="0.2">
      <c r="A144" s="1">
        <v>4</v>
      </c>
      <c r="B144" s="1">
        <v>232</v>
      </c>
      <c r="C144" s="1" t="s">
        <v>475</v>
      </c>
      <c r="D144" s="1" t="s">
        <v>371</v>
      </c>
      <c r="E144" s="1">
        <v>20</v>
      </c>
      <c r="F144" s="1" t="s">
        <v>372</v>
      </c>
      <c r="G144" s="1">
        <v>147.19999999999999</v>
      </c>
      <c r="H144" s="1" t="s">
        <v>410</v>
      </c>
      <c r="I144" s="1">
        <v>2944</v>
      </c>
      <c r="J144" s="2" t="s">
        <v>466</v>
      </c>
      <c r="K144">
        <f>IF(C144=C143,0,1)</f>
        <v>1</v>
      </c>
      <c r="L144">
        <f t="shared" si="2"/>
        <v>0</v>
      </c>
    </row>
    <row r="145" spans="1:12" x14ac:dyDescent="0.2">
      <c r="A145" s="1">
        <v>4</v>
      </c>
      <c r="B145" s="1">
        <v>232</v>
      </c>
      <c r="C145" s="1" t="s">
        <v>475</v>
      </c>
      <c r="D145" s="1" t="s">
        <v>371</v>
      </c>
      <c r="E145" s="1">
        <v>10</v>
      </c>
      <c r="F145" s="1" t="s">
        <v>372</v>
      </c>
      <c r="G145" s="1">
        <v>147.19999999999999</v>
      </c>
      <c r="H145" s="1" t="s">
        <v>410</v>
      </c>
      <c r="I145" s="1">
        <v>1472</v>
      </c>
      <c r="J145" s="2" t="s">
        <v>563</v>
      </c>
      <c r="K145">
        <f>IF(C145=C144,0,1)</f>
        <v>0</v>
      </c>
      <c r="L145">
        <f t="shared" si="2"/>
        <v>0</v>
      </c>
    </row>
    <row r="146" spans="1:12" x14ac:dyDescent="0.2">
      <c r="A146" s="1">
        <v>9</v>
      </c>
      <c r="B146" s="1">
        <v>434</v>
      </c>
      <c r="C146" s="1" t="s">
        <v>1138</v>
      </c>
      <c r="D146" s="1" t="s">
        <v>371</v>
      </c>
      <c r="E146" s="1">
        <v>3</v>
      </c>
      <c r="F146" s="1" t="s">
        <v>1095</v>
      </c>
      <c r="G146" s="1">
        <v>15.49</v>
      </c>
      <c r="H146" s="1" t="s">
        <v>1129</v>
      </c>
      <c r="I146" s="1">
        <v>46.47</v>
      </c>
      <c r="J146" s="2" t="s">
        <v>491</v>
      </c>
      <c r="K146">
        <f>IF(C146=C145,0,1)</f>
        <v>1</v>
      </c>
      <c r="L146">
        <f t="shared" si="2"/>
        <v>0</v>
      </c>
    </row>
    <row r="147" spans="1:12" x14ac:dyDescent="0.2">
      <c r="A147" s="1">
        <v>9</v>
      </c>
      <c r="B147" s="1">
        <v>434</v>
      </c>
      <c r="C147" s="1" t="s">
        <v>1138</v>
      </c>
      <c r="D147" s="1" t="s">
        <v>371</v>
      </c>
      <c r="E147" s="1">
        <v>10</v>
      </c>
      <c r="F147" s="1" t="s">
        <v>1095</v>
      </c>
      <c r="G147" s="1">
        <v>15.49</v>
      </c>
      <c r="H147" s="1" t="s">
        <v>1129</v>
      </c>
      <c r="I147" s="1">
        <v>154.9</v>
      </c>
      <c r="J147" s="2" t="s">
        <v>563</v>
      </c>
      <c r="K147">
        <f>IF(C147=C146,0,1)</f>
        <v>0</v>
      </c>
      <c r="L147">
        <f t="shared" si="2"/>
        <v>0</v>
      </c>
    </row>
    <row r="148" spans="1:12" x14ac:dyDescent="0.2">
      <c r="A148" s="1">
        <v>9</v>
      </c>
      <c r="B148" s="1">
        <v>434</v>
      </c>
      <c r="C148" s="1" t="s">
        <v>1138</v>
      </c>
      <c r="D148" s="1" t="s">
        <v>371</v>
      </c>
      <c r="E148" s="1">
        <v>3</v>
      </c>
      <c r="F148" s="1" t="s">
        <v>1095</v>
      </c>
      <c r="G148" s="1">
        <v>15.49</v>
      </c>
      <c r="H148" s="1" t="s">
        <v>1129</v>
      </c>
      <c r="I148" s="1">
        <v>46.47</v>
      </c>
      <c r="J148" s="2" t="s">
        <v>578</v>
      </c>
      <c r="K148">
        <f>IF(C148=C147,0,1)</f>
        <v>0</v>
      </c>
      <c r="L148">
        <f t="shared" si="2"/>
        <v>0</v>
      </c>
    </row>
    <row r="149" spans="1:12" x14ac:dyDescent="0.2">
      <c r="A149" s="1">
        <v>9</v>
      </c>
      <c r="B149" s="1">
        <v>434</v>
      </c>
      <c r="C149" s="1" t="s">
        <v>1138</v>
      </c>
      <c r="D149" s="1" t="s">
        <v>371</v>
      </c>
      <c r="E149" s="1">
        <v>10</v>
      </c>
      <c r="F149" s="1" t="s">
        <v>1095</v>
      </c>
      <c r="G149" s="1">
        <v>15.49</v>
      </c>
      <c r="H149" s="1" t="s">
        <v>1129</v>
      </c>
      <c r="I149" s="1">
        <v>154.9</v>
      </c>
      <c r="J149" s="2" t="s">
        <v>586</v>
      </c>
      <c r="K149">
        <f>IF(C149=C148,0,1)</f>
        <v>0</v>
      </c>
      <c r="L149">
        <f t="shared" si="2"/>
        <v>0</v>
      </c>
    </row>
    <row r="150" spans="1:12" x14ac:dyDescent="0.2">
      <c r="A150" s="1">
        <v>9</v>
      </c>
      <c r="B150" s="1">
        <v>432</v>
      </c>
      <c r="C150" s="1" t="s">
        <v>625</v>
      </c>
      <c r="D150" s="1" t="s">
        <v>371</v>
      </c>
      <c r="E150" s="1">
        <v>20</v>
      </c>
      <c r="F150" s="1" t="s">
        <v>372</v>
      </c>
      <c r="G150" s="1">
        <v>11.6</v>
      </c>
      <c r="H150" s="1" t="s">
        <v>376</v>
      </c>
      <c r="I150" s="1">
        <v>232</v>
      </c>
      <c r="J150" s="2" t="s">
        <v>612</v>
      </c>
      <c r="K150">
        <f>IF(C150=C149,0,1)</f>
        <v>1</v>
      </c>
      <c r="L150">
        <f t="shared" si="2"/>
        <v>0</v>
      </c>
    </row>
    <row r="151" spans="1:12" x14ac:dyDescent="0.2">
      <c r="A151" s="1">
        <v>9</v>
      </c>
      <c r="B151" s="1">
        <v>433</v>
      </c>
      <c r="C151" s="1" t="s">
        <v>439</v>
      </c>
      <c r="D151" s="1" t="s">
        <v>371</v>
      </c>
      <c r="E151" s="1">
        <v>10</v>
      </c>
      <c r="F151" s="1" t="s">
        <v>372</v>
      </c>
      <c r="G151" s="1">
        <v>131.1</v>
      </c>
      <c r="H151" s="1" t="s">
        <v>376</v>
      </c>
      <c r="I151" s="1">
        <v>1311</v>
      </c>
      <c r="J151" s="2" t="s">
        <v>374</v>
      </c>
      <c r="K151">
        <f>IF(C151=C150,0,1)</f>
        <v>1</v>
      </c>
      <c r="L151">
        <f t="shared" si="2"/>
        <v>0</v>
      </c>
    </row>
    <row r="152" spans="1:12" x14ac:dyDescent="0.2">
      <c r="A152" s="1">
        <v>9</v>
      </c>
      <c r="B152" s="1">
        <v>433</v>
      </c>
      <c r="C152" s="1" t="s">
        <v>439</v>
      </c>
      <c r="D152" s="1" t="s">
        <v>371</v>
      </c>
      <c r="E152" s="1">
        <v>5</v>
      </c>
      <c r="F152" s="1" t="s">
        <v>372</v>
      </c>
      <c r="G152" s="1">
        <v>131.1</v>
      </c>
      <c r="H152" s="1" t="s">
        <v>376</v>
      </c>
      <c r="I152" s="1">
        <v>655.5</v>
      </c>
      <c r="J152" s="2" t="s">
        <v>466</v>
      </c>
      <c r="K152">
        <f>IF(C152=C151,0,1)</f>
        <v>0</v>
      </c>
      <c r="L152">
        <f t="shared" si="2"/>
        <v>0</v>
      </c>
    </row>
    <row r="153" spans="1:12" x14ac:dyDescent="0.2">
      <c r="A153" s="1">
        <v>9</v>
      </c>
      <c r="B153" s="1">
        <v>435</v>
      </c>
      <c r="C153" s="1" t="s">
        <v>187</v>
      </c>
      <c r="D153" s="1" t="s">
        <v>371</v>
      </c>
      <c r="E153" s="1">
        <v>6</v>
      </c>
      <c r="F153" s="1" t="s">
        <v>92</v>
      </c>
      <c r="G153" s="1">
        <v>322.89999999999998</v>
      </c>
      <c r="H153" s="1" t="s">
        <v>167</v>
      </c>
      <c r="I153" s="1">
        <v>1937.4</v>
      </c>
      <c r="J153" s="2" t="s">
        <v>491</v>
      </c>
      <c r="K153">
        <f>IF(C153=C152,0,1)</f>
        <v>1</v>
      </c>
      <c r="L153">
        <f t="shared" si="2"/>
        <v>0</v>
      </c>
    </row>
    <row r="154" spans="1:12" x14ac:dyDescent="0.2">
      <c r="A154" s="1">
        <v>9</v>
      </c>
      <c r="B154" s="1">
        <v>435</v>
      </c>
      <c r="C154" s="1" t="s">
        <v>187</v>
      </c>
      <c r="D154" s="1" t="s">
        <v>371</v>
      </c>
      <c r="E154" s="1">
        <v>5</v>
      </c>
      <c r="F154" s="1" t="s">
        <v>92</v>
      </c>
      <c r="G154" s="1">
        <v>322.89999999999998</v>
      </c>
      <c r="H154" s="1" t="s">
        <v>167</v>
      </c>
      <c r="I154" s="1">
        <v>1614.5</v>
      </c>
      <c r="J154" s="2" t="s">
        <v>548</v>
      </c>
      <c r="K154">
        <f>IF(C154=C153,0,1)</f>
        <v>0</v>
      </c>
      <c r="L154">
        <f t="shared" si="2"/>
        <v>1</v>
      </c>
    </row>
    <row r="155" spans="1:12" x14ac:dyDescent="0.2">
      <c r="A155" s="1">
        <v>9</v>
      </c>
      <c r="B155" s="1">
        <v>435</v>
      </c>
      <c r="C155" s="1" t="s">
        <v>187</v>
      </c>
      <c r="D155" s="1" t="s">
        <v>371</v>
      </c>
      <c r="E155" s="1">
        <v>10</v>
      </c>
      <c r="F155" s="1" t="s">
        <v>92</v>
      </c>
      <c r="G155" s="1">
        <v>322.89999999999998</v>
      </c>
      <c r="H155" s="1" t="s">
        <v>167</v>
      </c>
      <c r="I155" s="1">
        <v>3229</v>
      </c>
      <c r="J155" s="2" t="s">
        <v>563</v>
      </c>
      <c r="K155">
        <f>IF(C155=C154,0,1)</f>
        <v>0</v>
      </c>
      <c r="L155">
        <f t="shared" si="2"/>
        <v>1</v>
      </c>
    </row>
    <row r="156" spans="1:12" ht="25.5" x14ac:dyDescent="0.2">
      <c r="A156" s="1">
        <v>9</v>
      </c>
      <c r="B156" s="1">
        <v>436</v>
      </c>
      <c r="C156" s="1" t="s">
        <v>350</v>
      </c>
      <c r="D156" s="1" t="s">
        <v>442</v>
      </c>
      <c r="E156" s="1">
        <v>2</v>
      </c>
      <c r="F156" s="1" t="s">
        <v>346</v>
      </c>
      <c r="G156" s="1">
        <v>264.2</v>
      </c>
      <c r="H156" s="1" t="s">
        <v>351</v>
      </c>
      <c r="I156" s="1">
        <v>528.4</v>
      </c>
      <c r="J156" s="2" t="s">
        <v>548</v>
      </c>
      <c r="K156">
        <f>IF(C156=C155,0,1)</f>
        <v>1</v>
      </c>
      <c r="L156">
        <f t="shared" si="2"/>
        <v>1</v>
      </c>
    </row>
    <row r="157" spans="1:12" ht="25.5" x14ac:dyDescent="0.2">
      <c r="A157" s="1">
        <v>9</v>
      </c>
      <c r="B157" s="1">
        <v>436</v>
      </c>
      <c r="C157" s="1" t="s">
        <v>350</v>
      </c>
      <c r="D157" s="1" t="s">
        <v>442</v>
      </c>
      <c r="E157" s="1">
        <v>50</v>
      </c>
      <c r="F157" s="1" t="s">
        <v>346</v>
      </c>
      <c r="G157" s="1">
        <v>264.2</v>
      </c>
      <c r="H157" s="1" t="s">
        <v>351</v>
      </c>
      <c r="I157" s="1">
        <v>13210</v>
      </c>
      <c r="J157" s="2" t="s">
        <v>578</v>
      </c>
      <c r="K157">
        <f>IF(C157=C156,0,1)</f>
        <v>0</v>
      </c>
      <c r="L157">
        <f t="shared" si="2"/>
        <v>1</v>
      </c>
    </row>
    <row r="158" spans="1:12" ht="25.5" x14ac:dyDescent="0.2">
      <c r="A158" s="1">
        <v>9</v>
      </c>
      <c r="B158" s="1">
        <v>436</v>
      </c>
      <c r="C158" s="1" t="s">
        <v>350</v>
      </c>
      <c r="D158" s="1" t="s">
        <v>442</v>
      </c>
      <c r="E158" s="1">
        <v>4</v>
      </c>
      <c r="F158" s="1" t="s">
        <v>346</v>
      </c>
      <c r="G158" s="1">
        <v>264.2</v>
      </c>
      <c r="H158" s="1" t="s">
        <v>351</v>
      </c>
      <c r="I158" s="1">
        <v>1056.8</v>
      </c>
      <c r="J158" s="2" t="s">
        <v>600</v>
      </c>
      <c r="K158">
        <f>IF(C158=C157,0,1)</f>
        <v>0</v>
      </c>
      <c r="L158">
        <f t="shared" si="2"/>
        <v>1</v>
      </c>
    </row>
    <row r="159" spans="1:12" x14ac:dyDescent="0.2">
      <c r="A159" s="1">
        <v>4</v>
      </c>
      <c r="B159" s="1">
        <v>233</v>
      </c>
      <c r="C159" s="1" t="s">
        <v>411</v>
      </c>
      <c r="D159" s="1" t="s">
        <v>371</v>
      </c>
      <c r="E159" s="1">
        <v>45</v>
      </c>
      <c r="F159" s="1" t="s">
        <v>372</v>
      </c>
      <c r="G159" s="1">
        <v>161</v>
      </c>
      <c r="H159" s="2" t="s">
        <v>1256</v>
      </c>
      <c r="I159" s="1">
        <v>7245</v>
      </c>
      <c r="J159" s="2" t="s">
        <v>374</v>
      </c>
      <c r="K159">
        <f>IF(C159=C158,0,1)</f>
        <v>1</v>
      </c>
      <c r="L159">
        <f t="shared" si="2"/>
        <v>1</v>
      </c>
    </row>
    <row r="160" spans="1:12" x14ac:dyDescent="0.2">
      <c r="A160" s="1">
        <v>4</v>
      </c>
      <c r="B160" s="1">
        <v>233</v>
      </c>
      <c r="C160" s="1" t="s">
        <v>411</v>
      </c>
      <c r="D160" s="1" t="s">
        <v>371</v>
      </c>
      <c r="E160" s="1">
        <v>20</v>
      </c>
      <c r="F160" s="1" t="s">
        <v>372</v>
      </c>
      <c r="G160" s="1">
        <v>161</v>
      </c>
      <c r="H160" s="2" t="s">
        <v>1256</v>
      </c>
      <c r="I160" s="1">
        <v>3220</v>
      </c>
      <c r="J160" s="2" t="s">
        <v>466</v>
      </c>
      <c r="K160">
        <f>IF(C160=C159,0,1)</f>
        <v>0</v>
      </c>
      <c r="L160">
        <f t="shared" si="2"/>
        <v>1</v>
      </c>
    </row>
    <row r="161" spans="1:12" x14ac:dyDescent="0.2">
      <c r="A161" s="1">
        <v>4</v>
      </c>
      <c r="B161" s="1">
        <v>233</v>
      </c>
      <c r="C161" s="1" t="s">
        <v>411</v>
      </c>
      <c r="D161" s="1" t="s">
        <v>371</v>
      </c>
      <c r="E161" s="1">
        <v>5</v>
      </c>
      <c r="F161" s="1" t="s">
        <v>372</v>
      </c>
      <c r="G161" s="1">
        <v>161</v>
      </c>
      <c r="H161" s="2" t="s">
        <v>1256</v>
      </c>
      <c r="I161" s="1">
        <v>805</v>
      </c>
      <c r="J161" s="2" t="s">
        <v>491</v>
      </c>
      <c r="K161">
        <f>IF(C161=C160,0,1)</f>
        <v>0</v>
      </c>
      <c r="L161">
        <f t="shared" si="2"/>
        <v>0</v>
      </c>
    </row>
    <row r="162" spans="1:12" ht="25.5" x14ac:dyDescent="0.2">
      <c r="A162" s="1">
        <v>11</v>
      </c>
      <c r="B162" s="1">
        <v>1</v>
      </c>
      <c r="C162" s="1" t="s">
        <v>1132</v>
      </c>
      <c r="D162" s="1" t="s">
        <v>371</v>
      </c>
      <c r="E162" s="1">
        <v>200</v>
      </c>
      <c r="F162" s="1" t="s">
        <v>1095</v>
      </c>
      <c r="G162" s="1">
        <v>11.83</v>
      </c>
      <c r="H162" s="1" t="s">
        <v>1133</v>
      </c>
      <c r="I162" s="1">
        <v>2366</v>
      </c>
      <c r="J162" s="2" t="s">
        <v>466</v>
      </c>
      <c r="K162">
        <f>IF(C162=C161,0,1)</f>
        <v>1</v>
      </c>
      <c r="L162">
        <f t="shared" si="2"/>
        <v>0</v>
      </c>
    </row>
    <row r="163" spans="1:12" ht="25.5" x14ac:dyDescent="0.2">
      <c r="A163" s="1">
        <v>11</v>
      </c>
      <c r="B163" s="1">
        <v>1</v>
      </c>
      <c r="C163" s="1" t="s">
        <v>1132</v>
      </c>
      <c r="D163" s="1" t="s">
        <v>371</v>
      </c>
      <c r="E163" s="1">
        <v>300</v>
      </c>
      <c r="F163" s="1" t="s">
        <v>1095</v>
      </c>
      <c r="G163" s="1">
        <v>11.83</v>
      </c>
      <c r="H163" s="1" t="s">
        <v>1133</v>
      </c>
      <c r="I163" s="1">
        <v>3549</v>
      </c>
      <c r="J163" s="2" t="s">
        <v>528</v>
      </c>
      <c r="K163">
        <f>IF(C163=C162,0,1)</f>
        <v>0</v>
      </c>
      <c r="L163">
        <f t="shared" si="2"/>
        <v>0</v>
      </c>
    </row>
    <row r="164" spans="1:12" ht="25.5" x14ac:dyDescent="0.2">
      <c r="A164" s="1">
        <v>11</v>
      </c>
      <c r="B164" s="1">
        <v>1</v>
      </c>
      <c r="C164" s="1" t="s">
        <v>1132</v>
      </c>
      <c r="D164" s="1" t="s">
        <v>371</v>
      </c>
      <c r="E164" s="1">
        <v>360</v>
      </c>
      <c r="F164" s="1" t="s">
        <v>1095</v>
      </c>
      <c r="G164" s="1">
        <v>11.83</v>
      </c>
      <c r="H164" s="1" t="s">
        <v>1133</v>
      </c>
      <c r="I164" s="1">
        <v>4258.8</v>
      </c>
      <c r="J164" s="2" t="s">
        <v>548</v>
      </c>
      <c r="K164">
        <f>IF(C164=C163,0,1)</f>
        <v>0</v>
      </c>
      <c r="L164">
        <f t="shared" si="2"/>
        <v>0</v>
      </c>
    </row>
    <row r="165" spans="1:12" ht="25.5" x14ac:dyDescent="0.2">
      <c r="A165" s="1">
        <v>11</v>
      </c>
      <c r="B165" s="1">
        <v>1</v>
      </c>
      <c r="C165" s="1" t="s">
        <v>1132</v>
      </c>
      <c r="D165" s="1" t="s">
        <v>371</v>
      </c>
      <c r="E165" s="1">
        <v>3</v>
      </c>
      <c r="F165" s="1" t="s">
        <v>1095</v>
      </c>
      <c r="G165" s="1">
        <v>11.83</v>
      </c>
      <c r="H165" s="1" t="s">
        <v>1133</v>
      </c>
      <c r="I165" s="1">
        <v>35.49</v>
      </c>
      <c r="J165" s="2" t="s">
        <v>563</v>
      </c>
      <c r="K165">
        <f>IF(C165=C164,0,1)</f>
        <v>0</v>
      </c>
      <c r="L165">
        <f t="shared" si="2"/>
        <v>0</v>
      </c>
    </row>
    <row r="166" spans="1:12" x14ac:dyDescent="0.2">
      <c r="A166" s="1">
        <v>12</v>
      </c>
      <c r="B166" s="1">
        <v>1</v>
      </c>
      <c r="C166" s="1" t="s">
        <v>845</v>
      </c>
      <c r="D166" s="1" t="s">
        <v>669</v>
      </c>
      <c r="E166" s="1">
        <v>200</v>
      </c>
      <c r="F166" s="1" t="s">
        <v>752</v>
      </c>
      <c r="G166" s="1">
        <v>10.18</v>
      </c>
      <c r="H166" s="1" t="s">
        <v>846</v>
      </c>
      <c r="I166" s="1">
        <v>2036</v>
      </c>
      <c r="J166" s="2" t="s">
        <v>563</v>
      </c>
      <c r="K166">
        <f>IF(C166=C165,0,1)</f>
        <v>1</v>
      </c>
      <c r="L166">
        <f t="shared" si="2"/>
        <v>0</v>
      </c>
    </row>
    <row r="167" spans="1:12" x14ac:dyDescent="0.2">
      <c r="A167" s="1">
        <v>12</v>
      </c>
      <c r="B167" s="1">
        <v>1</v>
      </c>
      <c r="C167" s="1" t="s">
        <v>845</v>
      </c>
      <c r="D167" s="1" t="s">
        <v>669</v>
      </c>
      <c r="E167" s="1">
        <v>500</v>
      </c>
      <c r="F167" s="1" t="s">
        <v>752</v>
      </c>
      <c r="G167" s="1">
        <v>10.18</v>
      </c>
      <c r="H167" s="1" t="s">
        <v>846</v>
      </c>
      <c r="I167" s="1">
        <v>5090</v>
      </c>
      <c r="J167" s="2" t="s">
        <v>630</v>
      </c>
      <c r="K167">
        <f>IF(C167=C166,0,1)</f>
        <v>0</v>
      </c>
      <c r="L167">
        <f t="shared" si="2"/>
        <v>0</v>
      </c>
    </row>
    <row r="168" spans="1:12" x14ac:dyDescent="0.2">
      <c r="A168" s="1">
        <v>12</v>
      </c>
      <c r="B168" s="1">
        <v>3</v>
      </c>
      <c r="C168" s="1" t="s">
        <v>881</v>
      </c>
      <c r="D168" s="1" t="s">
        <v>669</v>
      </c>
      <c r="E168" s="1">
        <v>2000</v>
      </c>
      <c r="F168" s="1" t="s">
        <v>752</v>
      </c>
      <c r="G168" s="1">
        <v>2.17</v>
      </c>
      <c r="H168" s="1" t="s">
        <v>846</v>
      </c>
      <c r="I168" s="1">
        <v>4340</v>
      </c>
      <c r="J168" s="2" t="s">
        <v>630</v>
      </c>
      <c r="K168">
        <f>IF(C168=C167,0,1)</f>
        <v>1</v>
      </c>
      <c r="L168">
        <f t="shared" si="2"/>
        <v>0</v>
      </c>
    </row>
    <row r="169" spans="1:12" x14ac:dyDescent="0.2">
      <c r="A169" s="1">
        <v>12</v>
      </c>
      <c r="B169" s="1">
        <v>2</v>
      </c>
      <c r="C169" s="1" t="s">
        <v>79</v>
      </c>
      <c r="D169" s="1" t="s">
        <v>669</v>
      </c>
      <c r="E169" s="1">
        <v>1000</v>
      </c>
      <c r="F169" s="1" t="s">
        <v>23</v>
      </c>
      <c r="G169" s="1">
        <v>0.71</v>
      </c>
      <c r="H169" s="1" t="s">
        <v>598</v>
      </c>
      <c r="I169" s="1">
        <v>710</v>
      </c>
      <c r="J169" s="2" t="s">
        <v>491</v>
      </c>
      <c r="K169">
        <f>IF(C169=C168,0,1)</f>
        <v>1</v>
      </c>
      <c r="L169">
        <f t="shared" si="2"/>
        <v>0</v>
      </c>
    </row>
    <row r="170" spans="1:12" x14ac:dyDescent="0.2">
      <c r="A170" s="1">
        <v>12</v>
      </c>
      <c r="B170" s="1">
        <v>2</v>
      </c>
      <c r="C170" s="1" t="s">
        <v>79</v>
      </c>
      <c r="D170" s="1" t="s">
        <v>669</v>
      </c>
      <c r="E170" s="1">
        <v>2000</v>
      </c>
      <c r="F170" s="1" t="s">
        <v>23</v>
      </c>
      <c r="G170" s="1">
        <v>0.71</v>
      </c>
      <c r="H170" s="1" t="s">
        <v>598</v>
      </c>
      <c r="I170" s="1">
        <v>1420</v>
      </c>
      <c r="J170" s="2" t="s">
        <v>528</v>
      </c>
      <c r="K170">
        <f>IF(C170=C169,0,1)</f>
        <v>0</v>
      </c>
      <c r="L170">
        <f t="shared" si="2"/>
        <v>1</v>
      </c>
    </row>
    <row r="171" spans="1:12" x14ac:dyDescent="0.2">
      <c r="A171" s="1">
        <v>12</v>
      </c>
      <c r="B171" s="1">
        <v>2</v>
      </c>
      <c r="C171" s="1" t="s">
        <v>79</v>
      </c>
      <c r="D171" s="1" t="s">
        <v>669</v>
      </c>
      <c r="E171" s="1">
        <v>1000</v>
      </c>
      <c r="F171" s="1" t="s">
        <v>23</v>
      </c>
      <c r="G171" s="1">
        <v>0.71</v>
      </c>
      <c r="H171" s="1" t="s">
        <v>598</v>
      </c>
      <c r="I171" s="1">
        <v>710</v>
      </c>
      <c r="J171" s="2" t="s">
        <v>548</v>
      </c>
      <c r="K171">
        <f>IF(C171=C170,0,1)</f>
        <v>0</v>
      </c>
      <c r="L171">
        <f t="shared" si="2"/>
        <v>1</v>
      </c>
    </row>
    <row r="172" spans="1:12" x14ac:dyDescent="0.2">
      <c r="A172" s="1">
        <v>12</v>
      </c>
      <c r="B172" s="1">
        <v>2</v>
      </c>
      <c r="C172" s="1" t="s">
        <v>79</v>
      </c>
      <c r="D172" s="1" t="s">
        <v>669</v>
      </c>
      <c r="E172" s="1">
        <v>15000</v>
      </c>
      <c r="F172" s="1" t="s">
        <v>23</v>
      </c>
      <c r="G172" s="1">
        <v>0.71</v>
      </c>
      <c r="H172" s="1" t="s">
        <v>598</v>
      </c>
      <c r="I172" s="1">
        <v>10650</v>
      </c>
      <c r="J172" s="2" t="s">
        <v>563</v>
      </c>
      <c r="K172">
        <f>IF(C172=C171,0,1)</f>
        <v>0</v>
      </c>
      <c r="L172">
        <f t="shared" si="2"/>
        <v>1</v>
      </c>
    </row>
    <row r="173" spans="1:12" x14ac:dyDescent="0.2">
      <c r="A173" s="1">
        <v>12</v>
      </c>
      <c r="B173" s="1">
        <v>2</v>
      </c>
      <c r="C173" s="1" t="s">
        <v>79</v>
      </c>
      <c r="D173" s="1" t="s">
        <v>669</v>
      </c>
      <c r="E173" s="1">
        <v>6000</v>
      </c>
      <c r="F173" s="1" t="s">
        <v>23</v>
      </c>
      <c r="G173" s="1">
        <v>0.71</v>
      </c>
      <c r="H173" s="1" t="s">
        <v>598</v>
      </c>
      <c r="I173" s="1">
        <v>4260</v>
      </c>
      <c r="J173" s="2" t="s">
        <v>600</v>
      </c>
      <c r="K173">
        <f>IF(C173=C172,0,1)</f>
        <v>0</v>
      </c>
      <c r="L173">
        <f t="shared" si="2"/>
        <v>1</v>
      </c>
    </row>
    <row r="174" spans="1:12" x14ac:dyDescent="0.2">
      <c r="A174" s="1">
        <v>12</v>
      </c>
      <c r="B174" s="1">
        <v>2</v>
      </c>
      <c r="C174" s="1" t="s">
        <v>79</v>
      </c>
      <c r="D174" s="1" t="s">
        <v>669</v>
      </c>
      <c r="E174" s="1">
        <v>10000</v>
      </c>
      <c r="F174" s="1" t="s">
        <v>23</v>
      </c>
      <c r="G174" s="1">
        <v>0.71</v>
      </c>
      <c r="H174" s="1" t="s">
        <v>598</v>
      </c>
      <c r="I174" s="1">
        <v>7100</v>
      </c>
      <c r="J174" s="2" t="s">
        <v>606</v>
      </c>
      <c r="K174">
        <f>IF(C174=C173,0,1)</f>
        <v>0</v>
      </c>
      <c r="L174">
        <f t="shared" si="2"/>
        <v>1</v>
      </c>
    </row>
    <row r="175" spans="1:12" x14ac:dyDescent="0.2">
      <c r="A175" s="1">
        <v>12</v>
      </c>
      <c r="B175" s="1">
        <v>2</v>
      </c>
      <c r="C175" s="1" t="s">
        <v>79</v>
      </c>
      <c r="D175" s="1" t="s">
        <v>669</v>
      </c>
      <c r="E175" s="1">
        <v>2500</v>
      </c>
      <c r="F175" s="1" t="s">
        <v>23</v>
      </c>
      <c r="G175" s="1">
        <v>0.71</v>
      </c>
      <c r="H175" s="1" t="s">
        <v>598</v>
      </c>
      <c r="I175" s="1">
        <v>1775</v>
      </c>
      <c r="J175" s="2" t="s">
        <v>630</v>
      </c>
      <c r="K175">
        <f>IF(C175=C174,0,1)</f>
        <v>0</v>
      </c>
      <c r="L175">
        <f t="shared" si="2"/>
        <v>1</v>
      </c>
    </row>
    <row r="176" spans="1:12" ht="25.5" x14ac:dyDescent="0.2">
      <c r="A176" s="1">
        <v>5</v>
      </c>
      <c r="B176" s="1">
        <v>312</v>
      </c>
      <c r="C176" s="1" t="s">
        <v>178</v>
      </c>
      <c r="D176" s="1" t="s">
        <v>371</v>
      </c>
      <c r="E176" s="1">
        <v>5</v>
      </c>
      <c r="F176" s="1" t="s">
        <v>92</v>
      </c>
      <c r="G176" s="1">
        <v>371</v>
      </c>
      <c r="H176" s="1" t="s">
        <v>167</v>
      </c>
      <c r="I176" s="1">
        <v>1855</v>
      </c>
      <c r="J176" s="2" t="s">
        <v>491</v>
      </c>
      <c r="K176">
        <f>IF(C176=C175,0,1)</f>
        <v>1</v>
      </c>
      <c r="L176">
        <f t="shared" si="2"/>
        <v>1</v>
      </c>
    </row>
    <row r="177" spans="1:12" ht="25.5" x14ac:dyDescent="0.2">
      <c r="A177" s="1">
        <v>5</v>
      </c>
      <c r="B177" s="1">
        <v>312</v>
      </c>
      <c r="C177" s="1" t="s">
        <v>178</v>
      </c>
      <c r="D177" s="1" t="s">
        <v>371</v>
      </c>
      <c r="E177" s="1">
        <v>10</v>
      </c>
      <c r="F177" s="1" t="s">
        <v>92</v>
      </c>
      <c r="G177" s="1">
        <v>371</v>
      </c>
      <c r="H177" s="1" t="s">
        <v>167</v>
      </c>
      <c r="I177" s="1">
        <v>3710</v>
      </c>
      <c r="J177" s="2" t="s">
        <v>528</v>
      </c>
      <c r="K177">
        <f>IF(C177=C176,0,1)</f>
        <v>0</v>
      </c>
      <c r="L177">
        <f t="shared" si="2"/>
        <v>0</v>
      </c>
    </row>
    <row r="178" spans="1:12" ht="25.5" x14ac:dyDescent="0.2">
      <c r="A178" s="1">
        <v>5</v>
      </c>
      <c r="B178" s="1">
        <v>312</v>
      </c>
      <c r="C178" s="1" t="s">
        <v>178</v>
      </c>
      <c r="D178" s="1" t="s">
        <v>371</v>
      </c>
      <c r="E178" s="1">
        <v>20</v>
      </c>
      <c r="F178" s="1" t="s">
        <v>92</v>
      </c>
      <c r="G178" s="1">
        <v>371</v>
      </c>
      <c r="H178" s="1" t="s">
        <v>167</v>
      </c>
      <c r="I178" s="1">
        <v>7420</v>
      </c>
      <c r="J178" s="2" t="s">
        <v>600</v>
      </c>
      <c r="K178">
        <f>IF(C178=C177,0,1)</f>
        <v>0</v>
      </c>
      <c r="L178">
        <f t="shared" si="2"/>
        <v>0</v>
      </c>
    </row>
    <row r="179" spans="1:12" ht="25.5" x14ac:dyDescent="0.2">
      <c r="A179" s="1">
        <v>5</v>
      </c>
      <c r="B179" s="1">
        <v>313</v>
      </c>
      <c r="C179" s="1" t="s">
        <v>132</v>
      </c>
      <c r="D179" s="1" t="s">
        <v>371</v>
      </c>
      <c r="E179" s="1">
        <v>20</v>
      </c>
      <c r="F179" s="1" t="s">
        <v>92</v>
      </c>
      <c r="G179" s="1">
        <v>288</v>
      </c>
      <c r="H179" s="1" t="s">
        <v>133</v>
      </c>
      <c r="I179" s="1">
        <v>5760</v>
      </c>
      <c r="J179" s="2" t="s">
        <v>374</v>
      </c>
      <c r="K179">
        <f>IF(C179=C178,0,1)</f>
        <v>1</v>
      </c>
      <c r="L179">
        <f t="shared" si="2"/>
        <v>0</v>
      </c>
    </row>
    <row r="180" spans="1:12" ht="25.5" x14ac:dyDescent="0.2">
      <c r="A180" s="1">
        <v>5</v>
      </c>
      <c r="B180" s="1">
        <v>314</v>
      </c>
      <c r="C180" s="1" t="s">
        <v>424</v>
      </c>
      <c r="D180" s="1" t="s">
        <v>371</v>
      </c>
      <c r="E180" s="1">
        <v>60</v>
      </c>
      <c r="F180" s="1" t="s">
        <v>372</v>
      </c>
      <c r="G180" s="1">
        <v>336.5</v>
      </c>
      <c r="H180" s="1" t="s">
        <v>425</v>
      </c>
      <c r="I180" s="1">
        <v>20190</v>
      </c>
      <c r="J180" s="2" t="s">
        <v>374</v>
      </c>
      <c r="K180">
        <f>IF(C180=C179,0,1)</f>
        <v>1</v>
      </c>
      <c r="L180">
        <f t="shared" si="2"/>
        <v>0</v>
      </c>
    </row>
    <row r="181" spans="1:12" ht="25.5" x14ac:dyDescent="0.2">
      <c r="A181" s="1">
        <v>5</v>
      </c>
      <c r="B181" s="1">
        <v>314</v>
      </c>
      <c r="C181" s="1" t="s">
        <v>424</v>
      </c>
      <c r="D181" s="1" t="s">
        <v>371</v>
      </c>
      <c r="E181" s="1">
        <v>5</v>
      </c>
      <c r="F181" s="1" t="s">
        <v>372</v>
      </c>
      <c r="G181" s="1">
        <v>336.5</v>
      </c>
      <c r="H181" s="1" t="s">
        <v>425</v>
      </c>
      <c r="I181" s="1">
        <v>1682.5</v>
      </c>
      <c r="J181" s="2" t="s">
        <v>466</v>
      </c>
      <c r="K181">
        <f>IF(C181=C180,0,1)</f>
        <v>0</v>
      </c>
      <c r="L181">
        <f t="shared" si="2"/>
        <v>0</v>
      </c>
    </row>
    <row r="182" spans="1:12" ht="25.5" x14ac:dyDescent="0.2">
      <c r="A182" s="1">
        <v>5</v>
      </c>
      <c r="B182" s="1">
        <v>314</v>
      </c>
      <c r="C182" s="1" t="s">
        <v>424</v>
      </c>
      <c r="D182" s="1" t="s">
        <v>371</v>
      </c>
      <c r="E182" s="1">
        <v>5</v>
      </c>
      <c r="F182" s="1" t="s">
        <v>372</v>
      </c>
      <c r="G182" s="1">
        <v>336.5</v>
      </c>
      <c r="H182" s="1" t="s">
        <v>425</v>
      </c>
      <c r="I182" s="1">
        <v>1682.5</v>
      </c>
      <c r="J182" s="2" t="s">
        <v>491</v>
      </c>
      <c r="K182">
        <f>IF(C182=C181,0,1)</f>
        <v>0</v>
      </c>
      <c r="L182">
        <f t="shared" si="2"/>
        <v>0</v>
      </c>
    </row>
    <row r="183" spans="1:12" ht="25.5" x14ac:dyDescent="0.2">
      <c r="A183" s="1">
        <v>5</v>
      </c>
      <c r="B183" s="1">
        <v>314</v>
      </c>
      <c r="C183" s="1" t="s">
        <v>424</v>
      </c>
      <c r="D183" s="1" t="s">
        <v>371</v>
      </c>
      <c r="E183" s="1">
        <v>4</v>
      </c>
      <c r="F183" s="1" t="s">
        <v>372</v>
      </c>
      <c r="G183" s="1">
        <v>336.5</v>
      </c>
      <c r="H183" s="1" t="s">
        <v>425</v>
      </c>
      <c r="I183" s="1">
        <v>1346</v>
      </c>
      <c r="J183" s="2" t="s">
        <v>563</v>
      </c>
      <c r="K183">
        <f>IF(C183=C182,0,1)</f>
        <v>0</v>
      </c>
      <c r="L183">
        <f t="shared" si="2"/>
        <v>0</v>
      </c>
    </row>
    <row r="184" spans="1:12" x14ac:dyDescent="0.2">
      <c r="A184" s="1">
        <v>14</v>
      </c>
      <c r="B184" s="1" t="s">
        <v>955</v>
      </c>
      <c r="C184" s="1" t="s">
        <v>956</v>
      </c>
      <c r="D184" s="1" t="s">
        <v>906</v>
      </c>
      <c r="E184" s="1">
        <v>2</v>
      </c>
      <c r="F184" s="1" t="s">
        <v>957</v>
      </c>
      <c r="G184" s="1">
        <v>276.87</v>
      </c>
      <c r="H184" s="1" t="s">
        <v>958</v>
      </c>
      <c r="I184" s="1">
        <v>553.74</v>
      </c>
      <c r="J184" s="2" t="s">
        <v>491</v>
      </c>
      <c r="K184">
        <f>IF(C184=C183,0,1)</f>
        <v>1</v>
      </c>
      <c r="L184">
        <f t="shared" si="2"/>
        <v>0</v>
      </c>
    </row>
    <row r="185" spans="1:12" x14ac:dyDescent="0.2">
      <c r="A185" s="1">
        <v>14</v>
      </c>
      <c r="B185" s="1" t="s">
        <v>1245</v>
      </c>
      <c r="C185" s="1" t="s">
        <v>1246</v>
      </c>
      <c r="D185" s="1" t="s">
        <v>906</v>
      </c>
      <c r="E185" s="1">
        <v>10</v>
      </c>
      <c r="F185" s="1" t="s">
        <v>1227</v>
      </c>
      <c r="G185" s="1">
        <v>172.7</v>
      </c>
      <c r="H185" s="1" t="s">
        <v>376</v>
      </c>
      <c r="I185" s="1">
        <v>1727</v>
      </c>
      <c r="J185" s="2" t="s">
        <v>528</v>
      </c>
      <c r="K185">
        <f>IF(C185=C184,0,1)</f>
        <v>1</v>
      </c>
      <c r="L185">
        <f t="shared" si="2"/>
        <v>0</v>
      </c>
    </row>
    <row r="186" spans="1:12" x14ac:dyDescent="0.2">
      <c r="A186" s="1">
        <v>14</v>
      </c>
      <c r="B186" s="1" t="s">
        <v>1245</v>
      </c>
      <c r="C186" s="1" t="s">
        <v>1246</v>
      </c>
      <c r="D186" s="1" t="s">
        <v>906</v>
      </c>
      <c r="E186" s="1">
        <v>4</v>
      </c>
      <c r="F186" s="1" t="s">
        <v>1227</v>
      </c>
      <c r="G186" s="1">
        <v>172.7</v>
      </c>
      <c r="H186" s="1" t="s">
        <v>376</v>
      </c>
      <c r="I186" s="1">
        <v>690.8</v>
      </c>
      <c r="J186" s="2" t="s">
        <v>548</v>
      </c>
      <c r="K186">
        <f>IF(C186=C185,0,1)</f>
        <v>0</v>
      </c>
      <c r="L186">
        <f t="shared" si="2"/>
        <v>0</v>
      </c>
    </row>
    <row r="187" spans="1:12" x14ac:dyDescent="0.2">
      <c r="A187" s="1">
        <v>14</v>
      </c>
      <c r="B187" s="1" t="s">
        <v>1245</v>
      </c>
      <c r="C187" s="1" t="s">
        <v>1246</v>
      </c>
      <c r="D187" s="1" t="s">
        <v>906</v>
      </c>
      <c r="E187" s="1">
        <v>5</v>
      </c>
      <c r="F187" s="1" t="s">
        <v>1227</v>
      </c>
      <c r="G187" s="1">
        <v>172.7</v>
      </c>
      <c r="H187" s="1" t="s">
        <v>376</v>
      </c>
      <c r="I187" s="1">
        <v>863.5</v>
      </c>
      <c r="J187" s="2" t="s">
        <v>600</v>
      </c>
      <c r="K187">
        <f>IF(C187=C186,0,1)</f>
        <v>0</v>
      </c>
      <c r="L187">
        <f t="shared" si="2"/>
        <v>0</v>
      </c>
    </row>
    <row r="188" spans="1:12" ht="25.5" x14ac:dyDescent="0.2">
      <c r="A188" s="1">
        <v>9</v>
      </c>
      <c r="B188" s="1">
        <v>437</v>
      </c>
      <c r="C188" s="1" t="s">
        <v>83</v>
      </c>
      <c r="D188" s="1" t="s">
        <v>371</v>
      </c>
      <c r="E188" s="1">
        <v>15</v>
      </c>
      <c r="F188" s="1" t="s">
        <v>23</v>
      </c>
      <c r="G188" s="1">
        <v>498</v>
      </c>
      <c r="H188" s="1" t="s">
        <v>84</v>
      </c>
      <c r="I188" s="1">
        <v>7470</v>
      </c>
      <c r="J188" s="2" t="s">
        <v>548</v>
      </c>
      <c r="K188">
        <f>IF(C188=C187,0,1)</f>
        <v>1</v>
      </c>
      <c r="L188">
        <f t="shared" si="2"/>
        <v>0</v>
      </c>
    </row>
    <row r="189" spans="1:12" x14ac:dyDescent="0.2">
      <c r="A189" s="1">
        <v>9</v>
      </c>
      <c r="B189" s="1">
        <v>440</v>
      </c>
      <c r="C189" s="1" t="s">
        <v>440</v>
      </c>
      <c r="D189" s="1" t="s">
        <v>371</v>
      </c>
      <c r="E189" s="1">
        <v>60</v>
      </c>
      <c r="F189" s="1" t="s">
        <v>372</v>
      </c>
      <c r="G189" s="1">
        <v>8</v>
      </c>
      <c r="H189" s="1" t="s">
        <v>376</v>
      </c>
      <c r="I189" s="1">
        <v>480</v>
      </c>
      <c r="J189" s="2" t="s">
        <v>374</v>
      </c>
      <c r="K189">
        <f>IF(C189=C188,0,1)</f>
        <v>1</v>
      </c>
      <c r="L189">
        <f t="shared" si="2"/>
        <v>0</v>
      </c>
    </row>
    <row r="190" spans="1:12" ht="25.5" x14ac:dyDescent="0.2">
      <c r="A190" s="1">
        <v>9</v>
      </c>
      <c r="B190" s="1">
        <v>439</v>
      </c>
      <c r="C190" s="1" t="s">
        <v>605</v>
      </c>
      <c r="D190" s="1" t="s">
        <v>371</v>
      </c>
      <c r="E190" s="1">
        <v>50</v>
      </c>
      <c r="F190" s="1" t="s">
        <v>372</v>
      </c>
      <c r="G190" s="1">
        <v>2.2999999999999998</v>
      </c>
      <c r="H190" s="1" t="s">
        <v>376</v>
      </c>
      <c r="I190" s="1">
        <v>115</v>
      </c>
      <c r="J190" s="2" t="s">
        <v>600</v>
      </c>
      <c r="K190">
        <f>IF(C190=C189,0,1)</f>
        <v>1</v>
      </c>
      <c r="L190">
        <f t="shared" si="2"/>
        <v>0</v>
      </c>
    </row>
    <row r="191" spans="1:12" x14ac:dyDescent="0.2">
      <c r="A191" s="1">
        <v>3</v>
      </c>
      <c r="B191" s="1">
        <v>146</v>
      </c>
      <c r="C191" s="1" t="s">
        <v>471</v>
      </c>
      <c r="D191" s="1" t="s">
        <v>371</v>
      </c>
      <c r="E191" s="1">
        <v>5</v>
      </c>
      <c r="F191" s="1" t="s">
        <v>372</v>
      </c>
      <c r="G191" s="1">
        <v>368</v>
      </c>
      <c r="H191" s="1" t="s">
        <v>472</v>
      </c>
      <c r="I191" s="1">
        <v>1840</v>
      </c>
      <c r="J191" s="2" t="s">
        <v>466</v>
      </c>
      <c r="K191">
        <f>IF(C191=C190,0,1)</f>
        <v>1</v>
      </c>
      <c r="L191">
        <f t="shared" si="2"/>
        <v>0</v>
      </c>
    </row>
    <row r="192" spans="1:12" x14ac:dyDescent="0.2">
      <c r="A192" s="1">
        <v>9</v>
      </c>
      <c r="B192" s="1">
        <v>441</v>
      </c>
      <c r="C192" s="1" t="s">
        <v>1121</v>
      </c>
      <c r="D192" s="1" t="s">
        <v>371</v>
      </c>
      <c r="E192" s="1">
        <v>30</v>
      </c>
      <c r="F192" s="1" t="s">
        <v>1095</v>
      </c>
      <c r="G192" s="1">
        <v>88.56</v>
      </c>
      <c r="H192" s="1" t="s">
        <v>1122</v>
      </c>
      <c r="I192" s="1">
        <v>2656.8</v>
      </c>
      <c r="J192" s="2" t="s">
        <v>374</v>
      </c>
      <c r="K192">
        <f>IF(C192=C191,0,1)</f>
        <v>1</v>
      </c>
      <c r="L192">
        <f t="shared" si="2"/>
        <v>1</v>
      </c>
    </row>
    <row r="193" spans="1:12" x14ac:dyDescent="0.2">
      <c r="A193" s="1">
        <v>9</v>
      </c>
      <c r="B193" s="1">
        <v>441</v>
      </c>
      <c r="C193" s="1" t="s">
        <v>1121</v>
      </c>
      <c r="D193" s="1" t="s">
        <v>371</v>
      </c>
      <c r="E193" s="1">
        <v>15</v>
      </c>
      <c r="F193" s="1" t="s">
        <v>1095</v>
      </c>
      <c r="G193" s="1">
        <v>88.56</v>
      </c>
      <c r="H193" s="1" t="s">
        <v>1122</v>
      </c>
      <c r="I193" s="1">
        <v>1328.4</v>
      </c>
      <c r="J193" s="2" t="s">
        <v>612</v>
      </c>
      <c r="K193">
        <f>IF(C193=C192,0,1)</f>
        <v>0</v>
      </c>
      <c r="L193">
        <f t="shared" si="2"/>
        <v>1</v>
      </c>
    </row>
    <row r="194" spans="1:12" x14ac:dyDescent="0.2">
      <c r="A194" s="1">
        <v>9</v>
      </c>
      <c r="B194" s="1">
        <v>442</v>
      </c>
      <c r="C194" s="1" t="s">
        <v>441</v>
      </c>
      <c r="D194" s="1" t="s">
        <v>442</v>
      </c>
      <c r="E194" s="1">
        <v>12</v>
      </c>
      <c r="F194" s="1" t="s">
        <v>372</v>
      </c>
      <c r="G194" s="1">
        <v>560.79999999999995</v>
      </c>
      <c r="H194" s="1" t="s">
        <v>397</v>
      </c>
      <c r="I194" s="1">
        <v>6729.6</v>
      </c>
      <c r="J194" s="2" t="s">
        <v>374</v>
      </c>
      <c r="K194">
        <f>IF(C194=C193,0,1)</f>
        <v>1</v>
      </c>
      <c r="L194">
        <f t="shared" si="2"/>
        <v>1</v>
      </c>
    </row>
    <row r="195" spans="1:12" x14ac:dyDescent="0.2">
      <c r="A195" s="1">
        <v>9</v>
      </c>
      <c r="B195" s="1">
        <v>442</v>
      </c>
      <c r="C195" s="1" t="s">
        <v>441</v>
      </c>
      <c r="D195" s="1" t="s">
        <v>442</v>
      </c>
      <c r="E195" s="1">
        <v>1</v>
      </c>
      <c r="F195" s="1" t="s">
        <v>372</v>
      </c>
      <c r="G195" s="1">
        <v>560.79999999999995</v>
      </c>
      <c r="H195" s="1" t="s">
        <v>397</v>
      </c>
      <c r="I195" s="1">
        <v>560.79999999999995</v>
      </c>
      <c r="J195" s="2" t="s">
        <v>612</v>
      </c>
      <c r="K195">
        <f>IF(C195=C194,0,1)</f>
        <v>0</v>
      </c>
      <c r="L195">
        <f t="shared" si="2"/>
        <v>1</v>
      </c>
    </row>
    <row r="196" spans="1:12" x14ac:dyDescent="0.2">
      <c r="A196" s="1">
        <v>3</v>
      </c>
      <c r="B196" s="1">
        <v>148</v>
      </c>
      <c r="C196" s="1" t="s">
        <v>168</v>
      </c>
      <c r="D196" s="1" t="s">
        <v>371</v>
      </c>
      <c r="E196" s="1">
        <v>6</v>
      </c>
      <c r="F196" s="1" t="s">
        <v>92</v>
      </c>
      <c r="G196" s="1">
        <v>138.6</v>
      </c>
      <c r="H196" s="1" t="s">
        <v>163</v>
      </c>
      <c r="I196" s="1">
        <v>831.6</v>
      </c>
      <c r="J196" s="2" t="s">
        <v>491</v>
      </c>
      <c r="K196">
        <f>IF(C196=C195,0,1)</f>
        <v>1</v>
      </c>
      <c r="L196">
        <f t="shared" si="2"/>
        <v>0</v>
      </c>
    </row>
    <row r="197" spans="1:12" x14ac:dyDescent="0.2">
      <c r="A197" s="1">
        <v>3</v>
      </c>
      <c r="B197" s="1">
        <v>148</v>
      </c>
      <c r="C197" s="1" t="s">
        <v>168</v>
      </c>
      <c r="D197" s="1" t="s">
        <v>371</v>
      </c>
      <c r="E197" s="1">
        <v>10</v>
      </c>
      <c r="F197" s="1" t="s">
        <v>92</v>
      </c>
      <c r="G197" s="1">
        <v>138.6</v>
      </c>
      <c r="H197" s="1" t="s">
        <v>163</v>
      </c>
      <c r="I197" s="1">
        <v>1386</v>
      </c>
      <c r="J197" s="2" t="s">
        <v>528</v>
      </c>
      <c r="K197">
        <f>IF(C197=C196,0,1)</f>
        <v>0</v>
      </c>
      <c r="L197">
        <f t="shared" si="2"/>
        <v>1</v>
      </c>
    </row>
    <row r="198" spans="1:12" x14ac:dyDescent="0.2">
      <c r="A198" s="1">
        <v>3</v>
      </c>
      <c r="B198" s="1">
        <v>148</v>
      </c>
      <c r="C198" s="1" t="s">
        <v>168</v>
      </c>
      <c r="D198" s="1" t="s">
        <v>371</v>
      </c>
      <c r="E198" s="1">
        <v>15</v>
      </c>
      <c r="F198" s="1" t="s">
        <v>92</v>
      </c>
      <c r="G198" s="1">
        <v>138.6</v>
      </c>
      <c r="H198" s="1" t="s">
        <v>163</v>
      </c>
      <c r="I198" s="1">
        <v>2079</v>
      </c>
      <c r="J198" s="2" t="s">
        <v>548</v>
      </c>
      <c r="K198">
        <f>IF(C198=C197,0,1)</f>
        <v>0</v>
      </c>
      <c r="L198">
        <f t="shared" si="2"/>
        <v>1</v>
      </c>
    </row>
    <row r="199" spans="1:12" x14ac:dyDescent="0.2">
      <c r="A199" s="1">
        <v>3</v>
      </c>
      <c r="B199" s="1">
        <v>147</v>
      </c>
      <c r="C199" s="1" t="s">
        <v>109</v>
      </c>
      <c r="D199" s="1" t="s">
        <v>371</v>
      </c>
      <c r="E199" s="1">
        <v>30</v>
      </c>
      <c r="F199" s="1" t="s">
        <v>92</v>
      </c>
      <c r="G199" s="1">
        <v>240.58</v>
      </c>
      <c r="H199" s="1" t="s">
        <v>110</v>
      </c>
      <c r="I199" s="1">
        <v>7217.4</v>
      </c>
      <c r="J199" s="2" t="s">
        <v>374</v>
      </c>
      <c r="K199">
        <f>IF(C199=C198,0,1)</f>
        <v>1</v>
      </c>
      <c r="L199">
        <f t="shared" si="2"/>
        <v>0</v>
      </c>
    </row>
    <row r="200" spans="1:12" x14ac:dyDescent="0.2">
      <c r="A200" s="1">
        <v>3</v>
      </c>
      <c r="B200" s="1">
        <v>147</v>
      </c>
      <c r="C200" s="1" t="s">
        <v>109</v>
      </c>
      <c r="D200" s="1" t="s">
        <v>371</v>
      </c>
      <c r="E200" s="1">
        <v>10</v>
      </c>
      <c r="F200" s="1" t="s">
        <v>92</v>
      </c>
      <c r="G200" s="1">
        <v>240.58</v>
      </c>
      <c r="H200" s="1" t="s">
        <v>110</v>
      </c>
      <c r="I200" s="1">
        <v>2405.8000000000002</v>
      </c>
      <c r="J200" s="2" t="s">
        <v>466</v>
      </c>
      <c r="K200">
        <f>IF(C200=C199,0,1)</f>
        <v>0</v>
      </c>
      <c r="L200">
        <f t="shared" si="2"/>
        <v>0</v>
      </c>
    </row>
    <row r="201" spans="1:12" x14ac:dyDescent="0.2">
      <c r="A201" s="1">
        <v>3</v>
      </c>
      <c r="B201" s="1">
        <v>147</v>
      </c>
      <c r="C201" s="1" t="s">
        <v>109</v>
      </c>
      <c r="D201" s="1" t="s">
        <v>371</v>
      </c>
      <c r="E201" s="1">
        <v>3</v>
      </c>
      <c r="F201" s="1" t="s">
        <v>92</v>
      </c>
      <c r="G201" s="1">
        <v>240.58</v>
      </c>
      <c r="H201" s="1" t="s">
        <v>110</v>
      </c>
      <c r="I201" s="1">
        <v>721.74</v>
      </c>
      <c r="J201" s="2" t="s">
        <v>491</v>
      </c>
      <c r="K201">
        <f>IF(C201=C200,0,1)</f>
        <v>0</v>
      </c>
      <c r="L201">
        <f t="shared" si="2"/>
        <v>0</v>
      </c>
    </row>
    <row r="202" spans="1:12" ht="25.5" x14ac:dyDescent="0.2">
      <c r="A202" s="1">
        <v>6</v>
      </c>
      <c r="B202" s="1">
        <v>374</v>
      </c>
      <c r="C202" s="1" t="s">
        <v>186</v>
      </c>
      <c r="D202" s="1" t="s">
        <v>371</v>
      </c>
      <c r="E202" s="1">
        <v>3</v>
      </c>
      <c r="F202" s="1" t="s">
        <v>92</v>
      </c>
      <c r="G202" s="1">
        <v>189.6</v>
      </c>
      <c r="H202" s="1" t="s">
        <v>157</v>
      </c>
      <c r="I202" s="1">
        <v>568.79999999999995</v>
      </c>
      <c r="J202" s="2" t="s">
        <v>491</v>
      </c>
      <c r="K202">
        <f>IF(C202=C201,0,1)</f>
        <v>1</v>
      </c>
      <c r="L202">
        <f t="shared" si="2"/>
        <v>0</v>
      </c>
    </row>
    <row r="203" spans="1:12" ht="25.5" x14ac:dyDescent="0.2">
      <c r="A203" s="1">
        <v>6</v>
      </c>
      <c r="B203" s="1">
        <v>374</v>
      </c>
      <c r="C203" s="1" t="s">
        <v>186</v>
      </c>
      <c r="D203" s="1" t="s">
        <v>371</v>
      </c>
      <c r="E203" s="1">
        <v>5</v>
      </c>
      <c r="F203" s="1" t="s">
        <v>92</v>
      </c>
      <c r="G203" s="1">
        <v>189.6</v>
      </c>
      <c r="H203" s="1" t="s">
        <v>157</v>
      </c>
      <c r="I203" s="1">
        <v>948</v>
      </c>
      <c r="J203" s="2" t="s">
        <v>563</v>
      </c>
      <c r="K203">
        <f>IF(C203=C202,0,1)</f>
        <v>0</v>
      </c>
      <c r="L203">
        <f t="shared" ref="L203:L266" si="3">IF(IFERROR(SEARCH("Россия", H195), 0), 1, 0)</f>
        <v>0</v>
      </c>
    </row>
    <row r="204" spans="1:12" ht="25.5" x14ac:dyDescent="0.2">
      <c r="A204" s="1">
        <v>4</v>
      </c>
      <c r="B204" s="1">
        <v>234</v>
      </c>
      <c r="C204" s="1" t="s">
        <v>156</v>
      </c>
      <c r="D204" s="1" t="s">
        <v>371</v>
      </c>
      <c r="E204" s="1">
        <v>6</v>
      </c>
      <c r="F204" s="1" t="s">
        <v>92</v>
      </c>
      <c r="G204" s="1">
        <v>645</v>
      </c>
      <c r="H204" s="1" t="s">
        <v>157</v>
      </c>
      <c r="I204" s="1">
        <v>3870</v>
      </c>
      <c r="J204" s="2" t="s">
        <v>466</v>
      </c>
      <c r="K204">
        <f>IF(C204=C203,0,1)</f>
        <v>1</v>
      </c>
      <c r="L204">
        <f t="shared" si="3"/>
        <v>0</v>
      </c>
    </row>
    <row r="205" spans="1:12" ht="25.5" x14ac:dyDescent="0.2">
      <c r="A205" s="1">
        <v>4</v>
      </c>
      <c r="B205" s="1">
        <v>234</v>
      </c>
      <c r="C205" s="1" t="s">
        <v>156</v>
      </c>
      <c r="D205" s="1" t="s">
        <v>371</v>
      </c>
      <c r="E205" s="1">
        <v>6</v>
      </c>
      <c r="F205" s="1" t="s">
        <v>92</v>
      </c>
      <c r="G205" s="1">
        <v>645</v>
      </c>
      <c r="H205" s="1" t="s">
        <v>157</v>
      </c>
      <c r="I205" s="1">
        <v>3870</v>
      </c>
      <c r="J205" s="2" t="s">
        <v>563</v>
      </c>
      <c r="K205">
        <f>IF(C205=C204,0,1)</f>
        <v>0</v>
      </c>
      <c r="L205">
        <f t="shared" si="3"/>
        <v>0</v>
      </c>
    </row>
    <row r="206" spans="1:12" x14ac:dyDescent="0.2">
      <c r="A206" s="1">
        <v>9</v>
      </c>
      <c r="B206" s="1">
        <v>443</v>
      </c>
      <c r="C206" s="1" t="s">
        <v>1211</v>
      </c>
      <c r="D206" s="1" t="s">
        <v>371</v>
      </c>
      <c r="E206" s="1">
        <v>150</v>
      </c>
      <c r="F206" s="1" t="s">
        <v>1207</v>
      </c>
      <c r="G206" s="1">
        <v>160.19999999999999</v>
      </c>
      <c r="H206" s="1" t="s">
        <v>376</v>
      </c>
      <c r="I206" s="1">
        <v>24030</v>
      </c>
      <c r="J206" s="2" t="s">
        <v>548</v>
      </c>
      <c r="K206">
        <f>IF(C206=C205,0,1)</f>
        <v>1</v>
      </c>
      <c r="L206">
        <f t="shared" si="3"/>
        <v>0</v>
      </c>
    </row>
    <row r="207" spans="1:12" x14ac:dyDescent="0.2">
      <c r="A207" s="1">
        <v>9</v>
      </c>
      <c r="B207" s="1">
        <v>443</v>
      </c>
      <c r="C207" s="1" t="s">
        <v>1211</v>
      </c>
      <c r="D207" s="1" t="s">
        <v>371</v>
      </c>
      <c r="E207" s="1">
        <v>20</v>
      </c>
      <c r="F207" s="1" t="s">
        <v>1207</v>
      </c>
      <c r="G207" s="1">
        <v>160.19999999999999</v>
      </c>
      <c r="H207" s="1" t="s">
        <v>376</v>
      </c>
      <c r="I207" s="1">
        <v>3204</v>
      </c>
      <c r="J207" s="2" t="s">
        <v>563</v>
      </c>
      <c r="K207">
        <f>IF(C207=C206,0,1)</f>
        <v>0</v>
      </c>
      <c r="L207">
        <f t="shared" si="3"/>
        <v>0</v>
      </c>
    </row>
    <row r="208" spans="1:12" x14ac:dyDescent="0.2">
      <c r="A208" s="1">
        <v>9</v>
      </c>
      <c r="B208" s="1">
        <v>443</v>
      </c>
      <c r="C208" s="1" t="s">
        <v>1211</v>
      </c>
      <c r="D208" s="1" t="s">
        <v>371</v>
      </c>
      <c r="E208" s="1">
        <v>20</v>
      </c>
      <c r="F208" s="1" t="s">
        <v>1207</v>
      </c>
      <c r="G208" s="1">
        <v>160.19999999999999</v>
      </c>
      <c r="H208" s="1" t="s">
        <v>376</v>
      </c>
      <c r="I208" s="1">
        <v>3204</v>
      </c>
      <c r="J208" s="2" t="s">
        <v>600</v>
      </c>
      <c r="K208">
        <f>IF(C208=C207,0,1)</f>
        <v>0</v>
      </c>
      <c r="L208">
        <f t="shared" si="3"/>
        <v>0</v>
      </c>
    </row>
    <row r="209" spans="1:12" x14ac:dyDescent="0.2">
      <c r="A209" s="1">
        <v>9</v>
      </c>
      <c r="B209" s="1">
        <v>443</v>
      </c>
      <c r="C209" s="1" t="s">
        <v>1211</v>
      </c>
      <c r="D209" s="1" t="s">
        <v>371</v>
      </c>
      <c r="E209" s="1">
        <v>100</v>
      </c>
      <c r="F209" s="1" t="s">
        <v>1207</v>
      </c>
      <c r="G209" s="1">
        <v>160.19999999999999</v>
      </c>
      <c r="H209" s="1" t="s">
        <v>376</v>
      </c>
      <c r="I209" s="1">
        <v>16020</v>
      </c>
      <c r="J209" s="2" t="s">
        <v>630</v>
      </c>
      <c r="K209">
        <f>IF(C209=C208,0,1)</f>
        <v>0</v>
      </c>
      <c r="L209">
        <f t="shared" si="3"/>
        <v>0</v>
      </c>
    </row>
    <row r="210" spans="1:12" x14ac:dyDescent="0.2">
      <c r="A210" s="1">
        <v>14</v>
      </c>
      <c r="B210" s="1" t="s">
        <v>1247</v>
      </c>
      <c r="C210" s="1" t="s">
        <v>1248</v>
      </c>
      <c r="D210" s="1" t="s">
        <v>899</v>
      </c>
      <c r="E210" s="1">
        <v>25</v>
      </c>
      <c r="F210" s="1" t="s">
        <v>1227</v>
      </c>
      <c r="G210" s="1">
        <v>343.46</v>
      </c>
      <c r="H210" s="1" t="s">
        <v>376</v>
      </c>
      <c r="I210" s="1">
        <v>8586.5</v>
      </c>
      <c r="J210" s="2" t="s">
        <v>528</v>
      </c>
      <c r="K210">
        <f>IF(C210=C209,0,1)</f>
        <v>1</v>
      </c>
      <c r="L210">
        <f t="shared" si="3"/>
        <v>0</v>
      </c>
    </row>
    <row r="211" spans="1:12" x14ac:dyDescent="0.2">
      <c r="A211" s="1">
        <v>14</v>
      </c>
      <c r="B211" s="1" t="s">
        <v>1247</v>
      </c>
      <c r="C211" s="1" t="s">
        <v>1248</v>
      </c>
      <c r="D211" s="1" t="s">
        <v>899</v>
      </c>
      <c r="E211" s="1">
        <v>20</v>
      </c>
      <c r="F211" s="1" t="s">
        <v>1227</v>
      </c>
      <c r="G211" s="1">
        <v>343.46</v>
      </c>
      <c r="H211" s="1" t="s">
        <v>376</v>
      </c>
      <c r="I211" s="1">
        <v>6869.2</v>
      </c>
      <c r="J211" s="2" t="s">
        <v>600</v>
      </c>
      <c r="K211">
        <f>IF(C211=C210,0,1)</f>
        <v>0</v>
      </c>
      <c r="L211">
        <f t="shared" si="3"/>
        <v>0</v>
      </c>
    </row>
    <row r="212" spans="1:12" x14ac:dyDescent="0.2">
      <c r="A212" s="1">
        <v>12</v>
      </c>
      <c r="B212" s="1">
        <v>6</v>
      </c>
      <c r="C212" s="1" t="s">
        <v>800</v>
      </c>
      <c r="D212" s="1" t="s">
        <v>371</v>
      </c>
      <c r="E212" s="1">
        <v>50</v>
      </c>
      <c r="F212" s="1" t="s">
        <v>752</v>
      </c>
      <c r="G212" s="1">
        <v>12.3</v>
      </c>
      <c r="H212" s="1" t="s">
        <v>801</v>
      </c>
      <c r="I212" s="1">
        <v>615</v>
      </c>
      <c r="J212" s="2" t="s">
        <v>548</v>
      </c>
      <c r="K212">
        <f>IF(C212=C211,0,1)</f>
        <v>1</v>
      </c>
      <c r="L212">
        <f t="shared" si="3"/>
        <v>0</v>
      </c>
    </row>
    <row r="213" spans="1:12" x14ac:dyDescent="0.2">
      <c r="A213" s="1">
        <v>12</v>
      </c>
      <c r="B213" s="1">
        <v>6</v>
      </c>
      <c r="C213" s="1" t="s">
        <v>800</v>
      </c>
      <c r="D213" s="1" t="s">
        <v>371</v>
      </c>
      <c r="E213" s="1">
        <v>20</v>
      </c>
      <c r="F213" s="1" t="s">
        <v>752</v>
      </c>
      <c r="G213" s="1">
        <v>12.3</v>
      </c>
      <c r="H213" s="1" t="s">
        <v>801</v>
      </c>
      <c r="I213" s="1">
        <v>246</v>
      </c>
      <c r="J213" s="2" t="s">
        <v>563</v>
      </c>
      <c r="K213">
        <f>IF(C213=C212,0,1)</f>
        <v>0</v>
      </c>
      <c r="L213">
        <f t="shared" si="3"/>
        <v>0</v>
      </c>
    </row>
    <row r="214" spans="1:12" x14ac:dyDescent="0.2">
      <c r="A214" s="1">
        <v>12</v>
      </c>
      <c r="B214" s="1">
        <v>8</v>
      </c>
      <c r="C214" s="1" t="s">
        <v>802</v>
      </c>
      <c r="D214" s="1" t="s">
        <v>371</v>
      </c>
      <c r="E214" s="1">
        <v>50</v>
      </c>
      <c r="F214" s="1" t="s">
        <v>752</v>
      </c>
      <c r="G214" s="1">
        <v>24.05</v>
      </c>
      <c r="H214" s="1" t="s">
        <v>801</v>
      </c>
      <c r="I214" s="1">
        <v>1202.5</v>
      </c>
      <c r="J214" s="2" t="s">
        <v>548</v>
      </c>
      <c r="K214">
        <f>IF(C214=C213,0,1)</f>
        <v>1</v>
      </c>
      <c r="L214">
        <f t="shared" si="3"/>
        <v>1</v>
      </c>
    </row>
    <row r="215" spans="1:12" x14ac:dyDescent="0.2">
      <c r="A215" s="1">
        <v>12</v>
      </c>
      <c r="B215" s="1">
        <v>1111</v>
      </c>
      <c r="C215" s="1" t="s">
        <v>572</v>
      </c>
      <c r="D215" s="1" t="s">
        <v>526</v>
      </c>
      <c r="E215" s="1">
        <v>200</v>
      </c>
      <c r="F215" s="1" t="s">
        <v>372</v>
      </c>
      <c r="G215" s="1">
        <v>2.76</v>
      </c>
      <c r="H215" s="1" t="s">
        <v>376</v>
      </c>
      <c r="I215" s="1">
        <v>552</v>
      </c>
      <c r="J215" s="2" t="s">
        <v>563</v>
      </c>
      <c r="K215">
        <f>IF(C215=C214,0,1)</f>
        <v>1</v>
      </c>
      <c r="L215">
        <f t="shared" si="3"/>
        <v>1</v>
      </c>
    </row>
    <row r="216" spans="1:12" x14ac:dyDescent="0.2">
      <c r="A216" s="1">
        <v>12</v>
      </c>
      <c r="B216" s="1">
        <v>1111</v>
      </c>
      <c r="C216" s="1" t="s">
        <v>573</v>
      </c>
      <c r="D216" s="1" t="s">
        <v>526</v>
      </c>
      <c r="E216" s="1">
        <v>200</v>
      </c>
      <c r="F216" s="1" t="s">
        <v>372</v>
      </c>
      <c r="G216" s="1">
        <v>5.17</v>
      </c>
      <c r="H216" s="1" t="s">
        <v>376</v>
      </c>
      <c r="I216" s="1">
        <v>1034</v>
      </c>
      <c r="J216" s="2" t="s">
        <v>563</v>
      </c>
      <c r="K216">
        <f>IF(C216=C215,0,1)</f>
        <v>1</v>
      </c>
      <c r="L216">
        <f t="shared" si="3"/>
        <v>1</v>
      </c>
    </row>
    <row r="217" spans="1:12" x14ac:dyDescent="0.2">
      <c r="A217" s="1">
        <v>12</v>
      </c>
      <c r="B217" s="1">
        <v>4</v>
      </c>
      <c r="C217" s="1" t="s">
        <v>1140</v>
      </c>
      <c r="D217" s="1" t="s">
        <v>521</v>
      </c>
      <c r="E217" s="1">
        <v>2000</v>
      </c>
      <c r="F217" s="1" t="s">
        <v>1095</v>
      </c>
      <c r="G217" s="1">
        <v>2.12</v>
      </c>
      <c r="H217" s="1" t="s">
        <v>1141</v>
      </c>
      <c r="I217" s="1">
        <v>4240</v>
      </c>
      <c r="J217" s="2" t="s">
        <v>491</v>
      </c>
      <c r="K217">
        <f>IF(C217=C216,0,1)</f>
        <v>1</v>
      </c>
      <c r="L217">
        <f t="shared" si="3"/>
        <v>1</v>
      </c>
    </row>
    <row r="218" spans="1:12" x14ac:dyDescent="0.2">
      <c r="A218" s="1">
        <v>12</v>
      </c>
      <c r="B218" s="1">
        <v>4</v>
      </c>
      <c r="C218" s="1" t="s">
        <v>1140</v>
      </c>
      <c r="D218" s="1" t="s">
        <v>521</v>
      </c>
      <c r="E218" s="1">
        <v>2000</v>
      </c>
      <c r="F218" s="1" t="s">
        <v>1095</v>
      </c>
      <c r="G218" s="1">
        <v>2.12</v>
      </c>
      <c r="H218" s="1" t="s">
        <v>1141</v>
      </c>
      <c r="I218" s="1">
        <v>4240</v>
      </c>
      <c r="J218" s="2" t="s">
        <v>548</v>
      </c>
      <c r="K218">
        <f>IF(C218=C217,0,1)</f>
        <v>0</v>
      </c>
      <c r="L218">
        <f t="shared" si="3"/>
        <v>1</v>
      </c>
    </row>
    <row r="219" spans="1:12" x14ac:dyDescent="0.2">
      <c r="A219" s="1">
        <v>12</v>
      </c>
      <c r="B219" s="1">
        <v>4</v>
      </c>
      <c r="C219" s="1" t="s">
        <v>1140</v>
      </c>
      <c r="D219" s="1" t="s">
        <v>521</v>
      </c>
      <c r="E219" s="1">
        <v>2000</v>
      </c>
      <c r="F219" s="1" t="s">
        <v>1095</v>
      </c>
      <c r="G219" s="1">
        <v>2.12</v>
      </c>
      <c r="H219" s="1" t="s">
        <v>1141</v>
      </c>
      <c r="I219" s="1">
        <v>4240</v>
      </c>
      <c r="J219" s="2" t="s">
        <v>563</v>
      </c>
      <c r="K219">
        <f>IF(C219=C218,0,1)</f>
        <v>0</v>
      </c>
      <c r="L219">
        <f t="shared" si="3"/>
        <v>1</v>
      </c>
    </row>
    <row r="220" spans="1:12" x14ac:dyDescent="0.2">
      <c r="A220" s="1">
        <v>12</v>
      </c>
      <c r="B220" s="1">
        <v>4</v>
      </c>
      <c r="C220" s="1" t="s">
        <v>1140</v>
      </c>
      <c r="D220" s="1" t="s">
        <v>521</v>
      </c>
      <c r="E220" s="1">
        <v>200</v>
      </c>
      <c r="F220" s="1" t="s">
        <v>1095</v>
      </c>
      <c r="G220" s="1">
        <v>2.12</v>
      </c>
      <c r="H220" s="1" t="s">
        <v>1141</v>
      </c>
      <c r="I220" s="1">
        <v>424</v>
      </c>
      <c r="J220" s="2" t="s">
        <v>606</v>
      </c>
      <c r="K220">
        <f>IF(C220=C219,0,1)</f>
        <v>0</v>
      </c>
      <c r="L220">
        <f t="shared" si="3"/>
        <v>1</v>
      </c>
    </row>
    <row r="221" spans="1:12" x14ac:dyDescent="0.2">
      <c r="A221" s="1">
        <v>12</v>
      </c>
      <c r="B221" s="1">
        <v>4</v>
      </c>
      <c r="C221" s="1" t="s">
        <v>1140</v>
      </c>
      <c r="D221" s="1" t="s">
        <v>521</v>
      </c>
      <c r="E221" s="1">
        <v>100</v>
      </c>
      <c r="F221" s="1" t="s">
        <v>1095</v>
      </c>
      <c r="G221" s="1">
        <v>2.12</v>
      </c>
      <c r="H221" s="1" t="s">
        <v>1141</v>
      </c>
      <c r="I221" s="1">
        <v>212</v>
      </c>
      <c r="J221" s="2" t="s">
        <v>612</v>
      </c>
      <c r="K221">
        <f>IF(C221=C220,0,1)</f>
        <v>0</v>
      </c>
      <c r="L221">
        <f t="shared" si="3"/>
        <v>1</v>
      </c>
    </row>
    <row r="222" spans="1:12" x14ac:dyDescent="0.2">
      <c r="A222" s="1">
        <v>12</v>
      </c>
      <c r="B222" s="1">
        <v>5</v>
      </c>
      <c r="C222" s="1" t="s">
        <v>520</v>
      </c>
      <c r="D222" s="1" t="s">
        <v>521</v>
      </c>
      <c r="E222" s="1">
        <v>1000</v>
      </c>
      <c r="F222" s="1" t="s">
        <v>372</v>
      </c>
      <c r="G222" s="1">
        <v>4.1900000000000004</v>
      </c>
      <c r="H222" s="1" t="s">
        <v>376</v>
      </c>
      <c r="I222" s="1">
        <v>4190</v>
      </c>
      <c r="J222" s="2" t="s">
        <v>491</v>
      </c>
      <c r="K222">
        <f>IF(C222=C221,0,1)</f>
        <v>1</v>
      </c>
      <c r="L222">
        <f t="shared" si="3"/>
        <v>1</v>
      </c>
    </row>
    <row r="223" spans="1:12" x14ac:dyDescent="0.2">
      <c r="A223" s="1">
        <v>12</v>
      </c>
      <c r="B223" s="1">
        <v>5</v>
      </c>
      <c r="C223" s="1" t="s">
        <v>520</v>
      </c>
      <c r="D223" s="1" t="s">
        <v>521</v>
      </c>
      <c r="E223" s="1">
        <v>1000</v>
      </c>
      <c r="F223" s="1" t="s">
        <v>372</v>
      </c>
      <c r="G223" s="1">
        <v>4.1900000000000004</v>
      </c>
      <c r="H223" s="1" t="s">
        <v>376</v>
      </c>
      <c r="I223" s="1">
        <v>4190</v>
      </c>
      <c r="J223" s="2" t="s">
        <v>528</v>
      </c>
      <c r="K223">
        <f>IF(C223=C222,0,1)</f>
        <v>0</v>
      </c>
      <c r="L223">
        <f t="shared" si="3"/>
        <v>1</v>
      </c>
    </row>
    <row r="224" spans="1:12" x14ac:dyDescent="0.2">
      <c r="A224" s="1">
        <v>12</v>
      </c>
      <c r="B224" s="1">
        <v>5</v>
      </c>
      <c r="C224" s="1" t="s">
        <v>520</v>
      </c>
      <c r="D224" s="1" t="s">
        <v>521</v>
      </c>
      <c r="E224" s="1">
        <v>3000</v>
      </c>
      <c r="F224" s="1" t="s">
        <v>372</v>
      </c>
      <c r="G224" s="1">
        <v>4.1900000000000004</v>
      </c>
      <c r="H224" s="1" t="s">
        <v>376</v>
      </c>
      <c r="I224" s="1">
        <v>12570</v>
      </c>
      <c r="J224" s="2" t="s">
        <v>563</v>
      </c>
      <c r="K224">
        <f>IF(C224=C223,0,1)</f>
        <v>0</v>
      </c>
      <c r="L224">
        <f t="shared" si="3"/>
        <v>1</v>
      </c>
    </row>
    <row r="225" spans="1:12" x14ac:dyDescent="0.2">
      <c r="A225" s="1">
        <v>12</v>
      </c>
      <c r="B225" s="1">
        <v>5</v>
      </c>
      <c r="C225" s="1" t="s">
        <v>520</v>
      </c>
      <c r="D225" s="1" t="s">
        <v>521</v>
      </c>
      <c r="E225" s="1">
        <v>500</v>
      </c>
      <c r="F225" s="1" t="s">
        <v>372</v>
      </c>
      <c r="G225" s="1">
        <v>4.1900000000000004</v>
      </c>
      <c r="H225" s="1" t="s">
        <v>376</v>
      </c>
      <c r="I225" s="1">
        <v>2095</v>
      </c>
      <c r="J225" s="2" t="s">
        <v>586</v>
      </c>
      <c r="K225">
        <f>IF(C225=C224,0,1)</f>
        <v>0</v>
      </c>
      <c r="L225">
        <f t="shared" si="3"/>
        <v>1</v>
      </c>
    </row>
    <row r="226" spans="1:12" x14ac:dyDescent="0.2">
      <c r="A226" s="1">
        <v>12</v>
      </c>
      <c r="B226" s="1">
        <v>5</v>
      </c>
      <c r="C226" s="1" t="s">
        <v>520</v>
      </c>
      <c r="D226" s="1" t="s">
        <v>521</v>
      </c>
      <c r="E226" s="1">
        <v>500</v>
      </c>
      <c r="F226" s="1" t="s">
        <v>372</v>
      </c>
      <c r="G226" s="1">
        <v>4.1900000000000004</v>
      </c>
      <c r="H226" s="1" t="s">
        <v>376</v>
      </c>
      <c r="I226" s="1">
        <v>2095</v>
      </c>
      <c r="J226" s="2" t="s">
        <v>606</v>
      </c>
      <c r="K226">
        <f>IF(C226=C225,0,1)</f>
        <v>0</v>
      </c>
      <c r="L226">
        <f t="shared" si="3"/>
        <v>1</v>
      </c>
    </row>
    <row r="227" spans="1:12" x14ac:dyDescent="0.2">
      <c r="A227" s="1">
        <v>12</v>
      </c>
      <c r="B227" s="1">
        <v>5</v>
      </c>
      <c r="C227" s="1" t="s">
        <v>520</v>
      </c>
      <c r="D227" s="1" t="s">
        <v>521</v>
      </c>
      <c r="E227" s="1">
        <v>40</v>
      </c>
      <c r="F227" s="1" t="s">
        <v>372</v>
      </c>
      <c r="G227" s="1">
        <v>4.1900000000000004</v>
      </c>
      <c r="H227" s="1" t="s">
        <v>376</v>
      </c>
      <c r="I227" s="1">
        <v>167.6</v>
      </c>
      <c r="J227" s="2" t="s">
        <v>612</v>
      </c>
      <c r="K227">
        <f>IF(C227=C226,0,1)</f>
        <v>0</v>
      </c>
      <c r="L227">
        <f t="shared" si="3"/>
        <v>1</v>
      </c>
    </row>
    <row r="228" spans="1:12" x14ac:dyDescent="0.2">
      <c r="A228" s="1">
        <v>12</v>
      </c>
      <c r="B228" s="1">
        <v>5</v>
      </c>
      <c r="C228" s="1" t="s">
        <v>520</v>
      </c>
      <c r="D228" s="1" t="s">
        <v>521</v>
      </c>
      <c r="E228" s="1">
        <v>400</v>
      </c>
      <c r="F228" s="1" t="s">
        <v>372</v>
      </c>
      <c r="G228" s="1">
        <v>4.1900000000000004</v>
      </c>
      <c r="H228" s="1" t="s">
        <v>376</v>
      </c>
      <c r="I228" s="1">
        <v>1676</v>
      </c>
      <c r="J228" s="2" t="s">
        <v>630</v>
      </c>
      <c r="K228">
        <f>IF(C228=C227,0,1)</f>
        <v>0</v>
      </c>
      <c r="L228">
        <f t="shared" si="3"/>
        <v>1</v>
      </c>
    </row>
    <row r="229" spans="1:12" x14ac:dyDescent="0.2">
      <c r="A229" s="1">
        <v>4</v>
      </c>
      <c r="B229" s="1">
        <v>236</v>
      </c>
      <c r="C229" s="1" t="s">
        <v>213</v>
      </c>
      <c r="D229" s="1" t="s">
        <v>371</v>
      </c>
      <c r="E229" s="1">
        <v>30</v>
      </c>
      <c r="F229" s="1" t="s">
        <v>92</v>
      </c>
      <c r="G229" s="1">
        <v>25.1</v>
      </c>
      <c r="H229" s="1" t="s">
        <v>214</v>
      </c>
      <c r="I229" s="1">
        <v>753</v>
      </c>
      <c r="J229" s="2" t="s">
        <v>612</v>
      </c>
      <c r="K229">
        <f>IF(C229=C228,0,1)</f>
        <v>1</v>
      </c>
      <c r="L229">
        <f t="shared" si="3"/>
        <v>1</v>
      </c>
    </row>
    <row r="230" spans="1:12" x14ac:dyDescent="0.2">
      <c r="A230" s="1">
        <v>4</v>
      </c>
      <c r="B230" s="1">
        <v>235</v>
      </c>
      <c r="C230" s="1" t="s">
        <v>412</v>
      </c>
      <c r="D230" s="1" t="s">
        <v>371</v>
      </c>
      <c r="E230" s="1">
        <v>60</v>
      </c>
      <c r="F230" s="1" t="s">
        <v>372</v>
      </c>
      <c r="G230" s="1">
        <v>14.3</v>
      </c>
      <c r="H230" s="1" t="s">
        <v>376</v>
      </c>
      <c r="I230" s="1">
        <v>858</v>
      </c>
      <c r="J230" s="2" t="s">
        <v>374</v>
      </c>
      <c r="K230">
        <f>IF(C230=C229,0,1)</f>
        <v>1</v>
      </c>
      <c r="L230">
        <f t="shared" si="3"/>
        <v>1</v>
      </c>
    </row>
    <row r="231" spans="1:12" x14ac:dyDescent="0.2">
      <c r="A231" s="1">
        <v>4</v>
      </c>
      <c r="B231" s="1">
        <v>235</v>
      </c>
      <c r="C231" s="1" t="s">
        <v>412</v>
      </c>
      <c r="D231" s="1" t="s">
        <v>371</v>
      </c>
      <c r="E231" s="1">
        <v>5</v>
      </c>
      <c r="F231" s="1" t="s">
        <v>372</v>
      </c>
      <c r="G231" s="1">
        <v>14.3</v>
      </c>
      <c r="H231" s="1" t="s">
        <v>376</v>
      </c>
      <c r="I231" s="1">
        <v>71.5</v>
      </c>
      <c r="J231" s="2" t="s">
        <v>606</v>
      </c>
      <c r="K231">
        <f>IF(C231=C230,0,1)</f>
        <v>0</v>
      </c>
      <c r="L231">
        <f t="shared" si="3"/>
        <v>1</v>
      </c>
    </row>
    <row r="232" spans="1:12" x14ac:dyDescent="0.2">
      <c r="A232" s="1">
        <v>4</v>
      </c>
      <c r="B232" s="1">
        <v>235</v>
      </c>
      <c r="C232" s="1" t="s">
        <v>412</v>
      </c>
      <c r="D232" s="1" t="s">
        <v>371</v>
      </c>
      <c r="E232" s="1">
        <v>20</v>
      </c>
      <c r="F232" s="1" t="s">
        <v>372</v>
      </c>
      <c r="G232" s="1">
        <v>14.3</v>
      </c>
      <c r="H232" s="1" t="s">
        <v>376</v>
      </c>
      <c r="I232" s="1">
        <v>286</v>
      </c>
      <c r="J232" s="2" t="s">
        <v>612</v>
      </c>
      <c r="K232">
        <f>IF(C232=C231,0,1)</f>
        <v>0</v>
      </c>
      <c r="L232">
        <f t="shared" si="3"/>
        <v>1</v>
      </c>
    </row>
    <row r="233" spans="1:12" x14ac:dyDescent="0.2">
      <c r="A233" s="1">
        <v>3</v>
      </c>
      <c r="B233" s="1">
        <v>149</v>
      </c>
      <c r="C233" s="1" t="s">
        <v>494</v>
      </c>
      <c r="D233" s="1" t="s">
        <v>371</v>
      </c>
      <c r="E233" s="1">
        <v>3</v>
      </c>
      <c r="F233" s="1" t="s">
        <v>372</v>
      </c>
      <c r="G233" s="1">
        <v>129.9</v>
      </c>
      <c r="H233" s="1" t="s">
        <v>495</v>
      </c>
      <c r="I233" s="1">
        <v>389.7</v>
      </c>
      <c r="J233" s="2" t="s">
        <v>491</v>
      </c>
      <c r="K233">
        <f>IF(C233=C232,0,1)</f>
        <v>1</v>
      </c>
      <c r="L233">
        <f t="shared" si="3"/>
        <v>1</v>
      </c>
    </row>
    <row r="234" spans="1:12" x14ac:dyDescent="0.2">
      <c r="A234" s="1">
        <v>3</v>
      </c>
      <c r="B234" s="1">
        <v>149</v>
      </c>
      <c r="C234" s="1" t="s">
        <v>494</v>
      </c>
      <c r="D234" s="1" t="s">
        <v>371</v>
      </c>
      <c r="E234" s="1">
        <v>10</v>
      </c>
      <c r="F234" s="1" t="s">
        <v>372</v>
      </c>
      <c r="G234" s="1">
        <v>129.9</v>
      </c>
      <c r="H234" s="1" t="s">
        <v>495</v>
      </c>
      <c r="I234" s="1">
        <v>1299</v>
      </c>
      <c r="J234" s="2" t="s">
        <v>563</v>
      </c>
      <c r="K234">
        <f>IF(C234=C233,0,1)</f>
        <v>0</v>
      </c>
      <c r="L234">
        <f t="shared" si="3"/>
        <v>1</v>
      </c>
    </row>
    <row r="235" spans="1:12" x14ac:dyDescent="0.2">
      <c r="A235" s="1">
        <v>3</v>
      </c>
      <c r="B235" s="1">
        <v>149</v>
      </c>
      <c r="C235" s="1" t="s">
        <v>494</v>
      </c>
      <c r="D235" s="1" t="s">
        <v>371</v>
      </c>
      <c r="E235" s="1">
        <v>6</v>
      </c>
      <c r="F235" s="1" t="s">
        <v>372</v>
      </c>
      <c r="G235" s="1">
        <v>129.9</v>
      </c>
      <c r="H235" s="1" t="s">
        <v>495</v>
      </c>
      <c r="I235" s="1">
        <v>779.4</v>
      </c>
      <c r="J235" s="2" t="s">
        <v>612</v>
      </c>
      <c r="K235">
        <f>IF(C235=C234,0,1)</f>
        <v>0</v>
      </c>
      <c r="L235">
        <f t="shared" si="3"/>
        <v>1</v>
      </c>
    </row>
    <row r="236" spans="1:12" ht="25.5" x14ac:dyDescent="0.2">
      <c r="A236" s="1">
        <v>4</v>
      </c>
      <c r="B236" s="1">
        <v>237</v>
      </c>
      <c r="C236" s="1" t="s">
        <v>592</v>
      </c>
      <c r="D236" s="1" t="s">
        <v>371</v>
      </c>
      <c r="E236" s="1">
        <v>50</v>
      </c>
      <c r="F236" s="1" t="s">
        <v>372</v>
      </c>
      <c r="G236" s="1">
        <v>48.3</v>
      </c>
      <c r="H236" s="1" t="s">
        <v>376</v>
      </c>
      <c r="I236" s="1">
        <v>2415</v>
      </c>
      <c r="J236" s="2" t="s">
        <v>586</v>
      </c>
      <c r="K236">
        <f>IF(C236=C235,0,1)</f>
        <v>1</v>
      </c>
      <c r="L236">
        <f t="shared" si="3"/>
        <v>1</v>
      </c>
    </row>
    <row r="237" spans="1:12" ht="25.5" x14ac:dyDescent="0.2">
      <c r="A237" s="1">
        <v>4</v>
      </c>
      <c r="B237" s="1">
        <v>237</v>
      </c>
      <c r="C237" s="1" t="s">
        <v>592</v>
      </c>
      <c r="D237" s="1" t="s">
        <v>371</v>
      </c>
      <c r="E237" s="1">
        <v>30</v>
      </c>
      <c r="F237" s="1" t="s">
        <v>372</v>
      </c>
      <c r="G237" s="1">
        <v>48.3</v>
      </c>
      <c r="H237" s="1" t="s">
        <v>376</v>
      </c>
      <c r="I237" s="1">
        <v>1449</v>
      </c>
      <c r="J237" s="2" t="s">
        <v>600</v>
      </c>
      <c r="K237">
        <f>IF(C237=C236,0,1)</f>
        <v>0</v>
      </c>
      <c r="L237">
        <f t="shared" si="3"/>
        <v>0</v>
      </c>
    </row>
    <row r="238" spans="1:12" ht="25.5" x14ac:dyDescent="0.2">
      <c r="A238" s="1">
        <v>4</v>
      </c>
      <c r="B238" s="1">
        <v>237</v>
      </c>
      <c r="C238" s="1" t="s">
        <v>592</v>
      </c>
      <c r="D238" s="1" t="s">
        <v>371</v>
      </c>
      <c r="E238" s="1">
        <v>100</v>
      </c>
      <c r="F238" s="1" t="s">
        <v>372</v>
      </c>
      <c r="G238" s="1">
        <v>48.3</v>
      </c>
      <c r="H238" s="1" t="s">
        <v>376</v>
      </c>
      <c r="I238" s="1">
        <v>4830</v>
      </c>
      <c r="J238" s="2" t="s">
        <v>606</v>
      </c>
      <c r="K238">
        <f>IF(C238=C237,0,1)</f>
        <v>0</v>
      </c>
      <c r="L238">
        <f t="shared" si="3"/>
        <v>1</v>
      </c>
    </row>
    <row r="239" spans="1:12" x14ac:dyDescent="0.2">
      <c r="A239" s="1">
        <v>9</v>
      </c>
      <c r="B239" s="1">
        <v>445</v>
      </c>
      <c r="C239" s="1" t="s">
        <v>570</v>
      </c>
      <c r="D239" s="1" t="s">
        <v>371</v>
      </c>
      <c r="E239" s="1">
        <v>2</v>
      </c>
      <c r="F239" s="1" t="s">
        <v>372</v>
      </c>
      <c r="G239" s="1">
        <v>6.42</v>
      </c>
      <c r="H239" s="1" t="s">
        <v>376</v>
      </c>
      <c r="I239" s="1">
        <v>12.84</v>
      </c>
      <c r="J239" s="2" t="s">
        <v>563</v>
      </c>
      <c r="K239">
        <f>IF(C239=C238,0,1)</f>
        <v>1</v>
      </c>
      <c r="L239">
        <f t="shared" si="3"/>
        <v>1</v>
      </c>
    </row>
    <row r="240" spans="1:12" x14ac:dyDescent="0.2">
      <c r="A240" s="1">
        <v>9</v>
      </c>
      <c r="B240" s="1">
        <v>447</v>
      </c>
      <c r="C240" s="1" t="s">
        <v>716</v>
      </c>
      <c r="D240" s="1" t="s">
        <v>371</v>
      </c>
      <c r="E240" s="1">
        <v>5</v>
      </c>
      <c r="F240" s="1" t="s">
        <v>684</v>
      </c>
      <c r="G240" s="1">
        <v>1410</v>
      </c>
      <c r="H240" s="1" t="s">
        <v>708</v>
      </c>
      <c r="I240" s="1">
        <v>7050</v>
      </c>
      <c r="J240" s="2" t="s">
        <v>548</v>
      </c>
      <c r="K240">
        <f>IF(C240=C239,0,1)</f>
        <v>1</v>
      </c>
      <c r="L240">
        <f t="shared" si="3"/>
        <v>1</v>
      </c>
    </row>
    <row r="241" spans="1:12" x14ac:dyDescent="0.2">
      <c r="A241" s="1">
        <v>9</v>
      </c>
      <c r="B241" s="1">
        <v>447</v>
      </c>
      <c r="C241" s="1" t="s">
        <v>716</v>
      </c>
      <c r="D241" s="1" t="s">
        <v>371</v>
      </c>
      <c r="E241" s="1">
        <v>5</v>
      </c>
      <c r="F241" s="1" t="s">
        <v>684</v>
      </c>
      <c r="G241" s="1">
        <v>1410</v>
      </c>
      <c r="H241" s="1" t="s">
        <v>708</v>
      </c>
      <c r="I241" s="1">
        <v>7050</v>
      </c>
      <c r="J241" s="2" t="s">
        <v>578</v>
      </c>
      <c r="K241">
        <f>IF(C241=C240,0,1)</f>
        <v>0</v>
      </c>
      <c r="L241">
        <f t="shared" si="3"/>
        <v>0</v>
      </c>
    </row>
    <row r="242" spans="1:12" x14ac:dyDescent="0.2">
      <c r="A242" s="1">
        <v>9</v>
      </c>
      <c r="B242" s="1">
        <v>448</v>
      </c>
      <c r="C242" s="1" t="s">
        <v>707</v>
      </c>
      <c r="D242" s="1" t="s">
        <v>371</v>
      </c>
      <c r="E242" s="1">
        <v>5</v>
      </c>
      <c r="F242" s="1" t="s">
        <v>684</v>
      </c>
      <c r="G242" s="1">
        <v>290</v>
      </c>
      <c r="H242" s="1" t="s">
        <v>708</v>
      </c>
      <c r="I242" s="1">
        <v>1450</v>
      </c>
      <c r="J242" s="2" t="s">
        <v>528</v>
      </c>
      <c r="K242">
        <f>IF(C242=C241,0,1)</f>
        <v>1</v>
      </c>
      <c r="L242">
        <f t="shared" si="3"/>
        <v>0</v>
      </c>
    </row>
    <row r="243" spans="1:12" x14ac:dyDescent="0.2">
      <c r="A243" s="1">
        <v>9</v>
      </c>
      <c r="B243" s="1">
        <v>446</v>
      </c>
      <c r="C243" s="1" t="s">
        <v>443</v>
      </c>
      <c r="D243" s="1" t="s">
        <v>371</v>
      </c>
      <c r="E243" s="1">
        <v>300</v>
      </c>
      <c r="F243" s="1" t="s">
        <v>372</v>
      </c>
      <c r="G243" s="1">
        <v>2.7</v>
      </c>
      <c r="H243" s="1" t="s">
        <v>376</v>
      </c>
      <c r="I243" s="1">
        <v>810</v>
      </c>
      <c r="J243" s="2" t="s">
        <v>374</v>
      </c>
      <c r="K243">
        <f>IF(C243=C242,0,1)</f>
        <v>1</v>
      </c>
      <c r="L243">
        <f t="shared" si="3"/>
        <v>0</v>
      </c>
    </row>
    <row r="244" spans="1:12" x14ac:dyDescent="0.2">
      <c r="A244" s="1">
        <v>9</v>
      </c>
      <c r="B244" s="1">
        <v>446</v>
      </c>
      <c r="C244" s="1" t="s">
        <v>443</v>
      </c>
      <c r="D244" s="1" t="s">
        <v>371</v>
      </c>
      <c r="E244" s="1">
        <v>50</v>
      </c>
      <c r="F244" s="1" t="s">
        <v>372</v>
      </c>
      <c r="G244" s="1">
        <v>2.7</v>
      </c>
      <c r="H244" s="1" t="s">
        <v>376</v>
      </c>
      <c r="I244" s="1">
        <v>135</v>
      </c>
      <c r="J244" s="2" t="s">
        <v>548</v>
      </c>
      <c r="K244">
        <f>IF(C244=C243,0,1)</f>
        <v>0</v>
      </c>
      <c r="L244">
        <f t="shared" si="3"/>
        <v>1</v>
      </c>
    </row>
    <row r="245" spans="1:12" x14ac:dyDescent="0.2">
      <c r="A245" s="1">
        <v>9</v>
      </c>
      <c r="B245" s="1">
        <v>446</v>
      </c>
      <c r="C245" s="1" t="s">
        <v>443</v>
      </c>
      <c r="D245" s="1" t="s">
        <v>371</v>
      </c>
      <c r="E245" s="1">
        <v>10</v>
      </c>
      <c r="F245" s="1" t="s">
        <v>372</v>
      </c>
      <c r="G245" s="1">
        <v>2.7</v>
      </c>
      <c r="H245" s="1" t="s">
        <v>376</v>
      </c>
      <c r="I245" s="1">
        <v>27</v>
      </c>
      <c r="J245" s="2" t="s">
        <v>578</v>
      </c>
      <c r="K245">
        <f>IF(C245=C244,0,1)</f>
        <v>0</v>
      </c>
      <c r="L245">
        <f t="shared" si="3"/>
        <v>1</v>
      </c>
    </row>
    <row r="246" spans="1:12" x14ac:dyDescent="0.2">
      <c r="A246" s="1">
        <v>9</v>
      </c>
      <c r="B246" s="1">
        <v>446</v>
      </c>
      <c r="C246" s="1" t="s">
        <v>443</v>
      </c>
      <c r="D246" s="1" t="s">
        <v>371</v>
      </c>
      <c r="E246" s="1">
        <v>10</v>
      </c>
      <c r="F246" s="1" t="s">
        <v>372</v>
      </c>
      <c r="G246" s="1">
        <v>2.7</v>
      </c>
      <c r="H246" s="1" t="s">
        <v>376</v>
      </c>
      <c r="I246" s="1">
        <v>27</v>
      </c>
      <c r="J246" s="2" t="s">
        <v>610</v>
      </c>
      <c r="K246">
        <f>IF(C246=C245,0,1)</f>
        <v>0</v>
      </c>
      <c r="L246">
        <f t="shared" si="3"/>
        <v>1</v>
      </c>
    </row>
    <row r="247" spans="1:12" x14ac:dyDescent="0.2">
      <c r="A247" s="1">
        <v>9</v>
      </c>
      <c r="B247" s="1">
        <v>446</v>
      </c>
      <c r="C247" s="1" t="s">
        <v>443</v>
      </c>
      <c r="D247" s="1" t="s">
        <v>371</v>
      </c>
      <c r="E247" s="1">
        <v>30</v>
      </c>
      <c r="F247" s="1" t="s">
        <v>372</v>
      </c>
      <c r="G247" s="1">
        <v>2.7</v>
      </c>
      <c r="H247" s="1" t="s">
        <v>376</v>
      </c>
      <c r="I247" s="1">
        <v>81</v>
      </c>
      <c r="J247" s="2" t="s">
        <v>612</v>
      </c>
      <c r="K247">
        <f>IF(C247=C246,0,1)</f>
        <v>0</v>
      </c>
      <c r="L247">
        <f t="shared" si="3"/>
        <v>1</v>
      </c>
    </row>
    <row r="248" spans="1:12" x14ac:dyDescent="0.2">
      <c r="A248" s="1">
        <v>9</v>
      </c>
      <c r="B248" s="1">
        <v>446</v>
      </c>
      <c r="C248" s="1" t="s">
        <v>443</v>
      </c>
      <c r="D248" s="1" t="s">
        <v>371</v>
      </c>
      <c r="E248" s="1">
        <v>100</v>
      </c>
      <c r="F248" s="1" t="s">
        <v>372</v>
      </c>
      <c r="G248" s="1">
        <v>2.7</v>
      </c>
      <c r="H248" s="1" t="s">
        <v>376</v>
      </c>
      <c r="I248" s="1">
        <v>270</v>
      </c>
      <c r="J248" s="2" t="s">
        <v>630</v>
      </c>
      <c r="K248">
        <f>IF(C248=C247,0,1)</f>
        <v>0</v>
      </c>
      <c r="L248">
        <f t="shared" si="3"/>
        <v>1</v>
      </c>
    </row>
    <row r="249" spans="1:12" ht="25.5" x14ac:dyDescent="0.2">
      <c r="A249" s="1">
        <v>6</v>
      </c>
      <c r="B249" s="1">
        <v>335</v>
      </c>
      <c r="C249" s="1" t="s">
        <v>633</v>
      </c>
      <c r="D249" s="1" t="s">
        <v>371</v>
      </c>
      <c r="E249" s="1">
        <v>5</v>
      </c>
      <c r="F249" s="1" t="s">
        <v>372</v>
      </c>
      <c r="G249" s="1">
        <v>234</v>
      </c>
      <c r="H249" s="1" t="s">
        <v>394</v>
      </c>
      <c r="I249" s="1">
        <v>1170</v>
      </c>
      <c r="J249" s="2" t="s">
        <v>630</v>
      </c>
      <c r="K249">
        <f>IF(C249=C248,0,1)</f>
        <v>1</v>
      </c>
      <c r="L249">
        <f t="shared" si="3"/>
        <v>1</v>
      </c>
    </row>
    <row r="250" spans="1:12" x14ac:dyDescent="0.2">
      <c r="A250" s="1">
        <v>5</v>
      </c>
      <c r="B250" s="1">
        <v>318</v>
      </c>
      <c r="C250" s="1" t="s">
        <v>426</v>
      </c>
      <c r="D250" s="1" t="s">
        <v>371</v>
      </c>
      <c r="E250" s="1">
        <v>8</v>
      </c>
      <c r="F250" s="1" t="s">
        <v>372</v>
      </c>
      <c r="G250" s="1">
        <v>990</v>
      </c>
      <c r="H250" s="1" t="s">
        <v>418</v>
      </c>
      <c r="I250" s="1">
        <v>7920</v>
      </c>
      <c r="J250" s="2" t="s">
        <v>374</v>
      </c>
      <c r="K250">
        <f>IF(C250=C249,0,1)</f>
        <v>1</v>
      </c>
      <c r="L250">
        <f t="shared" si="3"/>
        <v>1</v>
      </c>
    </row>
    <row r="251" spans="1:12" x14ac:dyDescent="0.2">
      <c r="A251" s="1">
        <v>5</v>
      </c>
      <c r="B251" s="1">
        <v>318</v>
      </c>
      <c r="C251" s="1" t="s">
        <v>426</v>
      </c>
      <c r="D251" s="1" t="s">
        <v>371</v>
      </c>
      <c r="E251" s="1">
        <v>6</v>
      </c>
      <c r="F251" s="1" t="s">
        <v>372</v>
      </c>
      <c r="G251" s="1">
        <v>990</v>
      </c>
      <c r="H251" s="1" t="s">
        <v>418</v>
      </c>
      <c r="I251" s="1">
        <v>5940</v>
      </c>
      <c r="J251" s="2" t="s">
        <v>466</v>
      </c>
      <c r="K251">
        <f>IF(C251=C250,0,1)</f>
        <v>0</v>
      </c>
      <c r="L251">
        <f t="shared" si="3"/>
        <v>1</v>
      </c>
    </row>
    <row r="252" spans="1:12" x14ac:dyDescent="0.2">
      <c r="A252" s="1">
        <v>5</v>
      </c>
      <c r="B252" s="1">
        <v>318</v>
      </c>
      <c r="C252" s="1" t="s">
        <v>426</v>
      </c>
      <c r="D252" s="1" t="s">
        <v>371</v>
      </c>
      <c r="E252" s="1">
        <v>2</v>
      </c>
      <c r="F252" s="1" t="s">
        <v>372</v>
      </c>
      <c r="G252" s="1">
        <v>990</v>
      </c>
      <c r="H252" s="1" t="s">
        <v>418</v>
      </c>
      <c r="I252" s="1">
        <v>1980</v>
      </c>
      <c r="J252" s="2" t="s">
        <v>586</v>
      </c>
      <c r="K252">
        <f>IF(C252=C251,0,1)</f>
        <v>0</v>
      </c>
      <c r="L252">
        <f t="shared" si="3"/>
        <v>1</v>
      </c>
    </row>
    <row r="253" spans="1:12" x14ac:dyDescent="0.2">
      <c r="A253" s="1">
        <v>5</v>
      </c>
      <c r="B253" s="1">
        <v>319</v>
      </c>
      <c r="C253" s="1" t="s">
        <v>134</v>
      </c>
      <c r="D253" s="1" t="s">
        <v>371</v>
      </c>
      <c r="E253" s="1">
        <v>45</v>
      </c>
      <c r="F253" s="1" t="s">
        <v>92</v>
      </c>
      <c r="G253" s="1">
        <v>1253</v>
      </c>
      <c r="H253" s="1" t="s">
        <v>93</v>
      </c>
      <c r="I253" s="1">
        <v>56385</v>
      </c>
      <c r="J253" s="2" t="s">
        <v>374</v>
      </c>
      <c r="K253">
        <f>IF(C253=C252,0,1)</f>
        <v>1</v>
      </c>
      <c r="L253">
        <f t="shared" si="3"/>
        <v>1</v>
      </c>
    </row>
    <row r="254" spans="1:12" x14ac:dyDescent="0.2">
      <c r="A254" s="1">
        <v>5</v>
      </c>
      <c r="B254" s="1">
        <v>319</v>
      </c>
      <c r="C254" s="1" t="s">
        <v>134</v>
      </c>
      <c r="D254" s="1" t="s">
        <v>371</v>
      </c>
      <c r="E254" s="1">
        <v>20</v>
      </c>
      <c r="F254" s="1" t="s">
        <v>92</v>
      </c>
      <c r="G254" s="1">
        <v>1253</v>
      </c>
      <c r="H254" s="1" t="s">
        <v>93</v>
      </c>
      <c r="I254" s="1">
        <v>25060</v>
      </c>
      <c r="J254" s="2" t="s">
        <v>491</v>
      </c>
      <c r="K254">
        <f>IF(C254=C253,0,1)</f>
        <v>0</v>
      </c>
      <c r="L254">
        <f t="shared" si="3"/>
        <v>1</v>
      </c>
    </row>
    <row r="255" spans="1:12" x14ac:dyDescent="0.2">
      <c r="A255" s="1">
        <v>13</v>
      </c>
      <c r="B255" s="1">
        <v>25</v>
      </c>
      <c r="C255" s="1" t="s">
        <v>813</v>
      </c>
      <c r="D255" s="1" t="s">
        <v>523</v>
      </c>
      <c r="E255" s="1">
        <v>10</v>
      </c>
      <c r="F255" s="1" t="s">
        <v>752</v>
      </c>
      <c r="G255" s="1">
        <v>401.58</v>
      </c>
      <c r="H255" s="1" t="s">
        <v>814</v>
      </c>
      <c r="I255" s="1">
        <v>4015.8</v>
      </c>
      <c r="J255" s="2" t="s">
        <v>548</v>
      </c>
      <c r="K255">
        <f>IF(C255=C254,0,1)</f>
        <v>1</v>
      </c>
      <c r="L255">
        <f t="shared" si="3"/>
        <v>1</v>
      </c>
    </row>
    <row r="256" spans="1:12" x14ac:dyDescent="0.2">
      <c r="A256" s="1">
        <v>13</v>
      </c>
      <c r="B256" s="1">
        <v>23</v>
      </c>
      <c r="C256" s="1" t="s">
        <v>811</v>
      </c>
      <c r="D256" s="1" t="s">
        <v>523</v>
      </c>
      <c r="E256" s="1">
        <v>10</v>
      </c>
      <c r="F256" s="1" t="s">
        <v>752</v>
      </c>
      <c r="G256" s="1">
        <v>369.2</v>
      </c>
      <c r="H256" s="1" t="s">
        <v>812</v>
      </c>
      <c r="I256" s="1">
        <v>3692</v>
      </c>
      <c r="J256" s="2" t="s">
        <v>548</v>
      </c>
      <c r="K256">
        <f>IF(C256=C255,0,1)</f>
        <v>1</v>
      </c>
      <c r="L256">
        <f t="shared" si="3"/>
        <v>1</v>
      </c>
    </row>
    <row r="257" spans="1:12" x14ac:dyDescent="0.2">
      <c r="A257" s="1">
        <v>13</v>
      </c>
      <c r="B257" s="1">
        <v>23</v>
      </c>
      <c r="C257" s="1" t="s">
        <v>811</v>
      </c>
      <c r="D257" s="1" t="s">
        <v>523</v>
      </c>
      <c r="E257" s="1">
        <v>10</v>
      </c>
      <c r="F257" s="1" t="s">
        <v>752</v>
      </c>
      <c r="G257" s="1">
        <v>369.2</v>
      </c>
      <c r="H257" s="1" t="s">
        <v>812</v>
      </c>
      <c r="I257" s="1">
        <v>3692</v>
      </c>
      <c r="J257" s="2" t="s">
        <v>563</v>
      </c>
      <c r="K257">
        <f>IF(C257=C256,0,1)</f>
        <v>0</v>
      </c>
      <c r="L257">
        <f t="shared" si="3"/>
        <v>0</v>
      </c>
    </row>
    <row r="258" spans="1:12" ht="25.5" x14ac:dyDescent="0.2">
      <c r="A258" s="1">
        <v>13</v>
      </c>
      <c r="B258" s="1">
        <v>17</v>
      </c>
      <c r="C258" s="1" t="s">
        <v>808</v>
      </c>
      <c r="D258" s="1" t="s">
        <v>809</v>
      </c>
      <c r="E258" s="1">
        <v>100</v>
      </c>
      <c r="F258" s="1" t="s">
        <v>752</v>
      </c>
      <c r="G258" s="1">
        <v>67.61</v>
      </c>
      <c r="H258" s="1" t="s">
        <v>760</v>
      </c>
      <c r="I258" s="1">
        <v>6761</v>
      </c>
      <c r="J258" s="2" t="s">
        <v>548</v>
      </c>
      <c r="K258">
        <f>IF(C258=C257,0,1)</f>
        <v>1</v>
      </c>
      <c r="L258">
        <f t="shared" si="3"/>
        <v>0</v>
      </c>
    </row>
    <row r="259" spans="1:12" ht="25.5" x14ac:dyDescent="0.2">
      <c r="A259" s="1">
        <v>13</v>
      </c>
      <c r="B259" s="1">
        <v>17</v>
      </c>
      <c r="C259" s="1" t="s">
        <v>808</v>
      </c>
      <c r="D259" s="1" t="s">
        <v>809</v>
      </c>
      <c r="E259" s="1">
        <v>30</v>
      </c>
      <c r="F259" s="1" t="s">
        <v>752</v>
      </c>
      <c r="G259" s="1">
        <v>67.61</v>
      </c>
      <c r="H259" s="1" t="s">
        <v>760</v>
      </c>
      <c r="I259" s="1">
        <v>2028.3</v>
      </c>
      <c r="J259" s="2" t="s">
        <v>563</v>
      </c>
      <c r="K259">
        <f>IF(C259=C258,0,1)</f>
        <v>0</v>
      </c>
      <c r="L259">
        <f t="shared" si="3"/>
        <v>0</v>
      </c>
    </row>
    <row r="260" spans="1:12" ht="25.5" x14ac:dyDescent="0.2">
      <c r="A260" s="1">
        <v>13</v>
      </c>
      <c r="B260" s="1">
        <v>18</v>
      </c>
      <c r="C260" s="1" t="s">
        <v>810</v>
      </c>
      <c r="D260" s="1" t="s">
        <v>809</v>
      </c>
      <c r="E260" s="1">
        <v>100</v>
      </c>
      <c r="F260" s="1" t="s">
        <v>752</v>
      </c>
      <c r="G260" s="1">
        <v>272.41000000000003</v>
      </c>
      <c r="H260" s="1" t="s">
        <v>760</v>
      </c>
      <c r="I260" s="1">
        <v>27241</v>
      </c>
      <c r="J260" s="2" t="s">
        <v>548</v>
      </c>
      <c r="K260">
        <f>IF(C260=C259,0,1)</f>
        <v>1</v>
      </c>
      <c r="L260">
        <f t="shared" si="3"/>
        <v>0</v>
      </c>
    </row>
    <row r="261" spans="1:12" ht="25.5" x14ac:dyDescent="0.2">
      <c r="A261" s="1">
        <v>13</v>
      </c>
      <c r="B261" s="1">
        <v>9</v>
      </c>
      <c r="C261" s="1" t="s">
        <v>807</v>
      </c>
      <c r="D261" s="1" t="s">
        <v>523</v>
      </c>
      <c r="E261" s="1">
        <v>30</v>
      </c>
      <c r="F261" s="1" t="s">
        <v>752</v>
      </c>
      <c r="G261" s="1">
        <v>32.200000000000003</v>
      </c>
      <c r="H261" s="1" t="s">
        <v>760</v>
      </c>
      <c r="I261" s="1">
        <v>966</v>
      </c>
      <c r="J261" s="2" t="s">
        <v>548</v>
      </c>
      <c r="K261">
        <f>IF(C261=C260,0,1)</f>
        <v>1</v>
      </c>
      <c r="L261">
        <f t="shared" si="3"/>
        <v>0</v>
      </c>
    </row>
    <row r="262" spans="1:12" ht="25.5" x14ac:dyDescent="0.2">
      <c r="A262" s="1">
        <v>13</v>
      </c>
      <c r="B262" s="1">
        <v>9</v>
      </c>
      <c r="C262" s="1" t="s">
        <v>807</v>
      </c>
      <c r="D262" s="1" t="s">
        <v>523</v>
      </c>
      <c r="E262" s="1">
        <v>30</v>
      </c>
      <c r="F262" s="1" t="s">
        <v>752</v>
      </c>
      <c r="G262" s="1">
        <v>32.200000000000003</v>
      </c>
      <c r="H262" s="1" t="s">
        <v>760</v>
      </c>
      <c r="I262" s="1">
        <v>966</v>
      </c>
      <c r="J262" s="2" t="s">
        <v>600</v>
      </c>
      <c r="K262">
        <f>IF(C262=C261,0,1)</f>
        <v>0</v>
      </c>
      <c r="L262">
        <f t="shared" si="3"/>
        <v>0</v>
      </c>
    </row>
    <row r="263" spans="1:12" ht="25.5" x14ac:dyDescent="0.2">
      <c r="A263" s="1">
        <v>13</v>
      </c>
      <c r="B263" s="1">
        <v>10</v>
      </c>
      <c r="C263" s="1" t="s">
        <v>879</v>
      </c>
      <c r="D263" s="1" t="s">
        <v>523</v>
      </c>
      <c r="E263" s="1">
        <v>100</v>
      </c>
      <c r="F263" s="1" t="s">
        <v>752</v>
      </c>
      <c r="G263" s="1">
        <v>33.01</v>
      </c>
      <c r="H263" s="1" t="s">
        <v>760</v>
      </c>
      <c r="I263" s="1">
        <v>3301</v>
      </c>
      <c r="J263" s="2" t="s">
        <v>606</v>
      </c>
      <c r="K263">
        <f>IF(C263=C262,0,1)</f>
        <v>1</v>
      </c>
      <c r="L263">
        <f t="shared" si="3"/>
        <v>0</v>
      </c>
    </row>
    <row r="264" spans="1:12" ht="25.5" x14ac:dyDescent="0.2">
      <c r="A264" s="1">
        <v>13</v>
      </c>
      <c r="B264" s="1">
        <v>13</v>
      </c>
      <c r="C264" s="1" t="s">
        <v>880</v>
      </c>
      <c r="D264" s="1" t="s">
        <v>523</v>
      </c>
      <c r="E264" s="1">
        <v>100</v>
      </c>
      <c r="F264" s="1" t="s">
        <v>752</v>
      </c>
      <c r="G264" s="1">
        <v>48.76</v>
      </c>
      <c r="H264" s="1" t="s">
        <v>760</v>
      </c>
      <c r="I264" s="1">
        <v>4876</v>
      </c>
      <c r="J264" s="2" t="s">
        <v>606</v>
      </c>
      <c r="K264">
        <f>IF(C264=C263,0,1)</f>
        <v>1</v>
      </c>
      <c r="L264">
        <f t="shared" si="3"/>
        <v>0</v>
      </c>
    </row>
    <row r="265" spans="1:12" ht="25.5" x14ac:dyDescent="0.2">
      <c r="A265" s="1">
        <v>13</v>
      </c>
      <c r="B265" s="1">
        <v>15</v>
      </c>
      <c r="C265" s="1" t="s">
        <v>762</v>
      </c>
      <c r="D265" s="1" t="s">
        <v>523</v>
      </c>
      <c r="E265" s="1">
        <v>40</v>
      </c>
      <c r="F265" s="1" t="s">
        <v>752</v>
      </c>
      <c r="G265" s="1">
        <v>69.36</v>
      </c>
      <c r="H265" s="1" t="s">
        <v>760</v>
      </c>
      <c r="I265" s="1">
        <v>2774.4</v>
      </c>
      <c r="J265" s="2" t="s">
        <v>491</v>
      </c>
      <c r="K265">
        <f>IF(C265=C264,0,1)</f>
        <v>1</v>
      </c>
      <c r="L265">
        <f t="shared" si="3"/>
        <v>0</v>
      </c>
    </row>
    <row r="266" spans="1:12" ht="25.5" x14ac:dyDescent="0.2">
      <c r="A266" s="1">
        <v>13</v>
      </c>
      <c r="B266" s="1">
        <v>15</v>
      </c>
      <c r="C266" s="1" t="s">
        <v>762</v>
      </c>
      <c r="D266" s="1" t="s">
        <v>523</v>
      </c>
      <c r="E266" s="1">
        <v>30</v>
      </c>
      <c r="F266" s="1" t="s">
        <v>752</v>
      </c>
      <c r="G266" s="1">
        <v>69.36</v>
      </c>
      <c r="H266" s="1" t="s">
        <v>760</v>
      </c>
      <c r="I266" s="1">
        <v>2080.8000000000002</v>
      </c>
      <c r="J266" s="2" t="s">
        <v>563</v>
      </c>
      <c r="K266">
        <f>IF(C266=C265,0,1)</f>
        <v>0</v>
      </c>
      <c r="L266">
        <f t="shared" si="3"/>
        <v>1</v>
      </c>
    </row>
    <row r="267" spans="1:12" ht="25.5" x14ac:dyDescent="0.2">
      <c r="A267" s="1">
        <v>13</v>
      </c>
      <c r="B267" s="1">
        <v>2</v>
      </c>
      <c r="C267" s="1" t="s">
        <v>759</v>
      </c>
      <c r="D267" s="1" t="s">
        <v>523</v>
      </c>
      <c r="E267" s="1">
        <v>20</v>
      </c>
      <c r="F267" s="1" t="s">
        <v>752</v>
      </c>
      <c r="G267" s="1">
        <v>20.86</v>
      </c>
      <c r="H267" s="1" t="s">
        <v>760</v>
      </c>
      <c r="I267" s="1">
        <v>417.2</v>
      </c>
      <c r="J267" s="2" t="s">
        <v>491</v>
      </c>
      <c r="K267">
        <f>IF(C267=C266,0,1)</f>
        <v>1</v>
      </c>
      <c r="L267">
        <f t="shared" ref="L267:L330" si="4">IF(IFERROR(SEARCH("Россия", H259), 0), 1, 0)</f>
        <v>1</v>
      </c>
    </row>
    <row r="268" spans="1:12" ht="25.5" x14ac:dyDescent="0.2">
      <c r="A268" s="1">
        <v>13</v>
      </c>
      <c r="B268" s="1">
        <v>5</v>
      </c>
      <c r="C268" s="1" t="s">
        <v>761</v>
      </c>
      <c r="D268" s="1" t="s">
        <v>523</v>
      </c>
      <c r="E268" s="1">
        <v>20</v>
      </c>
      <c r="F268" s="1" t="s">
        <v>752</v>
      </c>
      <c r="G268" s="1">
        <v>19.13</v>
      </c>
      <c r="H268" s="1" t="s">
        <v>760</v>
      </c>
      <c r="I268" s="1">
        <v>382.6</v>
      </c>
      <c r="J268" s="2" t="s">
        <v>491</v>
      </c>
      <c r="K268">
        <f>IF(C268=C267,0,1)</f>
        <v>1</v>
      </c>
      <c r="L268">
        <f t="shared" si="4"/>
        <v>1</v>
      </c>
    </row>
    <row r="269" spans="1:12" x14ac:dyDescent="0.2">
      <c r="A269" s="1">
        <v>14</v>
      </c>
      <c r="B269" s="1">
        <v>1111</v>
      </c>
      <c r="C269" s="1" t="s">
        <v>326</v>
      </c>
      <c r="D269" s="1" t="s">
        <v>706</v>
      </c>
      <c r="E269" s="1">
        <v>20</v>
      </c>
      <c r="F269" s="1" t="s">
        <v>227</v>
      </c>
      <c r="G269" s="1">
        <v>206.5</v>
      </c>
      <c r="H269" s="1" t="s">
        <v>376</v>
      </c>
      <c r="I269" s="1">
        <v>4130</v>
      </c>
      <c r="J269" s="2" t="s">
        <v>563</v>
      </c>
      <c r="K269">
        <f>IF(C269=C268,0,1)</f>
        <v>1</v>
      </c>
      <c r="L269">
        <f t="shared" si="4"/>
        <v>1</v>
      </c>
    </row>
    <row r="270" spans="1:12" x14ac:dyDescent="0.2">
      <c r="A270" s="1">
        <v>14</v>
      </c>
      <c r="B270" s="1" t="s">
        <v>294</v>
      </c>
      <c r="C270" s="1" t="s">
        <v>295</v>
      </c>
      <c r="D270" s="1" t="s">
        <v>706</v>
      </c>
      <c r="E270" s="1">
        <v>10</v>
      </c>
      <c r="F270" s="1" t="s">
        <v>227</v>
      </c>
      <c r="G270" s="1">
        <v>38.5</v>
      </c>
      <c r="H270" s="1" t="s">
        <v>376</v>
      </c>
      <c r="I270" s="1">
        <v>385</v>
      </c>
      <c r="J270" s="2" t="s">
        <v>548</v>
      </c>
      <c r="K270">
        <f>IF(C270=C269,0,1)</f>
        <v>1</v>
      </c>
      <c r="L270">
        <f t="shared" si="4"/>
        <v>1</v>
      </c>
    </row>
    <row r="271" spans="1:12" x14ac:dyDescent="0.2">
      <c r="A271" s="1">
        <v>14</v>
      </c>
      <c r="B271" s="1" t="s">
        <v>294</v>
      </c>
      <c r="C271" s="1" t="s">
        <v>295</v>
      </c>
      <c r="D271" s="1" t="s">
        <v>706</v>
      </c>
      <c r="E271" s="1">
        <v>60</v>
      </c>
      <c r="F271" s="1" t="s">
        <v>227</v>
      </c>
      <c r="G271" s="1">
        <v>38.5</v>
      </c>
      <c r="H271" s="1" t="s">
        <v>376</v>
      </c>
      <c r="I271" s="1">
        <v>2310</v>
      </c>
      <c r="J271" s="2" t="s">
        <v>563</v>
      </c>
      <c r="K271">
        <f>IF(C271=C270,0,1)</f>
        <v>0</v>
      </c>
      <c r="L271">
        <f t="shared" si="4"/>
        <v>1</v>
      </c>
    </row>
    <row r="272" spans="1:12" x14ac:dyDescent="0.2">
      <c r="A272" s="1">
        <v>14</v>
      </c>
      <c r="B272" s="1" t="s">
        <v>317</v>
      </c>
      <c r="C272" s="1" t="s">
        <v>318</v>
      </c>
      <c r="D272" s="1" t="s">
        <v>319</v>
      </c>
      <c r="E272" s="1">
        <v>50</v>
      </c>
      <c r="F272" s="1" t="s">
        <v>227</v>
      </c>
      <c r="G272" s="1">
        <v>14.19</v>
      </c>
      <c r="H272" s="1" t="s">
        <v>376</v>
      </c>
      <c r="I272" s="1">
        <v>709.5</v>
      </c>
      <c r="J272" s="2" t="s">
        <v>548</v>
      </c>
      <c r="K272">
        <f>IF(C272=C271,0,1)</f>
        <v>1</v>
      </c>
      <c r="L272">
        <f t="shared" si="4"/>
        <v>1</v>
      </c>
    </row>
    <row r="273" spans="1:12" x14ac:dyDescent="0.2">
      <c r="A273" s="1">
        <v>14</v>
      </c>
      <c r="B273" s="1" t="s">
        <v>317</v>
      </c>
      <c r="C273" s="1" t="s">
        <v>318</v>
      </c>
      <c r="D273" s="1" t="s">
        <v>319</v>
      </c>
      <c r="E273" s="1">
        <v>10</v>
      </c>
      <c r="F273" s="1" t="s">
        <v>227</v>
      </c>
      <c r="G273" s="1">
        <v>14.19</v>
      </c>
      <c r="H273" s="1" t="s">
        <v>376</v>
      </c>
      <c r="I273" s="1">
        <v>141.9</v>
      </c>
      <c r="J273" s="2" t="s">
        <v>563</v>
      </c>
      <c r="K273">
        <f>IF(C273=C272,0,1)</f>
        <v>0</v>
      </c>
      <c r="L273">
        <f t="shared" si="4"/>
        <v>1</v>
      </c>
    </row>
    <row r="274" spans="1:12" x14ac:dyDescent="0.2">
      <c r="A274" s="1">
        <v>14</v>
      </c>
      <c r="B274" s="1" t="s">
        <v>287</v>
      </c>
      <c r="C274" s="1" t="s">
        <v>288</v>
      </c>
      <c r="D274" s="1" t="s">
        <v>691</v>
      </c>
      <c r="E274" s="1">
        <v>10</v>
      </c>
      <c r="F274" s="1" t="s">
        <v>227</v>
      </c>
      <c r="G274" s="1">
        <v>92.512</v>
      </c>
      <c r="H274" s="1" t="s">
        <v>376</v>
      </c>
      <c r="I274" s="1">
        <v>925.12</v>
      </c>
      <c r="J274" s="2" t="s">
        <v>528</v>
      </c>
      <c r="K274">
        <f>IF(C274=C273,0,1)</f>
        <v>1</v>
      </c>
      <c r="L274">
        <f t="shared" si="4"/>
        <v>1</v>
      </c>
    </row>
    <row r="275" spans="1:12" x14ac:dyDescent="0.2">
      <c r="A275" s="1">
        <v>14</v>
      </c>
      <c r="B275" s="1" t="s">
        <v>287</v>
      </c>
      <c r="C275" s="1" t="s">
        <v>288</v>
      </c>
      <c r="D275" s="1" t="s">
        <v>691</v>
      </c>
      <c r="E275" s="1">
        <v>6</v>
      </c>
      <c r="F275" s="1" t="s">
        <v>227</v>
      </c>
      <c r="G275" s="1">
        <v>92.512</v>
      </c>
      <c r="H275" s="1" t="s">
        <v>376</v>
      </c>
      <c r="I275" s="1">
        <v>555.072</v>
      </c>
      <c r="J275" s="2" t="s">
        <v>600</v>
      </c>
      <c r="K275">
        <f>IF(C275=C274,0,1)</f>
        <v>0</v>
      </c>
      <c r="L275">
        <f t="shared" si="4"/>
        <v>1</v>
      </c>
    </row>
    <row r="276" spans="1:12" ht="25.5" x14ac:dyDescent="0.2">
      <c r="A276" s="1">
        <v>9</v>
      </c>
      <c r="B276" s="1">
        <v>1111</v>
      </c>
      <c r="C276" s="1" t="s">
        <v>581</v>
      </c>
      <c r="D276" s="1" t="s">
        <v>458</v>
      </c>
      <c r="E276" s="1">
        <v>1</v>
      </c>
      <c r="F276" s="1" t="s">
        <v>372</v>
      </c>
      <c r="G276" s="1">
        <v>31.5</v>
      </c>
      <c r="H276" s="1" t="s">
        <v>394</v>
      </c>
      <c r="I276" s="1">
        <v>31.5</v>
      </c>
      <c r="J276" s="2" t="s">
        <v>578</v>
      </c>
      <c r="K276">
        <f>IF(C276=C275,0,1)</f>
        <v>1</v>
      </c>
      <c r="L276">
        <f t="shared" si="4"/>
        <v>1</v>
      </c>
    </row>
    <row r="277" spans="1:12" ht="25.5" x14ac:dyDescent="0.2">
      <c r="A277" s="1">
        <v>14</v>
      </c>
      <c r="B277" s="1" t="s">
        <v>1174</v>
      </c>
      <c r="C277" s="1" t="s">
        <v>1175</v>
      </c>
      <c r="D277" s="1" t="s">
        <v>699</v>
      </c>
      <c r="E277" s="1">
        <v>5</v>
      </c>
      <c r="F277" s="1" t="s">
        <v>1095</v>
      </c>
      <c r="G277" s="1">
        <v>436.57</v>
      </c>
      <c r="H277" s="1" t="s">
        <v>1151</v>
      </c>
      <c r="I277" s="1">
        <v>2182.85</v>
      </c>
      <c r="J277" s="2" t="s">
        <v>528</v>
      </c>
      <c r="K277">
        <f>IF(C277=C276,0,1)</f>
        <v>1</v>
      </c>
      <c r="L277">
        <f t="shared" si="4"/>
        <v>1</v>
      </c>
    </row>
    <row r="278" spans="1:12" ht="25.5" x14ac:dyDescent="0.2">
      <c r="A278" s="1">
        <v>14</v>
      </c>
      <c r="B278" s="1" t="s">
        <v>1174</v>
      </c>
      <c r="C278" s="1" t="s">
        <v>1175</v>
      </c>
      <c r="D278" s="1" t="s">
        <v>699</v>
      </c>
      <c r="E278" s="1">
        <v>4</v>
      </c>
      <c r="F278" s="1" t="s">
        <v>1095</v>
      </c>
      <c r="G278" s="1">
        <v>436.57</v>
      </c>
      <c r="H278" s="1" t="s">
        <v>1151</v>
      </c>
      <c r="I278" s="1">
        <v>1746.28</v>
      </c>
      <c r="J278" s="2" t="s">
        <v>548</v>
      </c>
      <c r="K278">
        <f>IF(C278=C277,0,1)</f>
        <v>0</v>
      </c>
      <c r="L278">
        <f t="shared" si="4"/>
        <v>1</v>
      </c>
    </row>
    <row r="279" spans="1:12" ht="25.5" x14ac:dyDescent="0.2">
      <c r="A279" s="1">
        <v>14</v>
      </c>
      <c r="B279" s="1" t="s">
        <v>1174</v>
      </c>
      <c r="C279" s="1" t="s">
        <v>1175</v>
      </c>
      <c r="D279" s="1" t="s">
        <v>699</v>
      </c>
      <c r="E279" s="1">
        <v>1</v>
      </c>
      <c r="F279" s="1" t="s">
        <v>1095</v>
      </c>
      <c r="G279" s="1">
        <v>436.57</v>
      </c>
      <c r="H279" s="1" t="s">
        <v>1151</v>
      </c>
      <c r="I279" s="1">
        <v>436.57</v>
      </c>
      <c r="J279" s="2" t="s">
        <v>563</v>
      </c>
      <c r="K279">
        <f>IF(C279=C278,0,1)</f>
        <v>0</v>
      </c>
      <c r="L279">
        <f t="shared" si="4"/>
        <v>1</v>
      </c>
    </row>
    <row r="280" spans="1:12" ht="25.5" x14ac:dyDescent="0.2">
      <c r="A280" s="1">
        <v>14</v>
      </c>
      <c r="B280" s="1" t="s">
        <v>1050</v>
      </c>
      <c r="C280" s="1" t="s">
        <v>1051</v>
      </c>
      <c r="D280" s="1" t="s">
        <v>699</v>
      </c>
      <c r="E280" s="1">
        <v>40</v>
      </c>
      <c r="F280" s="1" t="s">
        <v>957</v>
      </c>
      <c r="G280" s="1">
        <v>20.3</v>
      </c>
      <c r="H280" s="1" t="s">
        <v>964</v>
      </c>
      <c r="I280" s="1">
        <v>812</v>
      </c>
      <c r="J280" s="2" t="s">
        <v>528</v>
      </c>
      <c r="K280">
        <f>IF(C280=C279,0,1)</f>
        <v>1</v>
      </c>
      <c r="L280">
        <f t="shared" si="4"/>
        <v>1</v>
      </c>
    </row>
    <row r="281" spans="1:12" ht="25.5" x14ac:dyDescent="0.2">
      <c r="A281" s="1">
        <v>14</v>
      </c>
      <c r="B281" s="1" t="s">
        <v>1050</v>
      </c>
      <c r="C281" s="1" t="s">
        <v>1051</v>
      </c>
      <c r="D281" s="1" t="s">
        <v>699</v>
      </c>
      <c r="E281" s="1">
        <v>9</v>
      </c>
      <c r="F281" s="1" t="s">
        <v>957</v>
      </c>
      <c r="G281" s="1">
        <v>20.3</v>
      </c>
      <c r="H281" s="1" t="s">
        <v>964</v>
      </c>
      <c r="I281" s="1">
        <v>182.7</v>
      </c>
      <c r="J281" s="2" t="s">
        <v>586</v>
      </c>
      <c r="K281">
        <f>IF(C281=C280,0,1)</f>
        <v>0</v>
      </c>
      <c r="L281">
        <f t="shared" si="4"/>
        <v>1</v>
      </c>
    </row>
    <row r="282" spans="1:12" x14ac:dyDescent="0.2">
      <c r="A282" s="1">
        <v>6</v>
      </c>
      <c r="B282" s="1">
        <v>1111</v>
      </c>
      <c r="C282" s="1" t="s">
        <v>566</v>
      </c>
      <c r="D282" s="1" t="s">
        <v>567</v>
      </c>
      <c r="E282" s="1">
        <v>12</v>
      </c>
      <c r="F282" s="1" t="s">
        <v>372</v>
      </c>
      <c r="G282" s="1">
        <v>86.25</v>
      </c>
      <c r="H282" s="1" t="s">
        <v>507</v>
      </c>
      <c r="I282" s="1">
        <v>1035</v>
      </c>
      <c r="J282" s="2" t="s">
        <v>563</v>
      </c>
      <c r="K282">
        <f>IF(C282=C281,0,1)</f>
        <v>1</v>
      </c>
      <c r="L282">
        <f t="shared" si="4"/>
        <v>1</v>
      </c>
    </row>
    <row r="283" spans="1:12" ht="25.5" x14ac:dyDescent="0.2">
      <c r="A283" s="1">
        <v>2</v>
      </c>
      <c r="B283" s="1">
        <v>49</v>
      </c>
      <c r="C283" s="1" t="s">
        <v>382</v>
      </c>
      <c r="D283" s="1" t="s">
        <v>371</v>
      </c>
      <c r="E283" s="1">
        <v>5</v>
      </c>
      <c r="F283" s="1" t="s">
        <v>372</v>
      </c>
      <c r="G283" s="1">
        <v>320.60000000000002</v>
      </c>
      <c r="H283" s="1" t="s">
        <v>383</v>
      </c>
      <c r="I283" s="1">
        <v>1603</v>
      </c>
      <c r="J283" s="2" t="s">
        <v>374</v>
      </c>
      <c r="K283">
        <f>IF(C283=C282,0,1)</f>
        <v>1</v>
      </c>
      <c r="L283">
        <f t="shared" si="4"/>
        <v>1</v>
      </c>
    </row>
    <row r="284" spans="1:12" ht="25.5" x14ac:dyDescent="0.2">
      <c r="A284" s="1">
        <v>2</v>
      </c>
      <c r="B284" s="1">
        <v>49</v>
      </c>
      <c r="C284" s="1" t="s">
        <v>382</v>
      </c>
      <c r="D284" s="1" t="s">
        <v>371</v>
      </c>
      <c r="E284" s="1">
        <v>1</v>
      </c>
      <c r="F284" s="1" t="s">
        <v>372</v>
      </c>
      <c r="G284" s="1">
        <v>320.60000000000002</v>
      </c>
      <c r="H284" s="1" t="s">
        <v>383</v>
      </c>
      <c r="I284" s="1">
        <v>320.60000000000002</v>
      </c>
      <c r="J284" s="2" t="s">
        <v>491</v>
      </c>
      <c r="K284">
        <f>IF(C284=C283,0,1)</f>
        <v>0</v>
      </c>
      <c r="L284">
        <f t="shared" si="4"/>
        <v>0</v>
      </c>
    </row>
    <row r="285" spans="1:12" x14ac:dyDescent="0.2">
      <c r="A285" s="1">
        <v>2</v>
      </c>
      <c r="B285" s="1">
        <v>1111</v>
      </c>
      <c r="C285" s="1" t="s">
        <v>203</v>
      </c>
      <c r="D285" s="1" t="s">
        <v>371</v>
      </c>
      <c r="E285" s="1">
        <v>3</v>
      </c>
      <c r="F285" s="1" t="s">
        <v>92</v>
      </c>
      <c r="G285" s="1">
        <v>263.8</v>
      </c>
      <c r="H285" s="1" t="s">
        <v>99</v>
      </c>
      <c r="I285" s="1">
        <v>791.4</v>
      </c>
      <c r="J285" s="2" t="s">
        <v>586</v>
      </c>
      <c r="K285">
        <f>IF(C285=C284,0,1)</f>
        <v>1</v>
      </c>
      <c r="L285">
        <f t="shared" si="4"/>
        <v>1</v>
      </c>
    </row>
    <row r="286" spans="1:12" x14ac:dyDescent="0.2">
      <c r="A286" s="1">
        <v>2</v>
      </c>
      <c r="B286" s="1">
        <v>50</v>
      </c>
      <c r="C286" s="1" t="s">
        <v>98</v>
      </c>
      <c r="D286" s="1" t="s">
        <v>371</v>
      </c>
      <c r="E286" s="1">
        <v>10</v>
      </c>
      <c r="F286" s="1" t="s">
        <v>92</v>
      </c>
      <c r="G286" s="1">
        <v>529</v>
      </c>
      <c r="H286" s="1" t="s">
        <v>99</v>
      </c>
      <c r="I286" s="1">
        <v>5290</v>
      </c>
      <c r="J286" s="2" t="s">
        <v>374</v>
      </c>
      <c r="K286">
        <f>IF(C286=C285,0,1)</f>
        <v>1</v>
      </c>
      <c r="L286">
        <f t="shared" si="4"/>
        <v>1</v>
      </c>
    </row>
    <row r="287" spans="1:12" x14ac:dyDescent="0.2">
      <c r="A287" s="1">
        <v>2</v>
      </c>
      <c r="B287" s="1">
        <v>50</v>
      </c>
      <c r="C287" s="1" t="s">
        <v>98</v>
      </c>
      <c r="D287" s="1" t="s">
        <v>371</v>
      </c>
      <c r="E287" s="1">
        <v>3</v>
      </c>
      <c r="F287" s="1" t="s">
        <v>92</v>
      </c>
      <c r="G287" s="1">
        <v>529</v>
      </c>
      <c r="H287" s="1" t="s">
        <v>99</v>
      </c>
      <c r="I287" s="1">
        <v>1587</v>
      </c>
      <c r="J287" s="2" t="s">
        <v>491</v>
      </c>
      <c r="K287">
        <f>IF(C287=C286,0,1)</f>
        <v>0</v>
      </c>
      <c r="L287">
        <f t="shared" si="4"/>
        <v>1</v>
      </c>
    </row>
    <row r="288" spans="1:12" x14ac:dyDescent="0.2">
      <c r="A288" s="1">
        <v>12</v>
      </c>
      <c r="B288" s="1">
        <v>9</v>
      </c>
      <c r="C288" s="1" t="s">
        <v>803</v>
      </c>
      <c r="D288" s="1" t="s">
        <v>804</v>
      </c>
      <c r="E288" s="1">
        <v>50</v>
      </c>
      <c r="F288" s="1" t="s">
        <v>752</v>
      </c>
      <c r="G288" s="1">
        <v>6.72</v>
      </c>
      <c r="H288" s="1" t="s">
        <v>805</v>
      </c>
      <c r="I288" s="1">
        <v>336</v>
      </c>
      <c r="J288" s="2" t="s">
        <v>548</v>
      </c>
      <c r="K288">
        <f>IF(C288=C287,0,1)</f>
        <v>1</v>
      </c>
      <c r="L288">
        <f t="shared" si="4"/>
        <v>1</v>
      </c>
    </row>
    <row r="289" spans="1:12" x14ac:dyDescent="0.2">
      <c r="A289" s="1">
        <v>12</v>
      </c>
      <c r="B289" s="1">
        <v>9</v>
      </c>
      <c r="C289" s="1" t="s">
        <v>803</v>
      </c>
      <c r="D289" s="1" t="s">
        <v>804</v>
      </c>
      <c r="E289" s="1">
        <v>100</v>
      </c>
      <c r="F289" s="1" t="s">
        <v>752</v>
      </c>
      <c r="G289" s="1">
        <v>6.72</v>
      </c>
      <c r="H289" s="1" t="s">
        <v>805</v>
      </c>
      <c r="I289" s="1">
        <v>672</v>
      </c>
      <c r="J289" s="2" t="s">
        <v>578</v>
      </c>
      <c r="K289">
        <f>IF(C289=C288,0,1)</f>
        <v>0</v>
      </c>
      <c r="L289">
        <f t="shared" si="4"/>
        <v>1</v>
      </c>
    </row>
    <row r="290" spans="1:12" x14ac:dyDescent="0.2">
      <c r="A290" s="1">
        <v>12</v>
      </c>
      <c r="B290" s="1">
        <v>10</v>
      </c>
      <c r="C290" s="1" t="s">
        <v>544</v>
      </c>
      <c r="D290" s="1" t="s">
        <v>371</v>
      </c>
      <c r="E290" s="1">
        <v>50</v>
      </c>
      <c r="F290" s="1" t="s">
        <v>372</v>
      </c>
      <c r="G290" s="1">
        <v>10.81</v>
      </c>
      <c r="H290" s="1" t="s">
        <v>545</v>
      </c>
      <c r="I290" s="1">
        <v>540.5</v>
      </c>
      <c r="J290" s="2" t="s">
        <v>528</v>
      </c>
      <c r="K290">
        <f>IF(C290=C289,0,1)</f>
        <v>1</v>
      </c>
      <c r="L290">
        <f t="shared" si="4"/>
        <v>0</v>
      </c>
    </row>
    <row r="291" spans="1:12" x14ac:dyDescent="0.2">
      <c r="A291" s="1">
        <v>12</v>
      </c>
      <c r="B291" s="1">
        <v>10</v>
      </c>
      <c r="C291" s="1" t="s">
        <v>544</v>
      </c>
      <c r="D291" s="1" t="s">
        <v>371</v>
      </c>
      <c r="E291" s="1">
        <v>30</v>
      </c>
      <c r="F291" s="1" t="s">
        <v>372</v>
      </c>
      <c r="G291" s="1">
        <v>10.81</v>
      </c>
      <c r="H291" s="1" t="s">
        <v>545</v>
      </c>
      <c r="I291" s="1">
        <v>324.3</v>
      </c>
      <c r="J291" s="2" t="s">
        <v>563</v>
      </c>
      <c r="K291">
        <f>IF(C291=C290,0,1)</f>
        <v>0</v>
      </c>
      <c r="L291">
        <f t="shared" si="4"/>
        <v>0</v>
      </c>
    </row>
    <row r="292" spans="1:12" x14ac:dyDescent="0.2">
      <c r="A292" s="1">
        <v>12</v>
      </c>
      <c r="B292" s="1">
        <v>10</v>
      </c>
      <c r="C292" s="1" t="s">
        <v>544</v>
      </c>
      <c r="D292" s="1" t="s">
        <v>371</v>
      </c>
      <c r="E292" s="1">
        <v>30</v>
      </c>
      <c r="F292" s="1" t="s">
        <v>372</v>
      </c>
      <c r="G292" s="1">
        <v>10.81</v>
      </c>
      <c r="H292" s="1" t="s">
        <v>545</v>
      </c>
      <c r="I292" s="1">
        <v>324.3</v>
      </c>
      <c r="J292" s="2" t="s">
        <v>612</v>
      </c>
      <c r="K292">
        <f>IF(C292=C291,0,1)</f>
        <v>0</v>
      </c>
      <c r="L292">
        <f t="shared" si="4"/>
        <v>0</v>
      </c>
    </row>
    <row r="293" spans="1:12" x14ac:dyDescent="0.2">
      <c r="A293" s="1">
        <v>12</v>
      </c>
      <c r="B293" s="1">
        <v>1111</v>
      </c>
      <c r="C293" s="1" t="s">
        <v>574</v>
      </c>
      <c r="D293" s="1" t="s">
        <v>526</v>
      </c>
      <c r="E293" s="1">
        <v>50</v>
      </c>
      <c r="F293" s="1" t="s">
        <v>372</v>
      </c>
      <c r="G293" s="1">
        <v>3.99</v>
      </c>
      <c r="H293" s="1" t="s">
        <v>545</v>
      </c>
      <c r="I293" s="1">
        <v>199.5</v>
      </c>
      <c r="J293" s="2" t="s">
        <v>563</v>
      </c>
      <c r="K293">
        <f>IF(C293=C292,0,1)</f>
        <v>1</v>
      </c>
      <c r="L293">
        <f t="shared" si="4"/>
        <v>0</v>
      </c>
    </row>
    <row r="294" spans="1:12" x14ac:dyDescent="0.2">
      <c r="A294" s="1">
        <v>12</v>
      </c>
      <c r="B294" s="1">
        <v>11</v>
      </c>
      <c r="C294" s="1" t="s">
        <v>1142</v>
      </c>
      <c r="D294" s="1" t="s">
        <v>371</v>
      </c>
      <c r="E294" s="1">
        <v>150</v>
      </c>
      <c r="F294" s="1" t="s">
        <v>1095</v>
      </c>
      <c r="G294" s="1">
        <v>20.69</v>
      </c>
      <c r="H294" s="1" t="s">
        <v>1143</v>
      </c>
      <c r="I294" s="1">
        <v>3103.5</v>
      </c>
      <c r="J294" s="2" t="s">
        <v>491</v>
      </c>
      <c r="K294">
        <f>IF(C294=C293,0,1)</f>
        <v>1</v>
      </c>
      <c r="L294">
        <f t="shared" si="4"/>
        <v>0</v>
      </c>
    </row>
    <row r="295" spans="1:12" x14ac:dyDescent="0.2">
      <c r="A295" s="1">
        <v>12</v>
      </c>
      <c r="B295" s="1">
        <v>11</v>
      </c>
      <c r="C295" s="1" t="s">
        <v>1142</v>
      </c>
      <c r="D295" s="1" t="s">
        <v>371</v>
      </c>
      <c r="E295" s="1">
        <v>100</v>
      </c>
      <c r="F295" s="1" t="s">
        <v>1095</v>
      </c>
      <c r="G295" s="1">
        <v>20.69</v>
      </c>
      <c r="H295" s="1" t="s">
        <v>1143</v>
      </c>
      <c r="I295" s="1">
        <v>2069</v>
      </c>
      <c r="J295" s="2" t="s">
        <v>528</v>
      </c>
      <c r="K295">
        <f>IF(C295=C294,0,1)</f>
        <v>0</v>
      </c>
      <c r="L295">
        <f t="shared" si="4"/>
        <v>0</v>
      </c>
    </row>
    <row r="296" spans="1:12" x14ac:dyDescent="0.2">
      <c r="A296" s="1">
        <v>12</v>
      </c>
      <c r="B296" s="1">
        <v>11</v>
      </c>
      <c r="C296" s="1" t="s">
        <v>1142</v>
      </c>
      <c r="D296" s="1" t="s">
        <v>371</v>
      </c>
      <c r="E296" s="1">
        <v>300</v>
      </c>
      <c r="F296" s="1" t="s">
        <v>1095</v>
      </c>
      <c r="G296" s="1">
        <v>20.69</v>
      </c>
      <c r="H296" s="1" t="s">
        <v>1143</v>
      </c>
      <c r="I296" s="1">
        <v>6207</v>
      </c>
      <c r="J296" s="2" t="s">
        <v>563</v>
      </c>
      <c r="K296">
        <f>IF(C296=C295,0,1)</f>
        <v>0</v>
      </c>
      <c r="L296">
        <f t="shared" si="4"/>
        <v>1</v>
      </c>
    </row>
    <row r="297" spans="1:12" x14ac:dyDescent="0.2">
      <c r="A297" s="1">
        <v>12</v>
      </c>
      <c r="B297" s="1">
        <v>11</v>
      </c>
      <c r="C297" s="1" t="s">
        <v>1142</v>
      </c>
      <c r="D297" s="1" t="s">
        <v>371</v>
      </c>
      <c r="E297" s="1">
        <v>150</v>
      </c>
      <c r="F297" s="1" t="s">
        <v>1095</v>
      </c>
      <c r="G297" s="1">
        <v>20.69</v>
      </c>
      <c r="H297" s="1" t="s">
        <v>1143</v>
      </c>
      <c r="I297" s="1">
        <v>3103.5</v>
      </c>
      <c r="J297" s="2" t="s">
        <v>586</v>
      </c>
      <c r="K297">
        <f>IF(C297=C296,0,1)</f>
        <v>0</v>
      </c>
      <c r="L297">
        <f t="shared" si="4"/>
        <v>1</v>
      </c>
    </row>
    <row r="298" spans="1:12" x14ac:dyDescent="0.2">
      <c r="A298" s="1">
        <v>12</v>
      </c>
      <c r="B298" s="1">
        <v>11</v>
      </c>
      <c r="C298" s="1" t="s">
        <v>1142</v>
      </c>
      <c r="D298" s="1" t="s">
        <v>371</v>
      </c>
      <c r="E298" s="1">
        <v>100</v>
      </c>
      <c r="F298" s="1" t="s">
        <v>1095</v>
      </c>
      <c r="G298" s="1">
        <v>20.69</v>
      </c>
      <c r="H298" s="1" t="s">
        <v>1143</v>
      </c>
      <c r="I298" s="1">
        <v>2069</v>
      </c>
      <c r="J298" s="2" t="s">
        <v>606</v>
      </c>
      <c r="K298">
        <f>IF(C298=C297,0,1)</f>
        <v>0</v>
      </c>
      <c r="L298">
        <f t="shared" si="4"/>
        <v>0</v>
      </c>
    </row>
    <row r="299" spans="1:12" x14ac:dyDescent="0.2">
      <c r="A299" s="1">
        <v>12</v>
      </c>
      <c r="B299" s="1">
        <v>11</v>
      </c>
      <c r="C299" s="1" t="s">
        <v>1142</v>
      </c>
      <c r="D299" s="1" t="s">
        <v>371</v>
      </c>
      <c r="E299" s="1">
        <v>400</v>
      </c>
      <c r="F299" s="1" t="s">
        <v>1095</v>
      </c>
      <c r="G299" s="1">
        <v>20.69</v>
      </c>
      <c r="H299" s="1" t="s">
        <v>1143</v>
      </c>
      <c r="I299" s="1">
        <v>8276</v>
      </c>
      <c r="J299" s="2" t="s">
        <v>630</v>
      </c>
      <c r="K299">
        <f>IF(C299=C298,0,1)</f>
        <v>0</v>
      </c>
      <c r="L299">
        <f t="shared" si="4"/>
        <v>0</v>
      </c>
    </row>
    <row r="300" spans="1:12" x14ac:dyDescent="0.2">
      <c r="A300" s="1">
        <v>9</v>
      </c>
      <c r="B300" s="1">
        <v>450</v>
      </c>
      <c r="C300" s="1" t="s">
        <v>1212</v>
      </c>
      <c r="D300" s="1" t="s">
        <v>371</v>
      </c>
      <c r="E300" s="1">
        <v>200</v>
      </c>
      <c r="F300" s="1" t="s">
        <v>1207</v>
      </c>
      <c r="G300" s="1">
        <v>546</v>
      </c>
      <c r="H300" s="1" t="s">
        <v>376</v>
      </c>
      <c r="I300" s="1">
        <v>109200</v>
      </c>
      <c r="J300" s="2" t="s">
        <v>548</v>
      </c>
      <c r="K300">
        <f>IF(C300=C299,0,1)</f>
        <v>1</v>
      </c>
      <c r="L300">
        <f t="shared" si="4"/>
        <v>0</v>
      </c>
    </row>
    <row r="301" spans="1:12" x14ac:dyDescent="0.2">
      <c r="A301" s="1">
        <v>9</v>
      </c>
      <c r="B301" s="1">
        <v>450</v>
      </c>
      <c r="C301" s="1" t="s">
        <v>1212</v>
      </c>
      <c r="D301" s="1" t="s">
        <v>371</v>
      </c>
      <c r="E301" s="1">
        <v>60</v>
      </c>
      <c r="F301" s="1" t="s">
        <v>1207</v>
      </c>
      <c r="G301" s="1">
        <v>546</v>
      </c>
      <c r="H301" s="1" t="s">
        <v>376</v>
      </c>
      <c r="I301" s="1">
        <v>32760</v>
      </c>
      <c r="J301" s="2" t="s">
        <v>563</v>
      </c>
      <c r="K301">
        <f>IF(C301=C300,0,1)</f>
        <v>0</v>
      </c>
      <c r="L301">
        <f t="shared" si="4"/>
        <v>0</v>
      </c>
    </row>
    <row r="302" spans="1:12" x14ac:dyDescent="0.2">
      <c r="A302" s="1">
        <v>9</v>
      </c>
      <c r="B302" s="1">
        <v>450</v>
      </c>
      <c r="C302" s="1" t="s">
        <v>1212</v>
      </c>
      <c r="D302" s="1" t="s">
        <v>371</v>
      </c>
      <c r="E302" s="1">
        <v>100</v>
      </c>
      <c r="F302" s="1" t="s">
        <v>1207</v>
      </c>
      <c r="G302" s="1">
        <v>546</v>
      </c>
      <c r="H302" s="1" t="s">
        <v>376</v>
      </c>
      <c r="I302" s="1">
        <v>54600</v>
      </c>
      <c r="J302" s="2" t="s">
        <v>586</v>
      </c>
      <c r="K302">
        <f>IF(C302=C301,0,1)</f>
        <v>0</v>
      </c>
      <c r="L302">
        <f t="shared" si="4"/>
        <v>1</v>
      </c>
    </row>
    <row r="303" spans="1:12" x14ac:dyDescent="0.2">
      <c r="A303" s="1">
        <v>9</v>
      </c>
      <c r="B303" s="1">
        <v>451</v>
      </c>
      <c r="C303" s="1" t="s">
        <v>1208</v>
      </c>
      <c r="D303" s="1" t="s">
        <v>371</v>
      </c>
      <c r="E303" s="1">
        <v>10</v>
      </c>
      <c r="F303" s="1" t="s">
        <v>1207</v>
      </c>
      <c r="G303" s="1">
        <v>176.3</v>
      </c>
      <c r="H303" s="1" t="s">
        <v>376</v>
      </c>
      <c r="I303" s="1">
        <v>1763</v>
      </c>
      <c r="J303" s="2" t="s">
        <v>528</v>
      </c>
      <c r="K303">
        <f>IF(C303=C302,0,1)</f>
        <v>1</v>
      </c>
      <c r="L303">
        <f t="shared" si="4"/>
        <v>1</v>
      </c>
    </row>
    <row r="304" spans="1:12" x14ac:dyDescent="0.2">
      <c r="A304" s="1">
        <v>3</v>
      </c>
      <c r="B304" s="1">
        <v>150</v>
      </c>
      <c r="C304" s="1" t="s">
        <v>389</v>
      </c>
      <c r="D304" s="1" t="s">
        <v>371</v>
      </c>
      <c r="E304" s="1">
        <v>30</v>
      </c>
      <c r="F304" s="1" t="s">
        <v>372</v>
      </c>
      <c r="G304" s="1">
        <v>109.2</v>
      </c>
      <c r="H304" s="1" t="s">
        <v>390</v>
      </c>
      <c r="I304" s="1">
        <v>3276</v>
      </c>
      <c r="J304" s="2" t="s">
        <v>374</v>
      </c>
      <c r="K304">
        <f>IF(C304=C303,0,1)</f>
        <v>1</v>
      </c>
      <c r="L304">
        <f t="shared" si="4"/>
        <v>1</v>
      </c>
    </row>
    <row r="305" spans="1:12" x14ac:dyDescent="0.2">
      <c r="A305" s="1">
        <v>3</v>
      </c>
      <c r="B305" s="1">
        <v>150</v>
      </c>
      <c r="C305" s="1" t="s">
        <v>389</v>
      </c>
      <c r="D305" s="1" t="s">
        <v>371</v>
      </c>
      <c r="E305" s="1">
        <v>2</v>
      </c>
      <c r="F305" s="1" t="s">
        <v>372</v>
      </c>
      <c r="G305" s="1">
        <v>109.2</v>
      </c>
      <c r="H305" s="1" t="s">
        <v>390</v>
      </c>
      <c r="I305" s="1">
        <v>218.4</v>
      </c>
      <c r="J305" s="2" t="s">
        <v>548</v>
      </c>
      <c r="K305">
        <f>IF(C305=C304,0,1)</f>
        <v>0</v>
      </c>
      <c r="L305">
        <f t="shared" si="4"/>
        <v>1</v>
      </c>
    </row>
    <row r="306" spans="1:12" x14ac:dyDescent="0.2">
      <c r="A306" s="1">
        <v>3</v>
      </c>
      <c r="B306" s="1">
        <v>150</v>
      </c>
      <c r="C306" s="1" t="s">
        <v>389</v>
      </c>
      <c r="D306" s="1" t="s">
        <v>371</v>
      </c>
      <c r="E306" s="1">
        <v>5</v>
      </c>
      <c r="F306" s="1" t="s">
        <v>372</v>
      </c>
      <c r="G306" s="1">
        <v>109.2</v>
      </c>
      <c r="H306" s="1" t="s">
        <v>390</v>
      </c>
      <c r="I306" s="1">
        <v>546</v>
      </c>
      <c r="J306" s="2" t="s">
        <v>630</v>
      </c>
      <c r="K306">
        <f>IF(C306=C305,0,1)</f>
        <v>0</v>
      </c>
      <c r="L306">
        <f t="shared" si="4"/>
        <v>1</v>
      </c>
    </row>
    <row r="307" spans="1:12" x14ac:dyDescent="0.2">
      <c r="A307" s="1">
        <v>3</v>
      </c>
      <c r="B307" s="1">
        <v>152</v>
      </c>
      <c r="C307" s="1" t="s">
        <v>1169</v>
      </c>
      <c r="D307" s="1" t="s">
        <v>371</v>
      </c>
      <c r="E307" s="1">
        <v>5</v>
      </c>
      <c r="F307" s="1" t="s">
        <v>1095</v>
      </c>
      <c r="G307" s="1">
        <v>337.65</v>
      </c>
      <c r="H307" s="1" t="s">
        <v>1170</v>
      </c>
      <c r="I307" s="1">
        <v>1688.25</v>
      </c>
      <c r="J307" s="2" t="s">
        <v>528</v>
      </c>
      <c r="K307">
        <f>IF(C307=C306,0,1)</f>
        <v>1</v>
      </c>
      <c r="L307">
        <f t="shared" si="4"/>
        <v>1</v>
      </c>
    </row>
    <row r="308" spans="1:12" x14ac:dyDescent="0.2">
      <c r="A308" s="1">
        <v>2</v>
      </c>
      <c r="B308" s="1">
        <v>54</v>
      </c>
      <c r="C308" s="1" t="s">
        <v>467</v>
      </c>
      <c r="D308" s="1" t="s">
        <v>371</v>
      </c>
      <c r="E308" s="1">
        <v>30</v>
      </c>
      <c r="F308" s="1" t="s">
        <v>372</v>
      </c>
      <c r="G308" s="1">
        <v>165</v>
      </c>
      <c r="H308" s="1" t="s">
        <v>385</v>
      </c>
      <c r="I308" s="1">
        <v>4950</v>
      </c>
      <c r="J308" s="2" t="s">
        <v>466</v>
      </c>
      <c r="K308">
        <f>IF(C308=C307,0,1)</f>
        <v>1</v>
      </c>
      <c r="L308">
        <f t="shared" si="4"/>
        <v>1</v>
      </c>
    </row>
    <row r="309" spans="1:12" x14ac:dyDescent="0.2">
      <c r="A309" s="1">
        <v>2</v>
      </c>
      <c r="B309" s="1">
        <v>54</v>
      </c>
      <c r="C309" s="1" t="s">
        <v>467</v>
      </c>
      <c r="D309" s="1" t="s">
        <v>371</v>
      </c>
      <c r="E309" s="1">
        <v>100</v>
      </c>
      <c r="F309" s="1" t="s">
        <v>372</v>
      </c>
      <c r="G309" s="1">
        <v>165</v>
      </c>
      <c r="H309" s="1" t="s">
        <v>385</v>
      </c>
      <c r="I309" s="1">
        <v>16500</v>
      </c>
      <c r="J309" s="2" t="s">
        <v>491</v>
      </c>
      <c r="K309">
        <f>IF(C309=C308,0,1)</f>
        <v>0</v>
      </c>
      <c r="L309">
        <f t="shared" si="4"/>
        <v>1</v>
      </c>
    </row>
    <row r="310" spans="1:12" x14ac:dyDescent="0.2">
      <c r="A310" s="1">
        <v>2</v>
      </c>
      <c r="B310" s="1">
        <v>54</v>
      </c>
      <c r="C310" s="1" t="s">
        <v>467</v>
      </c>
      <c r="D310" s="1" t="s">
        <v>371</v>
      </c>
      <c r="E310" s="1">
        <v>100</v>
      </c>
      <c r="F310" s="1" t="s">
        <v>372</v>
      </c>
      <c r="G310" s="1">
        <v>165</v>
      </c>
      <c r="H310" s="1" t="s">
        <v>385</v>
      </c>
      <c r="I310" s="1">
        <v>16500</v>
      </c>
      <c r="J310" s="2" t="s">
        <v>548</v>
      </c>
      <c r="K310">
        <f>IF(C310=C309,0,1)</f>
        <v>0</v>
      </c>
      <c r="L310">
        <f t="shared" si="4"/>
        <v>1</v>
      </c>
    </row>
    <row r="311" spans="1:12" x14ac:dyDescent="0.2">
      <c r="A311" s="1">
        <v>2</v>
      </c>
      <c r="B311" s="1">
        <v>54</v>
      </c>
      <c r="C311" s="1" t="s">
        <v>467</v>
      </c>
      <c r="D311" s="1" t="s">
        <v>371</v>
      </c>
      <c r="E311" s="1">
        <v>40</v>
      </c>
      <c r="F311" s="1" t="s">
        <v>372</v>
      </c>
      <c r="G311" s="1">
        <v>165</v>
      </c>
      <c r="H311" s="1" t="s">
        <v>385</v>
      </c>
      <c r="I311" s="1">
        <v>6600</v>
      </c>
      <c r="J311" s="2" t="s">
        <v>563</v>
      </c>
      <c r="K311">
        <f>IF(C311=C310,0,1)</f>
        <v>0</v>
      </c>
      <c r="L311">
        <f t="shared" si="4"/>
        <v>1</v>
      </c>
    </row>
    <row r="312" spans="1:12" x14ac:dyDescent="0.2">
      <c r="A312" s="1">
        <v>2</v>
      </c>
      <c r="B312" s="1">
        <v>52</v>
      </c>
      <c r="C312" s="1" t="s">
        <v>68</v>
      </c>
      <c r="D312" s="1" t="s">
        <v>371</v>
      </c>
      <c r="E312" s="1">
        <v>20</v>
      </c>
      <c r="F312" s="1" t="s">
        <v>23</v>
      </c>
      <c r="G312" s="1">
        <v>146.4</v>
      </c>
      <c r="H312" s="1" t="s">
        <v>15</v>
      </c>
      <c r="I312" s="1">
        <v>2928</v>
      </c>
      <c r="J312" s="2" t="s">
        <v>466</v>
      </c>
      <c r="K312">
        <f>IF(C312=C311,0,1)</f>
        <v>1</v>
      </c>
      <c r="L312">
        <f t="shared" si="4"/>
        <v>0</v>
      </c>
    </row>
    <row r="313" spans="1:12" x14ac:dyDescent="0.2">
      <c r="A313" s="1">
        <v>2</v>
      </c>
      <c r="B313" s="1">
        <v>52</v>
      </c>
      <c r="C313" s="1" t="s">
        <v>68</v>
      </c>
      <c r="D313" s="1" t="s">
        <v>371</v>
      </c>
      <c r="E313" s="1">
        <v>10</v>
      </c>
      <c r="F313" s="1" t="s">
        <v>23</v>
      </c>
      <c r="G313" s="1">
        <v>146.4</v>
      </c>
      <c r="H313" s="1" t="s">
        <v>15</v>
      </c>
      <c r="I313" s="1">
        <v>1464</v>
      </c>
      <c r="J313" s="2" t="s">
        <v>563</v>
      </c>
      <c r="K313">
        <f>IF(C313=C312,0,1)</f>
        <v>0</v>
      </c>
      <c r="L313">
        <f t="shared" si="4"/>
        <v>0</v>
      </c>
    </row>
    <row r="314" spans="1:12" x14ac:dyDescent="0.2">
      <c r="A314" s="1">
        <v>2</v>
      </c>
      <c r="B314" s="1">
        <v>52</v>
      </c>
      <c r="C314" s="1" t="s">
        <v>68</v>
      </c>
      <c r="D314" s="1" t="s">
        <v>371</v>
      </c>
      <c r="E314" s="1">
        <v>50</v>
      </c>
      <c r="F314" s="1" t="s">
        <v>23</v>
      </c>
      <c r="G314" s="1">
        <v>146.4</v>
      </c>
      <c r="H314" s="1" t="s">
        <v>15</v>
      </c>
      <c r="I314" s="1">
        <v>7320</v>
      </c>
      <c r="J314" s="2" t="s">
        <v>612</v>
      </c>
      <c r="K314">
        <f>IF(C314=C313,0,1)</f>
        <v>0</v>
      </c>
      <c r="L314">
        <f t="shared" si="4"/>
        <v>0</v>
      </c>
    </row>
    <row r="315" spans="1:12" x14ac:dyDescent="0.2">
      <c r="A315" s="1">
        <v>2</v>
      </c>
      <c r="B315" s="1">
        <v>53</v>
      </c>
      <c r="C315" s="1" t="s">
        <v>384</v>
      </c>
      <c r="D315" s="1" t="s">
        <v>371</v>
      </c>
      <c r="E315" s="1">
        <v>15</v>
      </c>
      <c r="F315" s="1" t="s">
        <v>372</v>
      </c>
      <c r="G315" s="1">
        <v>167.9</v>
      </c>
      <c r="H315" s="1" t="s">
        <v>385</v>
      </c>
      <c r="I315" s="1">
        <v>2518.5</v>
      </c>
      <c r="J315" s="2" t="s">
        <v>374</v>
      </c>
      <c r="K315">
        <f>IF(C315=C314,0,1)</f>
        <v>1</v>
      </c>
      <c r="L315">
        <f t="shared" si="4"/>
        <v>0</v>
      </c>
    </row>
    <row r="316" spans="1:12" x14ac:dyDescent="0.2">
      <c r="A316" s="1">
        <v>2</v>
      </c>
      <c r="B316" s="1">
        <v>53</v>
      </c>
      <c r="C316" s="1" t="s">
        <v>384</v>
      </c>
      <c r="D316" s="1" t="s">
        <v>371</v>
      </c>
      <c r="E316" s="1">
        <v>10</v>
      </c>
      <c r="F316" s="1" t="s">
        <v>372</v>
      </c>
      <c r="G316" s="1">
        <v>167.9</v>
      </c>
      <c r="H316" s="1" t="s">
        <v>385</v>
      </c>
      <c r="I316" s="1">
        <v>1679</v>
      </c>
      <c r="J316" s="2" t="s">
        <v>466</v>
      </c>
      <c r="K316">
        <f>IF(C316=C315,0,1)</f>
        <v>0</v>
      </c>
      <c r="L316">
        <f t="shared" si="4"/>
        <v>0</v>
      </c>
    </row>
    <row r="317" spans="1:12" x14ac:dyDescent="0.2">
      <c r="A317" s="1">
        <v>2</v>
      </c>
      <c r="B317" s="1">
        <v>53</v>
      </c>
      <c r="C317" s="1" t="s">
        <v>384</v>
      </c>
      <c r="D317" s="1" t="s">
        <v>371</v>
      </c>
      <c r="E317" s="1">
        <v>5</v>
      </c>
      <c r="F317" s="1" t="s">
        <v>372</v>
      </c>
      <c r="G317" s="1">
        <v>167.9</v>
      </c>
      <c r="H317" s="1" t="s">
        <v>385</v>
      </c>
      <c r="I317" s="1">
        <v>839.5</v>
      </c>
      <c r="J317" s="2" t="s">
        <v>491</v>
      </c>
      <c r="K317">
        <f>IF(C317=C316,0,1)</f>
        <v>0</v>
      </c>
      <c r="L317">
        <f t="shared" si="4"/>
        <v>0</v>
      </c>
    </row>
    <row r="318" spans="1:12" x14ac:dyDescent="0.2">
      <c r="A318" s="1">
        <v>2</v>
      </c>
      <c r="B318" s="1">
        <v>53</v>
      </c>
      <c r="C318" s="1" t="s">
        <v>384</v>
      </c>
      <c r="D318" s="1" t="s">
        <v>371</v>
      </c>
      <c r="E318" s="1">
        <v>10</v>
      </c>
      <c r="F318" s="1" t="s">
        <v>372</v>
      </c>
      <c r="G318" s="1">
        <v>167.9</v>
      </c>
      <c r="H318" s="1" t="s">
        <v>385</v>
      </c>
      <c r="I318" s="1">
        <v>1679</v>
      </c>
      <c r="J318" s="2" t="s">
        <v>528</v>
      </c>
      <c r="K318">
        <f>IF(C318=C317,0,1)</f>
        <v>0</v>
      </c>
      <c r="L318">
        <f t="shared" si="4"/>
        <v>0</v>
      </c>
    </row>
    <row r="319" spans="1:12" x14ac:dyDescent="0.2">
      <c r="A319" s="1">
        <v>2</v>
      </c>
      <c r="B319" s="1">
        <v>53</v>
      </c>
      <c r="C319" s="1" t="s">
        <v>384</v>
      </c>
      <c r="D319" s="1" t="s">
        <v>371</v>
      </c>
      <c r="E319" s="1">
        <v>20</v>
      </c>
      <c r="F319" s="1" t="s">
        <v>372</v>
      </c>
      <c r="G319" s="1">
        <v>167.9</v>
      </c>
      <c r="H319" s="1" t="s">
        <v>385</v>
      </c>
      <c r="I319" s="1">
        <v>3358</v>
      </c>
      <c r="J319" s="2" t="s">
        <v>612</v>
      </c>
      <c r="K319">
        <f>IF(C319=C318,0,1)</f>
        <v>0</v>
      </c>
      <c r="L319">
        <f t="shared" si="4"/>
        <v>0</v>
      </c>
    </row>
    <row r="320" spans="1:12" ht="25.5" x14ac:dyDescent="0.2">
      <c r="A320" s="1">
        <v>13</v>
      </c>
      <c r="B320" s="1">
        <v>32</v>
      </c>
      <c r="C320" s="1" t="s">
        <v>867</v>
      </c>
      <c r="D320" s="1" t="s">
        <v>526</v>
      </c>
      <c r="E320" s="1">
        <v>10</v>
      </c>
      <c r="F320" s="1" t="s">
        <v>752</v>
      </c>
      <c r="G320" s="1">
        <v>22</v>
      </c>
      <c r="H320" s="1" t="s">
        <v>793</v>
      </c>
      <c r="I320" s="1">
        <v>220</v>
      </c>
      <c r="J320" s="2" t="s">
        <v>578</v>
      </c>
      <c r="K320">
        <f>IF(C320=C319,0,1)</f>
        <v>1</v>
      </c>
      <c r="L320">
        <f t="shared" si="4"/>
        <v>0</v>
      </c>
    </row>
    <row r="321" spans="1:12" x14ac:dyDescent="0.2">
      <c r="A321" s="1">
        <v>11</v>
      </c>
      <c r="B321" s="1">
        <v>17</v>
      </c>
      <c r="C321" s="1" t="s">
        <v>639</v>
      </c>
      <c r="D321" s="1" t="s">
        <v>371</v>
      </c>
      <c r="E321" s="1">
        <v>6</v>
      </c>
      <c r="F321" s="1" t="s">
        <v>640</v>
      </c>
      <c r="G321" s="1">
        <v>53.9</v>
      </c>
      <c r="H321" s="1" t="s">
        <v>641</v>
      </c>
      <c r="I321" s="1">
        <v>323.39999999999998</v>
      </c>
      <c r="J321" s="2" t="s">
        <v>466</v>
      </c>
      <c r="K321">
        <f>IF(C321=C320,0,1)</f>
        <v>1</v>
      </c>
      <c r="L321">
        <f t="shared" si="4"/>
        <v>0</v>
      </c>
    </row>
    <row r="322" spans="1:12" x14ac:dyDescent="0.2">
      <c r="A322" s="1">
        <v>11</v>
      </c>
      <c r="B322" s="1">
        <v>17</v>
      </c>
      <c r="C322" s="1" t="s">
        <v>639</v>
      </c>
      <c r="D322" s="1" t="s">
        <v>371</v>
      </c>
      <c r="E322" s="1">
        <v>9</v>
      </c>
      <c r="F322" s="1" t="s">
        <v>640</v>
      </c>
      <c r="G322" s="1">
        <v>53.9</v>
      </c>
      <c r="H322" s="1" t="s">
        <v>641</v>
      </c>
      <c r="I322" s="1">
        <v>485.1</v>
      </c>
      <c r="J322" s="2" t="s">
        <v>528</v>
      </c>
      <c r="K322">
        <f>IF(C322=C321,0,1)</f>
        <v>0</v>
      </c>
      <c r="L322">
        <f t="shared" si="4"/>
        <v>0</v>
      </c>
    </row>
    <row r="323" spans="1:12" x14ac:dyDescent="0.2">
      <c r="A323" s="1">
        <v>11</v>
      </c>
      <c r="B323" s="1">
        <v>17</v>
      </c>
      <c r="C323" s="1" t="s">
        <v>639</v>
      </c>
      <c r="D323" s="1" t="s">
        <v>371</v>
      </c>
      <c r="E323" s="1">
        <v>4</v>
      </c>
      <c r="F323" s="1" t="s">
        <v>640</v>
      </c>
      <c r="G323" s="1">
        <v>53.9</v>
      </c>
      <c r="H323" s="1" t="s">
        <v>641</v>
      </c>
      <c r="I323" s="1">
        <v>215.6</v>
      </c>
      <c r="J323" s="2" t="s">
        <v>548</v>
      </c>
      <c r="K323">
        <f>IF(C323=C322,0,1)</f>
        <v>0</v>
      </c>
      <c r="L323">
        <f t="shared" si="4"/>
        <v>0</v>
      </c>
    </row>
    <row r="324" spans="1:12" x14ac:dyDescent="0.2">
      <c r="A324" s="1">
        <v>11</v>
      </c>
      <c r="B324" s="1">
        <v>17</v>
      </c>
      <c r="C324" s="1" t="s">
        <v>639</v>
      </c>
      <c r="D324" s="1" t="s">
        <v>371</v>
      </c>
      <c r="E324" s="1">
        <v>5</v>
      </c>
      <c r="F324" s="1" t="s">
        <v>640</v>
      </c>
      <c r="G324" s="1">
        <v>53.9</v>
      </c>
      <c r="H324" s="1" t="s">
        <v>641</v>
      </c>
      <c r="I324" s="1">
        <v>269.5</v>
      </c>
      <c r="J324" s="2" t="s">
        <v>563</v>
      </c>
      <c r="K324">
        <f>IF(C324=C323,0,1)</f>
        <v>0</v>
      </c>
      <c r="L324">
        <f t="shared" si="4"/>
        <v>0</v>
      </c>
    </row>
    <row r="325" spans="1:12" x14ac:dyDescent="0.2">
      <c r="A325" s="1">
        <v>11</v>
      </c>
      <c r="B325" s="1">
        <v>17</v>
      </c>
      <c r="C325" s="1" t="s">
        <v>639</v>
      </c>
      <c r="D325" s="1" t="s">
        <v>371</v>
      </c>
      <c r="E325" s="1">
        <v>3</v>
      </c>
      <c r="F325" s="1" t="s">
        <v>640</v>
      </c>
      <c r="G325" s="1">
        <v>53.9</v>
      </c>
      <c r="H325" s="1" t="s">
        <v>641</v>
      </c>
      <c r="I325" s="1">
        <v>161.69999999999999</v>
      </c>
      <c r="J325" s="2" t="s">
        <v>600</v>
      </c>
      <c r="K325">
        <f>IF(C325=C324,0,1)</f>
        <v>0</v>
      </c>
      <c r="L325">
        <f t="shared" si="4"/>
        <v>0</v>
      </c>
    </row>
    <row r="326" spans="1:12" x14ac:dyDescent="0.2">
      <c r="A326" s="1">
        <v>11</v>
      </c>
      <c r="B326" s="1">
        <v>17</v>
      </c>
      <c r="C326" s="1" t="s">
        <v>639</v>
      </c>
      <c r="D326" s="1" t="s">
        <v>371</v>
      </c>
      <c r="E326" s="1">
        <v>4</v>
      </c>
      <c r="F326" s="1" t="s">
        <v>640</v>
      </c>
      <c r="G326" s="1">
        <v>53.9</v>
      </c>
      <c r="H326" s="1" t="s">
        <v>641</v>
      </c>
      <c r="I326" s="1">
        <v>215.6</v>
      </c>
      <c r="J326" s="2" t="s">
        <v>630</v>
      </c>
      <c r="K326">
        <f>IF(C326=C325,0,1)</f>
        <v>0</v>
      </c>
      <c r="L326">
        <f t="shared" si="4"/>
        <v>0</v>
      </c>
    </row>
    <row r="327" spans="1:12" x14ac:dyDescent="0.2">
      <c r="A327" s="1">
        <v>2</v>
      </c>
      <c r="B327" s="1">
        <v>55</v>
      </c>
      <c r="C327" s="1" t="s">
        <v>100</v>
      </c>
      <c r="D327" s="1" t="s">
        <v>371</v>
      </c>
      <c r="E327" s="1">
        <v>50</v>
      </c>
      <c r="F327" s="1" t="s">
        <v>92</v>
      </c>
      <c r="G327" s="1">
        <v>27.9</v>
      </c>
      <c r="H327" s="1" t="s">
        <v>101</v>
      </c>
      <c r="I327" s="1">
        <v>1395</v>
      </c>
      <c r="J327" s="2" t="s">
        <v>374</v>
      </c>
      <c r="K327">
        <f>IF(C327=C326,0,1)</f>
        <v>1</v>
      </c>
      <c r="L327">
        <f t="shared" si="4"/>
        <v>0</v>
      </c>
    </row>
    <row r="328" spans="1:12" x14ac:dyDescent="0.2">
      <c r="A328" s="1">
        <v>6</v>
      </c>
      <c r="B328" s="1">
        <v>340</v>
      </c>
      <c r="C328" s="1" t="s">
        <v>634</v>
      </c>
      <c r="D328" s="1" t="s">
        <v>371</v>
      </c>
      <c r="E328" s="1">
        <v>10</v>
      </c>
      <c r="F328" s="1" t="s">
        <v>372</v>
      </c>
      <c r="G328" s="1">
        <v>135.69999999999999</v>
      </c>
      <c r="H328" s="1" t="s">
        <v>551</v>
      </c>
      <c r="I328" s="1">
        <v>1357</v>
      </c>
      <c r="J328" s="2" t="s">
        <v>630</v>
      </c>
      <c r="K328">
        <f>IF(C328=C327,0,1)</f>
        <v>1</v>
      </c>
      <c r="L328">
        <f t="shared" si="4"/>
        <v>0</v>
      </c>
    </row>
    <row r="329" spans="1:12" x14ac:dyDescent="0.2">
      <c r="A329" s="1">
        <v>6</v>
      </c>
      <c r="B329" s="1">
        <v>339</v>
      </c>
      <c r="C329" s="1" t="s">
        <v>550</v>
      </c>
      <c r="D329" s="1" t="s">
        <v>371</v>
      </c>
      <c r="E329" s="1">
        <v>3</v>
      </c>
      <c r="F329" s="1" t="s">
        <v>372</v>
      </c>
      <c r="G329" s="1">
        <v>87.7</v>
      </c>
      <c r="H329" s="1" t="s">
        <v>551</v>
      </c>
      <c r="I329" s="1">
        <v>263.10000000000002</v>
      </c>
      <c r="J329" s="2" t="s">
        <v>548</v>
      </c>
      <c r="K329">
        <f>IF(C329=C328,0,1)</f>
        <v>1</v>
      </c>
      <c r="L329">
        <f t="shared" si="4"/>
        <v>1</v>
      </c>
    </row>
    <row r="330" spans="1:12" x14ac:dyDescent="0.2">
      <c r="A330" s="1">
        <v>6</v>
      </c>
      <c r="B330" s="1">
        <v>339</v>
      </c>
      <c r="C330" s="1" t="s">
        <v>550</v>
      </c>
      <c r="D330" s="1" t="s">
        <v>371</v>
      </c>
      <c r="E330" s="1">
        <v>10</v>
      </c>
      <c r="F330" s="1" t="s">
        <v>372</v>
      </c>
      <c r="G330" s="1">
        <v>87.7</v>
      </c>
      <c r="H330" s="1" t="s">
        <v>551</v>
      </c>
      <c r="I330" s="1">
        <v>877</v>
      </c>
      <c r="J330" s="2" t="s">
        <v>563</v>
      </c>
      <c r="K330">
        <f>IF(C330=C329,0,1)</f>
        <v>0</v>
      </c>
      <c r="L330">
        <f t="shared" si="4"/>
        <v>1</v>
      </c>
    </row>
    <row r="331" spans="1:12" x14ac:dyDescent="0.2">
      <c r="A331" s="1">
        <v>6</v>
      </c>
      <c r="B331" s="1">
        <v>339</v>
      </c>
      <c r="C331" s="1" t="s">
        <v>550</v>
      </c>
      <c r="D331" s="1" t="s">
        <v>371</v>
      </c>
      <c r="E331" s="1">
        <v>200</v>
      </c>
      <c r="F331" s="1" t="s">
        <v>372</v>
      </c>
      <c r="G331" s="1">
        <v>87.7</v>
      </c>
      <c r="H331" s="1" t="s">
        <v>551</v>
      </c>
      <c r="I331" s="1">
        <v>17540</v>
      </c>
      <c r="J331" s="2" t="s">
        <v>630</v>
      </c>
      <c r="K331">
        <f>IF(C331=C330,0,1)</f>
        <v>0</v>
      </c>
      <c r="L331">
        <f t="shared" ref="L331:L394" si="5">IF(IFERROR(SEARCH("Россия", H323), 0), 1, 0)</f>
        <v>1</v>
      </c>
    </row>
    <row r="332" spans="1:12" x14ac:dyDescent="0.2">
      <c r="A332" s="1">
        <v>12</v>
      </c>
      <c r="B332" s="1">
        <v>12</v>
      </c>
      <c r="C332" s="1" t="s">
        <v>1144</v>
      </c>
      <c r="D332" s="1" t="s">
        <v>723</v>
      </c>
      <c r="E332" s="1">
        <v>20</v>
      </c>
      <c r="F332" s="1" t="s">
        <v>1095</v>
      </c>
      <c r="G332" s="1">
        <v>60.52</v>
      </c>
      <c r="H332" s="1" t="s">
        <v>1145</v>
      </c>
      <c r="I332" s="1">
        <v>1210.4000000000001</v>
      </c>
      <c r="J332" s="2" t="s">
        <v>491</v>
      </c>
      <c r="K332">
        <f>IF(C332=C331,0,1)</f>
        <v>1</v>
      </c>
      <c r="L332">
        <f t="shared" si="5"/>
        <v>1</v>
      </c>
    </row>
    <row r="333" spans="1:12" x14ac:dyDescent="0.2">
      <c r="A333" s="1">
        <v>12</v>
      </c>
      <c r="B333" s="1">
        <v>12</v>
      </c>
      <c r="C333" s="1" t="s">
        <v>1144</v>
      </c>
      <c r="D333" s="1" t="s">
        <v>723</v>
      </c>
      <c r="E333" s="1">
        <v>15</v>
      </c>
      <c r="F333" s="1" t="s">
        <v>1095</v>
      </c>
      <c r="G333" s="1">
        <v>60.52</v>
      </c>
      <c r="H333" s="1" t="s">
        <v>1145</v>
      </c>
      <c r="I333" s="1">
        <v>907.8</v>
      </c>
      <c r="J333" s="2" t="s">
        <v>528</v>
      </c>
      <c r="K333">
        <f>IF(C333=C332,0,1)</f>
        <v>0</v>
      </c>
      <c r="L333">
        <f t="shared" si="5"/>
        <v>1</v>
      </c>
    </row>
    <row r="334" spans="1:12" x14ac:dyDescent="0.2">
      <c r="A334" s="1">
        <v>12</v>
      </c>
      <c r="B334" s="1">
        <v>12</v>
      </c>
      <c r="C334" s="1" t="s">
        <v>1144</v>
      </c>
      <c r="D334" s="1" t="s">
        <v>723</v>
      </c>
      <c r="E334" s="1">
        <v>60</v>
      </c>
      <c r="F334" s="1" t="s">
        <v>1095</v>
      </c>
      <c r="G334" s="1">
        <v>60.52</v>
      </c>
      <c r="H334" s="1" t="s">
        <v>1145</v>
      </c>
      <c r="I334" s="1">
        <v>3631.2</v>
      </c>
      <c r="J334" s="2" t="s">
        <v>630</v>
      </c>
      <c r="K334">
        <f>IF(C334=C333,0,1)</f>
        <v>0</v>
      </c>
      <c r="L334">
        <f t="shared" si="5"/>
        <v>1</v>
      </c>
    </row>
    <row r="335" spans="1:12" ht="25.5" x14ac:dyDescent="0.2">
      <c r="A335" s="1">
        <v>14</v>
      </c>
      <c r="B335" s="1" t="s">
        <v>992</v>
      </c>
      <c r="C335" s="1" t="s">
        <v>993</v>
      </c>
      <c r="D335" s="1" t="s">
        <v>906</v>
      </c>
      <c r="E335" s="1">
        <v>50</v>
      </c>
      <c r="F335" s="1" t="s">
        <v>957</v>
      </c>
      <c r="G335" s="1">
        <v>92.65</v>
      </c>
      <c r="H335" s="1" t="s">
        <v>964</v>
      </c>
      <c r="I335" s="1">
        <v>4632.5</v>
      </c>
      <c r="J335" s="2" t="s">
        <v>491</v>
      </c>
      <c r="K335">
        <f>IF(C335=C334,0,1)</f>
        <v>1</v>
      </c>
      <c r="L335">
        <f t="shared" si="5"/>
        <v>0</v>
      </c>
    </row>
    <row r="336" spans="1:12" ht="25.5" x14ac:dyDescent="0.2">
      <c r="A336" s="1">
        <v>14</v>
      </c>
      <c r="B336" s="1" t="s">
        <v>992</v>
      </c>
      <c r="C336" s="1" t="s">
        <v>993</v>
      </c>
      <c r="D336" s="1" t="s">
        <v>906</v>
      </c>
      <c r="E336" s="1">
        <v>10</v>
      </c>
      <c r="F336" s="1" t="s">
        <v>957</v>
      </c>
      <c r="G336" s="1">
        <v>92.65</v>
      </c>
      <c r="H336" s="1" t="s">
        <v>964</v>
      </c>
      <c r="I336" s="1">
        <v>926.5</v>
      </c>
      <c r="J336" s="2" t="s">
        <v>528</v>
      </c>
      <c r="K336">
        <f>IF(C336=C335,0,1)</f>
        <v>0</v>
      </c>
      <c r="L336">
        <f t="shared" si="5"/>
        <v>0</v>
      </c>
    </row>
    <row r="337" spans="1:12" ht="25.5" x14ac:dyDescent="0.2">
      <c r="A337" s="1">
        <v>14</v>
      </c>
      <c r="B337" s="1" t="s">
        <v>992</v>
      </c>
      <c r="C337" s="1" t="s">
        <v>993</v>
      </c>
      <c r="D337" s="1" t="s">
        <v>906</v>
      </c>
      <c r="E337" s="1">
        <v>8</v>
      </c>
      <c r="F337" s="1" t="s">
        <v>957</v>
      </c>
      <c r="G337" s="1">
        <v>92.65</v>
      </c>
      <c r="H337" s="1" t="s">
        <v>964</v>
      </c>
      <c r="I337" s="1">
        <v>741.2</v>
      </c>
      <c r="J337" s="2" t="s">
        <v>586</v>
      </c>
      <c r="K337">
        <f>IF(C337=C336,0,1)</f>
        <v>0</v>
      </c>
      <c r="L337">
        <f t="shared" si="5"/>
        <v>0</v>
      </c>
    </row>
    <row r="338" spans="1:12" x14ac:dyDescent="0.2">
      <c r="A338" s="1">
        <v>14</v>
      </c>
      <c r="B338" s="1" t="s">
        <v>1002</v>
      </c>
      <c r="C338" s="1" t="s">
        <v>1003</v>
      </c>
      <c r="D338" s="1" t="s">
        <v>906</v>
      </c>
      <c r="E338" s="1">
        <v>3</v>
      </c>
      <c r="F338" s="1" t="s">
        <v>957</v>
      </c>
      <c r="G338" s="1">
        <v>638.91999999999996</v>
      </c>
      <c r="H338" s="1" t="s">
        <v>1004</v>
      </c>
      <c r="I338" s="1">
        <v>1916.76</v>
      </c>
      <c r="J338" s="2" t="s">
        <v>491</v>
      </c>
      <c r="K338">
        <f>IF(C338=C337,0,1)</f>
        <v>1</v>
      </c>
      <c r="L338">
        <f t="shared" si="5"/>
        <v>0</v>
      </c>
    </row>
    <row r="339" spans="1:12" x14ac:dyDescent="0.2">
      <c r="A339" s="1">
        <v>14</v>
      </c>
      <c r="B339" s="1" t="s">
        <v>1002</v>
      </c>
      <c r="C339" s="1" t="s">
        <v>1003</v>
      </c>
      <c r="D339" s="1" t="s">
        <v>906</v>
      </c>
      <c r="E339" s="1">
        <v>2</v>
      </c>
      <c r="F339" s="1" t="s">
        <v>957</v>
      </c>
      <c r="G339" s="1">
        <v>638.91999999999996</v>
      </c>
      <c r="H339" s="1" t="s">
        <v>1004</v>
      </c>
      <c r="I339" s="1">
        <v>1277.8399999999999</v>
      </c>
      <c r="J339" s="2" t="s">
        <v>528</v>
      </c>
      <c r="K339">
        <f>IF(C339=C338,0,1)</f>
        <v>0</v>
      </c>
      <c r="L339">
        <f t="shared" si="5"/>
        <v>0</v>
      </c>
    </row>
    <row r="340" spans="1:12" x14ac:dyDescent="0.2">
      <c r="A340" s="1">
        <v>14</v>
      </c>
      <c r="B340" s="1" t="s">
        <v>1002</v>
      </c>
      <c r="C340" s="1" t="s">
        <v>1003</v>
      </c>
      <c r="D340" s="1" t="s">
        <v>906</v>
      </c>
      <c r="E340" s="1">
        <v>6</v>
      </c>
      <c r="F340" s="1" t="s">
        <v>957</v>
      </c>
      <c r="G340" s="1">
        <v>638.91999999999996</v>
      </c>
      <c r="H340" s="1" t="s">
        <v>1004</v>
      </c>
      <c r="I340" s="1">
        <v>3833.52</v>
      </c>
      <c r="J340" s="2" t="s">
        <v>600</v>
      </c>
      <c r="K340">
        <f>IF(C340=C339,0,1)</f>
        <v>0</v>
      </c>
      <c r="L340">
        <f t="shared" si="5"/>
        <v>1</v>
      </c>
    </row>
    <row r="341" spans="1:12" x14ac:dyDescent="0.2">
      <c r="A341" s="1">
        <v>14</v>
      </c>
      <c r="B341" s="1" t="s">
        <v>1002</v>
      </c>
      <c r="C341" s="1" t="s">
        <v>1003</v>
      </c>
      <c r="D341" s="1" t="s">
        <v>906</v>
      </c>
      <c r="E341" s="1">
        <v>2</v>
      </c>
      <c r="F341" s="1" t="s">
        <v>957</v>
      </c>
      <c r="G341" s="1">
        <v>638.91999999999996</v>
      </c>
      <c r="H341" s="1" t="s">
        <v>1004</v>
      </c>
      <c r="I341" s="1">
        <v>1277.8399999999999</v>
      </c>
      <c r="J341" s="2" t="s">
        <v>630</v>
      </c>
      <c r="K341">
        <f>IF(C341=C340,0,1)</f>
        <v>0</v>
      </c>
      <c r="L341">
        <f t="shared" si="5"/>
        <v>1</v>
      </c>
    </row>
    <row r="342" spans="1:12" x14ac:dyDescent="0.2">
      <c r="A342" s="1">
        <v>9</v>
      </c>
      <c r="B342" s="1">
        <v>454</v>
      </c>
      <c r="C342" s="1" t="s">
        <v>59</v>
      </c>
      <c r="D342" s="1" t="s">
        <v>371</v>
      </c>
      <c r="E342" s="1">
        <v>400</v>
      </c>
      <c r="F342" s="1" t="s">
        <v>23</v>
      </c>
      <c r="G342" s="1">
        <v>16.2</v>
      </c>
      <c r="H342" s="1" t="s">
        <v>28</v>
      </c>
      <c r="I342" s="1">
        <v>6480</v>
      </c>
      <c r="J342" s="2" t="s">
        <v>374</v>
      </c>
      <c r="K342">
        <f>IF(C342=C341,0,1)</f>
        <v>1</v>
      </c>
      <c r="L342">
        <f t="shared" si="5"/>
        <v>1</v>
      </c>
    </row>
    <row r="343" spans="1:12" x14ac:dyDescent="0.2">
      <c r="A343" s="1">
        <v>9</v>
      </c>
      <c r="B343" s="1">
        <v>454</v>
      </c>
      <c r="C343" s="1" t="s">
        <v>59</v>
      </c>
      <c r="D343" s="1" t="s">
        <v>371</v>
      </c>
      <c r="E343" s="1">
        <v>10</v>
      </c>
      <c r="F343" s="1" t="s">
        <v>23</v>
      </c>
      <c r="G343" s="1">
        <v>16.2</v>
      </c>
      <c r="H343" s="1" t="s">
        <v>28</v>
      </c>
      <c r="I343" s="1">
        <v>162</v>
      </c>
      <c r="J343" s="2" t="s">
        <v>491</v>
      </c>
      <c r="K343">
        <f>IF(C343=C342,0,1)</f>
        <v>0</v>
      </c>
      <c r="L343">
        <f t="shared" si="5"/>
        <v>1</v>
      </c>
    </row>
    <row r="344" spans="1:12" x14ac:dyDescent="0.2">
      <c r="A344" s="1">
        <v>9</v>
      </c>
      <c r="B344" s="1">
        <v>454</v>
      </c>
      <c r="C344" s="1" t="s">
        <v>59</v>
      </c>
      <c r="D344" s="1" t="s">
        <v>371</v>
      </c>
      <c r="E344" s="1">
        <v>50</v>
      </c>
      <c r="F344" s="1" t="s">
        <v>23</v>
      </c>
      <c r="G344" s="1">
        <v>16.2</v>
      </c>
      <c r="H344" s="1" t="s">
        <v>28</v>
      </c>
      <c r="I344" s="1">
        <v>810</v>
      </c>
      <c r="J344" s="2" t="s">
        <v>563</v>
      </c>
      <c r="K344">
        <f>IF(C344=C343,0,1)</f>
        <v>0</v>
      </c>
      <c r="L344">
        <f t="shared" si="5"/>
        <v>1</v>
      </c>
    </row>
    <row r="345" spans="1:12" x14ac:dyDescent="0.2">
      <c r="A345" s="1">
        <v>9</v>
      </c>
      <c r="B345" s="1">
        <v>454</v>
      </c>
      <c r="C345" s="1" t="s">
        <v>59</v>
      </c>
      <c r="D345" s="1" t="s">
        <v>371</v>
      </c>
      <c r="E345" s="1">
        <v>200</v>
      </c>
      <c r="F345" s="1" t="s">
        <v>23</v>
      </c>
      <c r="G345" s="1">
        <v>16.2</v>
      </c>
      <c r="H345" s="1" t="s">
        <v>28</v>
      </c>
      <c r="I345" s="1">
        <v>3240</v>
      </c>
      <c r="J345" s="2" t="s">
        <v>630</v>
      </c>
      <c r="K345">
        <f>IF(C345=C344,0,1)</f>
        <v>0</v>
      </c>
      <c r="L345">
        <f t="shared" si="5"/>
        <v>1</v>
      </c>
    </row>
    <row r="346" spans="1:12" ht="25.5" x14ac:dyDescent="0.2">
      <c r="A346" s="1">
        <v>9</v>
      </c>
      <c r="B346" s="1">
        <v>455</v>
      </c>
      <c r="C346" s="1" t="s">
        <v>510</v>
      </c>
      <c r="D346" s="1" t="s">
        <v>371</v>
      </c>
      <c r="E346" s="1">
        <v>10</v>
      </c>
      <c r="F346" s="1" t="s">
        <v>372</v>
      </c>
      <c r="G346" s="1">
        <v>12.3</v>
      </c>
      <c r="H346" s="1" t="s">
        <v>376</v>
      </c>
      <c r="I346" s="1">
        <v>123</v>
      </c>
      <c r="J346" s="2" t="s">
        <v>491</v>
      </c>
      <c r="K346">
        <f>IF(C346=C345,0,1)</f>
        <v>1</v>
      </c>
      <c r="L346">
        <f t="shared" si="5"/>
        <v>1</v>
      </c>
    </row>
    <row r="347" spans="1:12" ht="25.5" x14ac:dyDescent="0.2">
      <c r="A347" s="1">
        <v>9</v>
      </c>
      <c r="B347" s="1">
        <v>455</v>
      </c>
      <c r="C347" s="1" t="s">
        <v>510</v>
      </c>
      <c r="D347" s="1" t="s">
        <v>371</v>
      </c>
      <c r="E347" s="1">
        <v>10</v>
      </c>
      <c r="F347" s="1" t="s">
        <v>372</v>
      </c>
      <c r="G347" s="1">
        <v>12.3</v>
      </c>
      <c r="H347" s="1" t="s">
        <v>376</v>
      </c>
      <c r="I347" s="1">
        <v>123</v>
      </c>
      <c r="J347" s="2" t="s">
        <v>528</v>
      </c>
      <c r="K347">
        <f>IF(C347=C346,0,1)</f>
        <v>0</v>
      </c>
      <c r="L347">
        <f t="shared" si="5"/>
        <v>1</v>
      </c>
    </row>
    <row r="348" spans="1:12" ht="25.5" x14ac:dyDescent="0.2">
      <c r="A348" s="1">
        <v>9</v>
      </c>
      <c r="B348" s="1">
        <v>455</v>
      </c>
      <c r="C348" s="1" t="s">
        <v>510</v>
      </c>
      <c r="D348" s="1" t="s">
        <v>371</v>
      </c>
      <c r="E348" s="1">
        <v>15</v>
      </c>
      <c r="F348" s="1" t="s">
        <v>372</v>
      </c>
      <c r="G348" s="1">
        <v>12.3</v>
      </c>
      <c r="H348" s="1" t="s">
        <v>376</v>
      </c>
      <c r="I348" s="1">
        <v>184.5</v>
      </c>
      <c r="J348" s="2" t="s">
        <v>563</v>
      </c>
      <c r="K348">
        <f>IF(C348=C347,0,1)</f>
        <v>0</v>
      </c>
      <c r="L348">
        <f t="shared" si="5"/>
        <v>1</v>
      </c>
    </row>
    <row r="349" spans="1:12" x14ac:dyDescent="0.2">
      <c r="A349" s="1">
        <v>3</v>
      </c>
      <c r="B349" s="1">
        <v>156</v>
      </c>
      <c r="C349" s="1" t="s">
        <v>1099</v>
      </c>
      <c r="D349" s="1" t="s">
        <v>371</v>
      </c>
      <c r="E349" s="1">
        <v>160</v>
      </c>
      <c r="F349" s="1" t="s">
        <v>1095</v>
      </c>
      <c r="G349" s="1">
        <v>65.459999999999994</v>
      </c>
      <c r="H349" s="1" t="s">
        <v>1100</v>
      </c>
      <c r="I349" s="1">
        <v>10473.6</v>
      </c>
      <c r="J349" s="2" t="s">
        <v>374</v>
      </c>
      <c r="K349">
        <f>IF(C349=C348,0,1)</f>
        <v>1</v>
      </c>
      <c r="L349">
        <f t="shared" si="5"/>
        <v>1</v>
      </c>
    </row>
    <row r="350" spans="1:12" x14ac:dyDescent="0.2">
      <c r="A350" s="1">
        <v>3</v>
      </c>
      <c r="B350" s="1">
        <v>156</v>
      </c>
      <c r="C350" s="1" t="s">
        <v>1099</v>
      </c>
      <c r="D350" s="1" t="s">
        <v>371</v>
      </c>
      <c r="E350" s="1">
        <v>5</v>
      </c>
      <c r="F350" s="1" t="s">
        <v>1095</v>
      </c>
      <c r="G350" s="1">
        <v>65.459999999999994</v>
      </c>
      <c r="H350" s="1" t="s">
        <v>1100</v>
      </c>
      <c r="I350" s="1">
        <v>327.3</v>
      </c>
      <c r="J350" s="2" t="s">
        <v>466</v>
      </c>
      <c r="K350">
        <f>IF(C350=C349,0,1)</f>
        <v>0</v>
      </c>
      <c r="L350">
        <f t="shared" si="5"/>
        <v>0</v>
      </c>
    </row>
    <row r="351" spans="1:12" x14ac:dyDescent="0.2">
      <c r="A351" s="1">
        <v>3</v>
      </c>
      <c r="B351" s="1">
        <v>156</v>
      </c>
      <c r="C351" s="1" t="s">
        <v>1099</v>
      </c>
      <c r="D351" s="1" t="s">
        <v>371</v>
      </c>
      <c r="E351" s="1">
        <v>5</v>
      </c>
      <c r="F351" s="1" t="s">
        <v>1095</v>
      </c>
      <c r="G351" s="1">
        <v>65.459999999999994</v>
      </c>
      <c r="H351" s="1" t="s">
        <v>1100</v>
      </c>
      <c r="I351" s="1">
        <v>327.3</v>
      </c>
      <c r="J351" s="2" t="s">
        <v>586</v>
      </c>
      <c r="K351">
        <f>IF(C351=C350,0,1)</f>
        <v>0</v>
      </c>
      <c r="L351">
        <f t="shared" si="5"/>
        <v>0</v>
      </c>
    </row>
    <row r="352" spans="1:12" x14ac:dyDescent="0.2">
      <c r="A352" s="1">
        <v>3</v>
      </c>
      <c r="B352" s="1">
        <v>156</v>
      </c>
      <c r="C352" s="1" t="s">
        <v>1099</v>
      </c>
      <c r="D352" s="1" t="s">
        <v>371</v>
      </c>
      <c r="E352" s="1">
        <v>60</v>
      </c>
      <c r="F352" s="1" t="s">
        <v>1095</v>
      </c>
      <c r="G352" s="1">
        <v>65.459999999999994</v>
      </c>
      <c r="H352" s="1" t="s">
        <v>1100</v>
      </c>
      <c r="I352" s="1">
        <v>3927.6</v>
      </c>
      <c r="J352" s="2" t="s">
        <v>630</v>
      </c>
      <c r="K352">
        <f>IF(C352=C351,0,1)</f>
        <v>0</v>
      </c>
      <c r="L352">
        <f t="shared" si="5"/>
        <v>0</v>
      </c>
    </row>
    <row r="353" spans="1:12" x14ac:dyDescent="0.2">
      <c r="A353" s="1">
        <v>9</v>
      </c>
      <c r="B353" s="1">
        <v>1111</v>
      </c>
      <c r="C353" s="1" t="s">
        <v>582</v>
      </c>
      <c r="D353" s="1" t="s">
        <v>458</v>
      </c>
      <c r="E353" s="1">
        <v>1</v>
      </c>
      <c r="F353" s="1" t="s">
        <v>372</v>
      </c>
      <c r="G353" s="1">
        <v>11.5</v>
      </c>
      <c r="H353" s="1" t="s">
        <v>376</v>
      </c>
      <c r="I353" s="1">
        <v>11.5</v>
      </c>
      <c r="J353" s="2" t="s">
        <v>578</v>
      </c>
      <c r="K353">
        <f>IF(C353=C352,0,1)</f>
        <v>1</v>
      </c>
      <c r="L353">
        <f t="shared" si="5"/>
        <v>0</v>
      </c>
    </row>
    <row r="354" spans="1:12" x14ac:dyDescent="0.2">
      <c r="A354" s="1">
        <v>6</v>
      </c>
      <c r="B354" s="1">
        <v>344</v>
      </c>
      <c r="C354" s="1" t="s">
        <v>181</v>
      </c>
      <c r="D354" s="1" t="s">
        <v>371</v>
      </c>
      <c r="E354" s="1">
        <v>20</v>
      </c>
      <c r="F354" s="1" t="s">
        <v>92</v>
      </c>
      <c r="G354" s="1">
        <v>58.3</v>
      </c>
      <c r="H354" s="1" t="s">
        <v>108</v>
      </c>
      <c r="I354" s="1">
        <v>1166</v>
      </c>
      <c r="J354" s="2" t="s">
        <v>491</v>
      </c>
      <c r="K354">
        <f>IF(C354=C353,0,1)</f>
        <v>1</v>
      </c>
      <c r="L354">
        <f t="shared" si="5"/>
        <v>1</v>
      </c>
    </row>
    <row r="355" spans="1:12" x14ac:dyDescent="0.2">
      <c r="A355" s="1">
        <v>6</v>
      </c>
      <c r="B355" s="1">
        <v>344</v>
      </c>
      <c r="C355" s="1" t="s">
        <v>181</v>
      </c>
      <c r="D355" s="1" t="s">
        <v>371</v>
      </c>
      <c r="E355" s="1">
        <v>5</v>
      </c>
      <c r="F355" s="1" t="s">
        <v>92</v>
      </c>
      <c r="G355" s="1">
        <v>58.3</v>
      </c>
      <c r="H355" s="1" t="s">
        <v>108</v>
      </c>
      <c r="I355" s="1">
        <v>291.5</v>
      </c>
      <c r="J355" s="2" t="s">
        <v>528</v>
      </c>
      <c r="K355">
        <f>IF(C355=C354,0,1)</f>
        <v>0</v>
      </c>
      <c r="L355">
        <f t="shared" si="5"/>
        <v>1</v>
      </c>
    </row>
    <row r="356" spans="1:12" x14ac:dyDescent="0.2">
      <c r="A356" s="1">
        <v>6</v>
      </c>
      <c r="B356" s="1">
        <v>344</v>
      </c>
      <c r="C356" s="1" t="s">
        <v>181</v>
      </c>
      <c r="D356" s="1" t="s">
        <v>371</v>
      </c>
      <c r="E356" s="1">
        <v>10</v>
      </c>
      <c r="F356" s="1" t="s">
        <v>92</v>
      </c>
      <c r="G356" s="1">
        <v>58.3</v>
      </c>
      <c r="H356" s="1" t="s">
        <v>108</v>
      </c>
      <c r="I356" s="1">
        <v>583</v>
      </c>
      <c r="J356" s="2" t="s">
        <v>563</v>
      </c>
      <c r="K356">
        <f>IF(C356=C355,0,1)</f>
        <v>0</v>
      </c>
      <c r="L356">
        <f t="shared" si="5"/>
        <v>1</v>
      </c>
    </row>
    <row r="357" spans="1:12" x14ac:dyDescent="0.2">
      <c r="A357" s="1">
        <v>6</v>
      </c>
      <c r="B357" s="1">
        <v>344</v>
      </c>
      <c r="C357" s="1" t="s">
        <v>181</v>
      </c>
      <c r="D357" s="1" t="s">
        <v>371</v>
      </c>
      <c r="E357" s="1">
        <v>10</v>
      </c>
      <c r="F357" s="1" t="s">
        <v>92</v>
      </c>
      <c r="G357" s="1">
        <v>58.3</v>
      </c>
      <c r="H357" s="1" t="s">
        <v>108</v>
      </c>
      <c r="I357" s="1">
        <v>583</v>
      </c>
      <c r="J357" s="2" t="s">
        <v>606</v>
      </c>
      <c r="K357">
        <f>IF(C357=C356,0,1)</f>
        <v>0</v>
      </c>
      <c r="L357">
        <f t="shared" si="5"/>
        <v>0</v>
      </c>
    </row>
    <row r="358" spans="1:12" x14ac:dyDescent="0.2">
      <c r="A358" s="1">
        <v>6</v>
      </c>
      <c r="B358" s="1">
        <v>343</v>
      </c>
      <c r="C358" s="1" t="s">
        <v>506</v>
      </c>
      <c r="D358" s="1" t="s">
        <v>371</v>
      </c>
      <c r="E358" s="1">
        <v>10</v>
      </c>
      <c r="F358" s="1" t="s">
        <v>372</v>
      </c>
      <c r="G358" s="1">
        <v>48.3</v>
      </c>
      <c r="H358" s="1" t="s">
        <v>507</v>
      </c>
      <c r="I358" s="1">
        <v>483</v>
      </c>
      <c r="J358" s="2" t="s">
        <v>491</v>
      </c>
      <c r="K358">
        <f>IF(C358=C357,0,1)</f>
        <v>1</v>
      </c>
      <c r="L358">
        <f t="shared" si="5"/>
        <v>0</v>
      </c>
    </row>
    <row r="359" spans="1:12" x14ac:dyDescent="0.2">
      <c r="A359" s="1">
        <v>6</v>
      </c>
      <c r="B359" s="1">
        <v>343</v>
      </c>
      <c r="C359" s="1" t="s">
        <v>506</v>
      </c>
      <c r="D359" s="1" t="s">
        <v>371</v>
      </c>
      <c r="E359" s="1">
        <v>5</v>
      </c>
      <c r="F359" s="1" t="s">
        <v>372</v>
      </c>
      <c r="G359" s="1">
        <v>48.3</v>
      </c>
      <c r="H359" s="1" t="s">
        <v>507</v>
      </c>
      <c r="I359" s="1">
        <v>241.5</v>
      </c>
      <c r="J359" s="2" t="s">
        <v>528</v>
      </c>
      <c r="K359">
        <f>IF(C359=C358,0,1)</f>
        <v>0</v>
      </c>
      <c r="L359">
        <f t="shared" si="5"/>
        <v>0</v>
      </c>
    </row>
    <row r="360" spans="1:12" x14ac:dyDescent="0.2">
      <c r="A360" s="1">
        <v>6</v>
      </c>
      <c r="B360" s="1">
        <v>343</v>
      </c>
      <c r="C360" s="1" t="s">
        <v>506</v>
      </c>
      <c r="D360" s="1" t="s">
        <v>371</v>
      </c>
      <c r="E360" s="1">
        <v>10</v>
      </c>
      <c r="F360" s="1" t="s">
        <v>372</v>
      </c>
      <c r="G360" s="1">
        <v>48.3</v>
      </c>
      <c r="H360" s="1" t="s">
        <v>507</v>
      </c>
      <c r="I360" s="1">
        <v>483</v>
      </c>
      <c r="J360" s="2" t="s">
        <v>548</v>
      </c>
      <c r="K360">
        <f>IF(C360=C359,0,1)</f>
        <v>0</v>
      </c>
      <c r="L360">
        <f t="shared" si="5"/>
        <v>0</v>
      </c>
    </row>
    <row r="361" spans="1:12" x14ac:dyDescent="0.2">
      <c r="A361" s="1">
        <v>6</v>
      </c>
      <c r="B361" s="1">
        <v>343</v>
      </c>
      <c r="C361" s="1" t="s">
        <v>506</v>
      </c>
      <c r="D361" s="1" t="s">
        <v>371</v>
      </c>
      <c r="E361" s="1">
        <v>10</v>
      </c>
      <c r="F361" s="1" t="s">
        <v>372</v>
      </c>
      <c r="G361" s="1">
        <v>48.3</v>
      </c>
      <c r="H361" s="1" t="s">
        <v>507</v>
      </c>
      <c r="I361" s="1">
        <v>483</v>
      </c>
      <c r="J361" s="2" t="s">
        <v>563</v>
      </c>
      <c r="K361">
        <f>IF(C361=C360,0,1)</f>
        <v>0</v>
      </c>
      <c r="L361">
        <f t="shared" si="5"/>
        <v>1</v>
      </c>
    </row>
    <row r="362" spans="1:12" x14ac:dyDescent="0.2">
      <c r="A362" s="1">
        <v>6</v>
      </c>
      <c r="B362" s="1">
        <v>343</v>
      </c>
      <c r="C362" s="1" t="s">
        <v>506</v>
      </c>
      <c r="D362" s="1" t="s">
        <v>371</v>
      </c>
      <c r="E362" s="1">
        <v>20</v>
      </c>
      <c r="F362" s="1" t="s">
        <v>372</v>
      </c>
      <c r="G362" s="1">
        <v>48.3</v>
      </c>
      <c r="H362" s="1" t="s">
        <v>507</v>
      </c>
      <c r="I362" s="1">
        <v>966</v>
      </c>
      <c r="J362" s="2" t="s">
        <v>606</v>
      </c>
      <c r="K362">
        <f>IF(C362=C361,0,1)</f>
        <v>0</v>
      </c>
      <c r="L362">
        <f t="shared" si="5"/>
        <v>0</v>
      </c>
    </row>
    <row r="363" spans="1:12" x14ac:dyDescent="0.2">
      <c r="A363" s="1">
        <v>6</v>
      </c>
      <c r="B363" s="1">
        <v>342</v>
      </c>
      <c r="C363" s="1" t="s">
        <v>533</v>
      </c>
      <c r="D363" s="1" t="s">
        <v>371</v>
      </c>
      <c r="E363" s="1">
        <v>10</v>
      </c>
      <c r="F363" s="1" t="s">
        <v>372</v>
      </c>
      <c r="G363" s="1">
        <v>15.5</v>
      </c>
      <c r="H363" s="1" t="s">
        <v>376</v>
      </c>
      <c r="I363" s="1">
        <v>155</v>
      </c>
      <c r="J363" s="2" t="s">
        <v>528</v>
      </c>
      <c r="K363">
        <f>IF(C363=C362,0,1)</f>
        <v>1</v>
      </c>
      <c r="L363">
        <f t="shared" si="5"/>
        <v>0</v>
      </c>
    </row>
    <row r="364" spans="1:12" x14ac:dyDescent="0.2">
      <c r="A364" s="1">
        <v>6</v>
      </c>
      <c r="B364" s="1">
        <v>342</v>
      </c>
      <c r="C364" s="1" t="s">
        <v>533</v>
      </c>
      <c r="D364" s="1" t="s">
        <v>371</v>
      </c>
      <c r="E364" s="1">
        <v>25</v>
      </c>
      <c r="F364" s="1" t="s">
        <v>372</v>
      </c>
      <c r="G364" s="1">
        <v>15.5</v>
      </c>
      <c r="H364" s="1" t="s">
        <v>376</v>
      </c>
      <c r="I364" s="1">
        <v>387.5</v>
      </c>
      <c r="J364" s="2" t="s">
        <v>548</v>
      </c>
      <c r="K364">
        <f>IF(C364=C363,0,1)</f>
        <v>0</v>
      </c>
      <c r="L364">
        <f t="shared" si="5"/>
        <v>0</v>
      </c>
    </row>
    <row r="365" spans="1:12" x14ac:dyDescent="0.2">
      <c r="A365" s="1">
        <v>6</v>
      </c>
      <c r="B365" s="1">
        <v>342</v>
      </c>
      <c r="C365" s="1" t="s">
        <v>533</v>
      </c>
      <c r="D365" s="1" t="s">
        <v>371</v>
      </c>
      <c r="E365" s="1">
        <v>3</v>
      </c>
      <c r="F365" s="1" t="s">
        <v>372</v>
      </c>
      <c r="G365" s="1">
        <v>15.5</v>
      </c>
      <c r="H365" s="1" t="s">
        <v>376</v>
      </c>
      <c r="I365" s="1">
        <v>46.5</v>
      </c>
      <c r="J365" s="2" t="s">
        <v>578</v>
      </c>
      <c r="K365">
        <f>IF(C365=C364,0,1)</f>
        <v>0</v>
      </c>
      <c r="L365">
        <f t="shared" si="5"/>
        <v>0</v>
      </c>
    </row>
    <row r="366" spans="1:12" ht="25.5" x14ac:dyDescent="0.2">
      <c r="A366" s="1">
        <v>8</v>
      </c>
      <c r="B366" s="1">
        <v>393</v>
      </c>
      <c r="C366" s="1" t="s">
        <v>1092</v>
      </c>
      <c r="D366" s="1" t="s">
        <v>371</v>
      </c>
      <c r="E366" s="1">
        <v>100</v>
      </c>
      <c r="F366" s="1" t="s">
        <v>1088</v>
      </c>
      <c r="G366" s="1">
        <v>269.02</v>
      </c>
      <c r="H366" s="1" t="s">
        <v>1089</v>
      </c>
      <c r="I366" s="1">
        <v>26902</v>
      </c>
      <c r="J366" s="2" t="s">
        <v>630</v>
      </c>
      <c r="K366">
        <f>IF(C366=C365,0,1)</f>
        <v>1</v>
      </c>
      <c r="L366">
        <f t="shared" si="5"/>
        <v>0</v>
      </c>
    </row>
    <row r="367" spans="1:12" x14ac:dyDescent="0.2">
      <c r="A367" s="1">
        <v>3</v>
      </c>
      <c r="B367" s="1">
        <v>154</v>
      </c>
      <c r="C367" s="1" t="s">
        <v>111</v>
      </c>
      <c r="D367" s="1" t="s">
        <v>371</v>
      </c>
      <c r="E367" s="1">
        <v>180</v>
      </c>
      <c r="F367" s="1" t="s">
        <v>92</v>
      </c>
      <c r="G367" s="1">
        <v>67.7</v>
      </c>
      <c r="H367" s="1" t="s">
        <v>112</v>
      </c>
      <c r="I367" s="1">
        <v>12186</v>
      </c>
      <c r="J367" s="2" t="s">
        <v>374</v>
      </c>
      <c r="K367">
        <f>IF(C367=C366,0,1)</f>
        <v>1</v>
      </c>
      <c r="L367">
        <f t="shared" si="5"/>
        <v>0</v>
      </c>
    </row>
    <row r="368" spans="1:12" x14ac:dyDescent="0.2">
      <c r="A368" s="1">
        <v>3</v>
      </c>
      <c r="B368" s="1">
        <v>153</v>
      </c>
      <c r="C368" s="1" t="s">
        <v>150</v>
      </c>
      <c r="D368" s="1" t="s">
        <v>371</v>
      </c>
      <c r="E368" s="1">
        <v>20</v>
      </c>
      <c r="F368" s="1" t="s">
        <v>92</v>
      </c>
      <c r="G368" s="1">
        <v>58.5</v>
      </c>
      <c r="H368" s="1" t="s">
        <v>112</v>
      </c>
      <c r="I368" s="1">
        <v>1170</v>
      </c>
      <c r="J368" s="2" t="s">
        <v>466</v>
      </c>
      <c r="K368">
        <f>IF(C368=C367,0,1)</f>
        <v>1</v>
      </c>
      <c r="L368">
        <f t="shared" si="5"/>
        <v>0</v>
      </c>
    </row>
    <row r="369" spans="1:12" x14ac:dyDescent="0.2">
      <c r="A369" s="1">
        <v>3</v>
      </c>
      <c r="B369" s="1">
        <v>153</v>
      </c>
      <c r="C369" s="1" t="s">
        <v>150</v>
      </c>
      <c r="D369" s="1" t="s">
        <v>371</v>
      </c>
      <c r="E369" s="1">
        <v>6</v>
      </c>
      <c r="F369" s="1" t="s">
        <v>92</v>
      </c>
      <c r="G369" s="1">
        <v>58.5</v>
      </c>
      <c r="H369" s="1" t="s">
        <v>112</v>
      </c>
      <c r="I369" s="1">
        <v>351</v>
      </c>
      <c r="J369" s="2" t="s">
        <v>491</v>
      </c>
      <c r="K369">
        <f>IF(C369=C368,0,1)</f>
        <v>0</v>
      </c>
      <c r="L369">
        <f t="shared" si="5"/>
        <v>0</v>
      </c>
    </row>
    <row r="370" spans="1:12" x14ac:dyDescent="0.2">
      <c r="A370" s="1">
        <v>3</v>
      </c>
      <c r="B370" s="1">
        <v>153</v>
      </c>
      <c r="C370" s="1" t="s">
        <v>150</v>
      </c>
      <c r="D370" s="1" t="s">
        <v>371</v>
      </c>
      <c r="E370" s="1">
        <v>20</v>
      </c>
      <c r="F370" s="1" t="s">
        <v>92</v>
      </c>
      <c r="G370" s="1">
        <v>58.5</v>
      </c>
      <c r="H370" s="1" t="s">
        <v>112</v>
      </c>
      <c r="I370" s="1">
        <v>1170</v>
      </c>
      <c r="J370" s="2" t="s">
        <v>612</v>
      </c>
      <c r="K370">
        <f>IF(C370=C369,0,1)</f>
        <v>0</v>
      </c>
      <c r="L370">
        <f t="shared" si="5"/>
        <v>0</v>
      </c>
    </row>
    <row r="371" spans="1:12" ht="25.5" x14ac:dyDescent="0.2">
      <c r="A371" s="1">
        <v>4</v>
      </c>
      <c r="B371" s="1">
        <v>239</v>
      </c>
      <c r="C371" s="1" t="s">
        <v>189</v>
      </c>
      <c r="D371" s="1" t="s">
        <v>371</v>
      </c>
      <c r="E371" s="1">
        <v>2</v>
      </c>
      <c r="F371" s="1" t="s">
        <v>92</v>
      </c>
      <c r="G371" s="1">
        <v>148</v>
      </c>
      <c r="H371" s="1" t="s">
        <v>163</v>
      </c>
      <c r="I371" s="1">
        <v>296</v>
      </c>
      <c r="J371" s="2" t="s">
        <v>528</v>
      </c>
      <c r="K371">
        <f>IF(C371=C370,0,1)</f>
        <v>1</v>
      </c>
      <c r="L371">
        <f t="shared" si="5"/>
        <v>1</v>
      </c>
    </row>
    <row r="372" spans="1:12" ht="25.5" x14ac:dyDescent="0.2">
      <c r="A372" s="1">
        <v>4</v>
      </c>
      <c r="B372" s="1">
        <v>239</v>
      </c>
      <c r="C372" s="1" t="s">
        <v>189</v>
      </c>
      <c r="D372" s="1" t="s">
        <v>371</v>
      </c>
      <c r="E372" s="1">
        <v>10</v>
      </c>
      <c r="F372" s="1" t="s">
        <v>92</v>
      </c>
      <c r="G372" s="1">
        <v>148</v>
      </c>
      <c r="H372" s="1" t="s">
        <v>163</v>
      </c>
      <c r="I372" s="1">
        <v>1480</v>
      </c>
      <c r="J372" s="2" t="s">
        <v>563</v>
      </c>
      <c r="K372">
        <f>IF(C372=C371,0,1)</f>
        <v>0</v>
      </c>
      <c r="L372">
        <f t="shared" si="5"/>
        <v>1</v>
      </c>
    </row>
    <row r="373" spans="1:12" x14ac:dyDescent="0.2">
      <c r="A373" s="1">
        <v>7</v>
      </c>
      <c r="B373" s="1">
        <v>376</v>
      </c>
      <c r="C373" s="1" t="s">
        <v>433</v>
      </c>
      <c r="D373" s="1" t="s">
        <v>371</v>
      </c>
      <c r="E373" s="1">
        <v>6</v>
      </c>
      <c r="F373" s="1" t="s">
        <v>372</v>
      </c>
      <c r="G373" s="1">
        <v>75.5</v>
      </c>
      <c r="H373" s="1" t="s">
        <v>434</v>
      </c>
      <c r="I373" s="1">
        <v>453</v>
      </c>
      <c r="J373" s="2" t="s">
        <v>374</v>
      </c>
      <c r="K373">
        <f>IF(C373=C372,0,1)</f>
        <v>1</v>
      </c>
      <c r="L373">
        <f t="shared" si="5"/>
        <v>1</v>
      </c>
    </row>
    <row r="374" spans="1:12" x14ac:dyDescent="0.2">
      <c r="A374" s="1">
        <v>7</v>
      </c>
      <c r="B374" s="1">
        <v>377</v>
      </c>
      <c r="C374" s="1" t="s">
        <v>435</v>
      </c>
      <c r="D374" s="1" t="s">
        <v>371</v>
      </c>
      <c r="E374" s="1">
        <v>20</v>
      </c>
      <c r="F374" s="1" t="s">
        <v>372</v>
      </c>
      <c r="G374" s="1">
        <v>105</v>
      </c>
      <c r="H374" s="1" t="s">
        <v>434</v>
      </c>
      <c r="I374" s="1">
        <v>2100</v>
      </c>
      <c r="J374" s="2" t="s">
        <v>374</v>
      </c>
      <c r="K374">
        <f>IF(C374=C373,0,1)</f>
        <v>1</v>
      </c>
      <c r="L374">
        <f t="shared" si="5"/>
        <v>0</v>
      </c>
    </row>
    <row r="375" spans="1:12" x14ac:dyDescent="0.2">
      <c r="A375" s="1">
        <v>7</v>
      </c>
      <c r="B375" s="1">
        <v>382</v>
      </c>
      <c r="C375" s="1" t="s">
        <v>436</v>
      </c>
      <c r="D375" s="1" t="s">
        <v>371</v>
      </c>
      <c r="E375" s="1">
        <v>3</v>
      </c>
      <c r="F375" s="1" t="s">
        <v>372</v>
      </c>
      <c r="G375" s="1">
        <v>240.1</v>
      </c>
      <c r="H375" s="1" t="s">
        <v>437</v>
      </c>
      <c r="I375" s="1">
        <v>720.3</v>
      </c>
      <c r="J375" s="2" t="s">
        <v>374</v>
      </c>
      <c r="K375">
        <f>IF(C375=C374,0,1)</f>
        <v>1</v>
      </c>
      <c r="L375">
        <f t="shared" si="5"/>
        <v>0</v>
      </c>
    </row>
    <row r="376" spans="1:12" x14ac:dyDescent="0.2">
      <c r="A376" s="1">
        <v>14</v>
      </c>
      <c r="B376" s="1" t="s">
        <v>1020</v>
      </c>
      <c r="C376" s="1" t="s">
        <v>1021</v>
      </c>
      <c r="D376" s="1" t="s">
        <v>906</v>
      </c>
      <c r="E376" s="1">
        <v>3</v>
      </c>
      <c r="F376" s="1" t="s">
        <v>957</v>
      </c>
      <c r="G376" s="1">
        <v>452.58</v>
      </c>
      <c r="H376" s="1" t="s">
        <v>1022</v>
      </c>
      <c r="I376" s="1">
        <v>1357.74</v>
      </c>
      <c r="J376" s="2" t="s">
        <v>528</v>
      </c>
      <c r="K376">
        <f>IF(C376=C375,0,1)</f>
        <v>1</v>
      </c>
      <c r="L376">
        <f t="shared" si="5"/>
        <v>0</v>
      </c>
    </row>
    <row r="377" spans="1:12" x14ac:dyDescent="0.2">
      <c r="A377" s="1">
        <v>14</v>
      </c>
      <c r="B377" s="1" t="s">
        <v>1020</v>
      </c>
      <c r="C377" s="1" t="s">
        <v>1021</v>
      </c>
      <c r="D377" s="1" t="s">
        <v>906</v>
      </c>
      <c r="E377" s="1">
        <v>1</v>
      </c>
      <c r="F377" s="1" t="s">
        <v>957</v>
      </c>
      <c r="G377" s="1">
        <v>452.58</v>
      </c>
      <c r="H377" s="1" t="s">
        <v>1022</v>
      </c>
      <c r="I377" s="1">
        <v>452.58</v>
      </c>
      <c r="J377" s="2" t="s">
        <v>600</v>
      </c>
      <c r="K377">
        <f>IF(C377=C376,0,1)</f>
        <v>0</v>
      </c>
      <c r="L377">
        <f t="shared" si="5"/>
        <v>0</v>
      </c>
    </row>
    <row r="378" spans="1:12" x14ac:dyDescent="0.2">
      <c r="A378" s="1">
        <v>14</v>
      </c>
      <c r="B378" s="1" t="s">
        <v>1017</v>
      </c>
      <c r="C378" s="1" t="s">
        <v>1018</v>
      </c>
      <c r="D378" s="1" t="s">
        <v>691</v>
      </c>
      <c r="E378" s="1">
        <v>25</v>
      </c>
      <c r="F378" s="1" t="s">
        <v>957</v>
      </c>
      <c r="G378" s="1">
        <v>362.06</v>
      </c>
      <c r="H378" s="1" t="s">
        <v>1019</v>
      </c>
      <c r="I378" s="1">
        <v>9051.5</v>
      </c>
      <c r="J378" s="2" t="s">
        <v>528</v>
      </c>
      <c r="K378">
        <f>IF(C378=C377,0,1)</f>
        <v>1</v>
      </c>
      <c r="L378">
        <f t="shared" si="5"/>
        <v>0</v>
      </c>
    </row>
    <row r="379" spans="1:12" x14ac:dyDescent="0.2">
      <c r="A379" s="1">
        <v>14</v>
      </c>
      <c r="B379" s="1" t="s">
        <v>1017</v>
      </c>
      <c r="C379" s="1" t="s">
        <v>1018</v>
      </c>
      <c r="D379" s="1" t="s">
        <v>691</v>
      </c>
      <c r="E379" s="1">
        <v>20</v>
      </c>
      <c r="F379" s="1" t="s">
        <v>957</v>
      </c>
      <c r="G379" s="1">
        <v>362.06</v>
      </c>
      <c r="H379" s="1" t="s">
        <v>1019</v>
      </c>
      <c r="I379" s="1">
        <v>7241.2</v>
      </c>
      <c r="J379" s="2" t="s">
        <v>548</v>
      </c>
      <c r="K379">
        <f>IF(C379=C378,0,1)</f>
        <v>0</v>
      </c>
      <c r="L379">
        <f t="shared" si="5"/>
        <v>0</v>
      </c>
    </row>
    <row r="380" spans="1:12" x14ac:dyDescent="0.2">
      <c r="A380" s="1">
        <v>14</v>
      </c>
      <c r="B380" s="1" t="s">
        <v>1017</v>
      </c>
      <c r="C380" s="1" t="s">
        <v>1018</v>
      </c>
      <c r="D380" s="1" t="s">
        <v>691</v>
      </c>
      <c r="E380" s="1">
        <v>10</v>
      </c>
      <c r="F380" s="1" t="s">
        <v>957</v>
      </c>
      <c r="G380" s="1">
        <v>362.06</v>
      </c>
      <c r="H380" s="1" t="s">
        <v>1019</v>
      </c>
      <c r="I380" s="1">
        <v>3620.6</v>
      </c>
      <c r="J380" s="2" t="s">
        <v>600</v>
      </c>
      <c r="K380">
        <f>IF(C380=C379,0,1)</f>
        <v>0</v>
      </c>
      <c r="L380">
        <f t="shared" si="5"/>
        <v>0</v>
      </c>
    </row>
    <row r="381" spans="1:12" x14ac:dyDescent="0.2">
      <c r="A381" s="1">
        <v>14</v>
      </c>
      <c r="B381" s="1" t="s">
        <v>1017</v>
      </c>
      <c r="C381" s="1" t="s">
        <v>1018</v>
      </c>
      <c r="D381" s="1" t="s">
        <v>691</v>
      </c>
      <c r="E381" s="1">
        <v>3</v>
      </c>
      <c r="F381" s="1" t="s">
        <v>957</v>
      </c>
      <c r="G381" s="1">
        <v>362.06</v>
      </c>
      <c r="H381" s="1" t="s">
        <v>1019</v>
      </c>
      <c r="I381" s="1">
        <v>1086.18</v>
      </c>
      <c r="J381" s="2" t="s">
        <v>630</v>
      </c>
      <c r="K381">
        <f>IF(C381=C380,0,1)</f>
        <v>0</v>
      </c>
      <c r="L381">
        <f t="shared" si="5"/>
        <v>0</v>
      </c>
    </row>
    <row r="382" spans="1:12" ht="25.5" x14ac:dyDescent="0.2">
      <c r="A382" s="1">
        <v>14</v>
      </c>
      <c r="B382" s="1" t="s">
        <v>925</v>
      </c>
      <c r="C382" s="1" t="s">
        <v>926</v>
      </c>
      <c r="D382" s="1" t="s">
        <v>899</v>
      </c>
      <c r="E382" s="1">
        <v>30</v>
      </c>
      <c r="F382" s="1" t="s">
        <v>900</v>
      </c>
      <c r="G382" s="1">
        <v>253</v>
      </c>
      <c r="H382" s="1" t="s">
        <v>901</v>
      </c>
      <c r="I382" s="1">
        <v>7590</v>
      </c>
      <c r="J382" s="2" t="s">
        <v>563</v>
      </c>
      <c r="K382">
        <f>IF(C382=C381,0,1)</f>
        <v>1</v>
      </c>
      <c r="L382">
        <f t="shared" si="5"/>
        <v>0</v>
      </c>
    </row>
    <row r="383" spans="1:12" x14ac:dyDescent="0.2">
      <c r="A383" s="1">
        <v>14</v>
      </c>
      <c r="B383" s="1" t="s">
        <v>1239</v>
      </c>
      <c r="C383" s="1" t="s">
        <v>1240</v>
      </c>
      <c r="D383" s="1" t="s">
        <v>906</v>
      </c>
      <c r="E383" s="1">
        <v>5</v>
      </c>
      <c r="F383" s="1" t="s">
        <v>1227</v>
      </c>
      <c r="G383" s="1">
        <v>338.15</v>
      </c>
      <c r="H383" s="1" t="s">
        <v>376</v>
      </c>
      <c r="I383" s="1">
        <v>1690.75</v>
      </c>
      <c r="J383" s="2" t="s">
        <v>491</v>
      </c>
      <c r="K383">
        <f>IF(C383=C382,0,1)</f>
        <v>1</v>
      </c>
      <c r="L383">
        <f t="shared" si="5"/>
        <v>0</v>
      </c>
    </row>
    <row r="384" spans="1:12" x14ac:dyDescent="0.2">
      <c r="A384" s="1">
        <v>14</v>
      </c>
      <c r="B384" s="1" t="s">
        <v>1239</v>
      </c>
      <c r="C384" s="1" t="s">
        <v>1240</v>
      </c>
      <c r="D384" s="1" t="s">
        <v>906</v>
      </c>
      <c r="E384" s="1">
        <v>5</v>
      </c>
      <c r="F384" s="1" t="s">
        <v>1227</v>
      </c>
      <c r="G384" s="1">
        <v>338.15</v>
      </c>
      <c r="H384" s="1" t="s">
        <v>376</v>
      </c>
      <c r="I384" s="1">
        <v>1690.75</v>
      </c>
      <c r="J384" s="2" t="s">
        <v>528</v>
      </c>
      <c r="K384">
        <f>IF(C384=C383,0,1)</f>
        <v>0</v>
      </c>
      <c r="L384">
        <f t="shared" si="5"/>
        <v>0</v>
      </c>
    </row>
    <row r="385" spans="1:12" x14ac:dyDescent="0.2">
      <c r="A385" s="1">
        <v>14</v>
      </c>
      <c r="B385" s="1" t="s">
        <v>1239</v>
      </c>
      <c r="C385" s="1" t="s">
        <v>1240</v>
      </c>
      <c r="D385" s="1" t="s">
        <v>906</v>
      </c>
      <c r="E385" s="1">
        <v>5</v>
      </c>
      <c r="F385" s="1" t="s">
        <v>1227</v>
      </c>
      <c r="G385" s="1">
        <v>338.15</v>
      </c>
      <c r="H385" s="1" t="s">
        <v>376</v>
      </c>
      <c r="I385" s="1">
        <v>1690.75</v>
      </c>
      <c r="J385" s="2" t="s">
        <v>600</v>
      </c>
      <c r="K385">
        <f>IF(C385=C384,0,1)</f>
        <v>0</v>
      </c>
      <c r="L385">
        <f t="shared" si="5"/>
        <v>0</v>
      </c>
    </row>
    <row r="386" spans="1:12" ht="25.5" x14ac:dyDescent="0.2">
      <c r="A386" s="1">
        <v>9</v>
      </c>
      <c r="B386" s="1">
        <v>457</v>
      </c>
      <c r="C386" s="1" t="s">
        <v>554</v>
      </c>
      <c r="D386" s="1" t="s">
        <v>371</v>
      </c>
      <c r="E386" s="1">
        <v>15</v>
      </c>
      <c r="F386" s="1" t="s">
        <v>372</v>
      </c>
      <c r="G386" s="1">
        <v>622</v>
      </c>
      <c r="H386" s="1" t="s">
        <v>555</v>
      </c>
      <c r="I386" s="1">
        <v>9330</v>
      </c>
      <c r="J386" s="2" t="s">
        <v>548</v>
      </c>
      <c r="K386">
        <f>IF(C386=C385,0,1)</f>
        <v>1</v>
      </c>
      <c r="L386">
        <f t="shared" si="5"/>
        <v>1</v>
      </c>
    </row>
    <row r="387" spans="1:12" x14ac:dyDescent="0.2">
      <c r="A387" s="1">
        <v>12</v>
      </c>
      <c r="B387" s="1">
        <v>1111</v>
      </c>
      <c r="C387" s="1" t="s">
        <v>861</v>
      </c>
      <c r="D387" s="1" t="s">
        <v>371</v>
      </c>
      <c r="E387" s="1">
        <v>50</v>
      </c>
      <c r="F387" s="1" t="s">
        <v>752</v>
      </c>
      <c r="G387" s="1">
        <v>57.2</v>
      </c>
      <c r="H387" s="1" t="s">
        <v>778</v>
      </c>
      <c r="I387" s="1">
        <v>2860</v>
      </c>
      <c r="J387" s="2" t="s">
        <v>578</v>
      </c>
      <c r="K387">
        <f>IF(C387=C386,0,1)</f>
        <v>1</v>
      </c>
      <c r="L387">
        <f t="shared" si="5"/>
        <v>1</v>
      </c>
    </row>
    <row r="388" spans="1:12" x14ac:dyDescent="0.2">
      <c r="A388" s="1">
        <v>12</v>
      </c>
      <c r="B388" s="1">
        <v>13</v>
      </c>
      <c r="C388" s="1" t="s">
        <v>777</v>
      </c>
      <c r="D388" s="1" t="s">
        <v>371</v>
      </c>
      <c r="E388" s="1">
        <v>10</v>
      </c>
      <c r="F388" s="1" t="s">
        <v>752</v>
      </c>
      <c r="G388" s="1">
        <v>103.95</v>
      </c>
      <c r="H388" s="1" t="s">
        <v>778</v>
      </c>
      <c r="I388" s="1">
        <v>1039.5</v>
      </c>
      <c r="J388" s="2" t="s">
        <v>528</v>
      </c>
      <c r="K388">
        <f>IF(C388=C387,0,1)</f>
        <v>1</v>
      </c>
      <c r="L388">
        <f t="shared" si="5"/>
        <v>1</v>
      </c>
    </row>
    <row r="389" spans="1:12" x14ac:dyDescent="0.2">
      <c r="A389" s="1">
        <v>12</v>
      </c>
      <c r="B389" s="1">
        <v>13</v>
      </c>
      <c r="C389" s="1" t="s">
        <v>777</v>
      </c>
      <c r="D389" s="1" t="s">
        <v>371</v>
      </c>
      <c r="E389" s="1">
        <v>10</v>
      </c>
      <c r="F389" s="1" t="s">
        <v>752</v>
      </c>
      <c r="G389" s="1">
        <v>103.95</v>
      </c>
      <c r="H389" s="1" t="s">
        <v>778</v>
      </c>
      <c r="I389" s="1">
        <v>1039.5</v>
      </c>
      <c r="J389" s="2" t="s">
        <v>563</v>
      </c>
      <c r="K389">
        <f>IF(C389=C388,0,1)</f>
        <v>0</v>
      </c>
      <c r="L389">
        <f t="shared" si="5"/>
        <v>1</v>
      </c>
    </row>
    <row r="390" spans="1:12" x14ac:dyDescent="0.2">
      <c r="A390" s="1">
        <v>12</v>
      </c>
      <c r="B390" s="1">
        <v>13</v>
      </c>
      <c r="C390" s="1" t="s">
        <v>777</v>
      </c>
      <c r="D390" s="1" t="s">
        <v>371</v>
      </c>
      <c r="E390" s="1">
        <v>30</v>
      </c>
      <c r="F390" s="1" t="s">
        <v>752</v>
      </c>
      <c r="G390" s="1">
        <v>103.95</v>
      </c>
      <c r="H390" s="1" t="s">
        <v>778</v>
      </c>
      <c r="I390" s="1">
        <v>3118.5</v>
      </c>
      <c r="J390" s="2" t="s">
        <v>630</v>
      </c>
      <c r="K390">
        <f>IF(C390=C389,0,1)</f>
        <v>0</v>
      </c>
      <c r="L390">
        <f t="shared" si="5"/>
        <v>1</v>
      </c>
    </row>
    <row r="391" spans="1:12" ht="25.5" x14ac:dyDescent="0.2">
      <c r="A391" s="1">
        <v>14</v>
      </c>
      <c r="B391" s="1" t="s">
        <v>280</v>
      </c>
      <c r="C391" s="1" t="s">
        <v>281</v>
      </c>
      <c r="D391" s="1" t="s">
        <v>526</v>
      </c>
      <c r="E391" s="1">
        <v>8</v>
      </c>
      <c r="F391" s="1" t="s">
        <v>227</v>
      </c>
      <c r="G391" s="1">
        <v>88.2</v>
      </c>
      <c r="H391" s="1" t="s">
        <v>376</v>
      </c>
      <c r="I391" s="1">
        <v>705.6</v>
      </c>
      <c r="J391" s="2" t="s">
        <v>528</v>
      </c>
      <c r="K391">
        <f>IF(C391=C390,0,1)</f>
        <v>1</v>
      </c>
      <c r="L391">
        <f t="shared" si="5"/>
        <v>1</v>
      </c>
    </row>
    <row r="392" spans="1:12" ht="25.5" x14ac:dyDescent="0.2">
      <c r="A392" s="1">
        <v>14</v>
      </c>
      <c r="B392" s="1" t="s">
        <v>280</v>
      </c>
      <c r="C392" s="1" t="s">
        <v>281</v>
      </c>
      <c r="D392" s="1" t="s">
        <v>526</v>
      </c>
      <c r="E392" s="1">
        <v>2</v>
      </c>
      <c r="F392" s="1" t="s">
        <v>227</v>
      </c>
      <c r="G392" s="1">
        <v>88.2</v>
      </c>
      <c r="H392" s="1" t="s">
        <v>376</v>
      </c>
      <c r="I392" s="1">
        <v>176.4</v>
      </c>
      <c r="J392" s="2" t="s">
        <v>548</v>
      </c>
      <c r="K392">
        <f>IF(C392=C391,0,1)</f>
        <v>0</v>
      </c>
      <c r="L392">
        <f t="shared" si="5"/>
        <v>1</v>
      </c>
    </row>
    <row r="393" spans="1:12" ht="25.5" x14ac:dyDescent="0.2">
      <c r="A393" s="1">
        <v>14</v>
      </c>
      <c r="B393" s="1" t="s">
        <v>280</v>
      </c>
      <c r="C393" s="1" t="s">
        <v>281</v>
      </c>
      <c r="D393" s="1" t="s">
        <v>526</v>
      </c>
      <c r="E393" s="1">
        <v>20</v>
      </c>
      <c r="F393" s="1" t="s">
        <v>227</v>
      </c>
      <c r="G393" s="1">
        <v>88.2</v>
      </c>
      <c r="H393" s="1" t="s">
        <v>376</v>
      </c>
      <c r="I393" s="1">
        <v>1764</v>
      </c>
      <c r="J393" s="2" t="s">
        <v>600</v>
      </c>
      <c r="K393">
        <f>IF(C393=C392,0,1)</f>
        <v>0</v>
      </c>
      <c r="L393">
        <f t="shared" si="5"/>
        <v>1</v>
      </c>
    </row>
    <row r="394" spans="1:12" ht="25.5" x14ac:dyDescent="0.2">
      <c r="A394" s="1">
        <v>14</v>
      </c>
      <c r="B394" s="1" t="s">
        <v>280</v>
      </c>
      <c r="C394" s="1" t="s">
        <v>281</v>
      </c>
      <c r="D394" s="1" t="s">
        <v>526</v>
      </c>
      <c r="E394" s="1">
        <v>10</v>
      </c>
      <c r="F394" s="1" t="s">
        <v>227</v>
      </c>
      <c r="G394" s="1">
        <v>88.2</v>
      </c>
      <c r="H394" s="1" t="s">
        <v>376</v>
      </c>
      <c r="I394" s="1">
        <v>882</v>
      </c>
      <c r="J394" s="2" t="s">
        <v>630</v>
      </c>
      <c r="K394">
        <f>IF(C394=C393,0,1)</f>
        <v>0</v>
      </c>
      <c r="L394">
        <f t="shared" si="5"/>
        <v>0</v>
      </c>
    </row>
    <row r="395" spans="1:12" x14ac:dyDescent="0.2">
      <c r="A395" s="1">
        <v>9</v>
      </c>
      <c r="B395" s="1">
        <v>459</v>
      </c>
      <c r="C395" s="1" t="s">
        <v>1221</v>
      </c>
      <c r="D395" s="1" t="s">
        <v>567</v>
      </c>
      <c r="E395" s="1">
        <v>20</v>
      </c>
      <c r="F395" s="1" t="s">
        <v>1207</v>
      </c>
      <c r="G395" s="1">
        <v>396</v>
      </c>
      <c r="H395" s="1" t="s">
        <v>1222</v>
      </c>
      <c r="I395" s="1">
        <v>7920</v>
      </c>
      <c r="J395" s="2" t="s">
        <v>578</v>
      </c>
      <c r="K395">
        <f>IF(C395=C394,0,1)</f>
        <v>1</v>
      </c>
      <c r="L395">
        <f t="shared" ref="L395:L458" si="6">IF(IFERROR(SEARCH("Россия", H387), 0), 1, 0)</f>
        <v>1</v>
      </c>
    </row>
    <row r="396" spans="1:12" x14ac:dyDescent="0.2">
      <c r="A396" s="1">
        <v>9</v>
      </c>
      <c r="B396" s="1">
        <v>460</v>
      </c>
      <c r="C396" s="1" t="s">
        <v>1223</v>
      </c>
      <c r="D396" s="1" t="s">
        <v>567</v>
      </c>
      <c r="E396" s="1">
        <v>30</v>
      </c>
      <c r="F396" s="1" t="s">
        <v>1207</v>
      </c>
      <c r="G396" s="1">
        <v>370</v>
      </c>
      <c r="H396" s="1" t="s">
        <v>1222</v>
      </c>
      <c r="I396" s="1">
        <v>11100</v>
      </c>
      <c r="J396" s="2" t="s">
        <v>578</v>
      </c>
      <c r="K396">
        <f>IF(C396=C395,0,1)</f>
        <v>1</v>
      </c>
      <c r="L396">
        <f t="shared" si="6"/>
        <v>1</v>
      </c>
    </row>
    <row r="397" spans="1:12" x14ac:dyDescent="0.2">
      <c r="A397" s="1">
        <v>6</v>
      </c>
      <c r="B397" s="1">
        <v>346</v>
      </c>
      <c r="C397" s="1" t="s">
        <v>534</v>
      </c>
      <c r="D397" s="1" t="s">
        <v>371</v>
      </c>
      <c r="E397" s="1">
        <v>5</v>
      </c>
      <c r="F397" s="1" t="s">
        <v>372</v>
      </c>
      <c r="G397" s="1">
        <v>18.79</v>
      </c>
      <c r="H397" s="1" t="s">
        <v>376</v>
      </c>
      <c r="I397" s="1">
        <v>93.95</v>
      </c>
      <c r="J397" s="2" t="s">
        <v>528</v>
      </c>
      <c r="K397">
        <f>IF(C397=C396,0,1)</f>
        <v>1</v>
      </c>
      <c r="L397">
        <f t="shared" si="6"/>
        <v>1</v>
      </c>
    </row>
    <row r="398" spans="1:12" x14ac:dyDescent="0.2">
      <c r="A398" s="1">
        <v>6</v>
      </c>
      <c r="B398" s="1">
        <v>346</v>
      </c>
      <c r="C398" s="1" t="s">
        <v>534</v>
      </c>
      <c r="D398" s="1" t="s">
        <v>371</v>
      </c>
      <c r="E398" s="1">
        <v>15</v>
      </c>
      <c r="F398" s="1" t="s">
        <v>372</v>
      </c>
      <c r="G398" s="1">
        <v>18.79</v>
      </c>
      <c r="H398" s="1" t="s">
        <v>376</v>
      </c>
      <c r="I398" s="1">
        <v>281.85000000000002</v>
      </c>
      <c r="J398" s="2" t="s">
        <v>548</v>
      </c>
      <c r="K398">
        <f>IF(C398=C397,0,1)</f>
        <v>0</v>
      </c>
      <c r="L398">
        <f t="shared" si="6"/>
        <v>1</v>
      </c>
    </row>
    <row r="399" spans="1:12" ht="25.5" x14ac:dyDescent="0.2">
      <c r="A399" s="1">
        <v>6</v>
      </c>
      <c r="B399" s="1">
        <v>347</v>
      </c>
      <c r="C399" s="1" t="s">
        <v>182</v>
      </c>
      <c r="D399" s="1" t="s">
        <v>371</v>
      </c>
      <c r="E399" s="1">
        <v>10</v>
      </c>
      <c r="F399" s="1" t="s">
        <v>92</v>
      </c>
      <c r="G399" s="1">
        <v>33.5</v>
      </c>
      <c r="H399" s="1" t="s">
        <v>183</v>
      </c>
      <c r="I399" s="1">
        <v>335</v>
      </c>
      <c r="J399" s="2" t="s">
        <v>491</v>
      </c>
      <c r="K399">
        <f>IF(C399=C398,0,1)</f>
        <v>1</v>
      </c>
      <c r="L399">
        <f t="shared" si="6"/>
        <v>1</v>
      </c>
    </row>
    <row r="400" spans="1:12" ht="25.5" x14ac:dyDescent="0.2">
      <c r="A400" s="1">
        <v>6</v>
      </c>
      <c r="B400" s="1">
        <v>347</v>
      </c>
      <c r="C400" s="1" t="s">
        <v>182</v>
      </c>
      <c r="D400" s="1" t="s">
        <v>371</v>
      </c>
      <c r="E400" s="1">
        <v>4</v>
      </c>
      <c r="F400" s="1" t="s">
        <v>92</v>
      </c>
      <c r="G400" s="1">
        <v>33.5</v>
      </c>
      <c r="H400" s="1" t="s">
        <v>183</v>
      </c>
      <c r="I400" s="1">
        <v>134</v>
      </c>
      <c r="J400" s="2" t="s">
        <v>528</v>
      </c>
      <c r="K400">
        <f>IF(C400=C399,0,1)</f>
        <v>0</v>
      </c>
      <c r="L400">
        <f t="shared" si="6"/>
        <v>1</v>
      </c>
    </row>
    <row r="401" spans="1:12" ht="25.5" x14ac:dyDescent="0.2">
      <c r="A401" s="1">
        <v>6</v>
      </c>
      <c r="B401" s="1">
        <v>347</v>
      </c>
      <c r="C401" s="1" t="s">
        <v>182</v>
      </c>
      <c r="D401" s="1" t="s">
        <v>371</v>
      </c>
      <c r="E401" s="1">
        <v>10</v>
      </c>
      <c r="F401" s="1" t="s">
        <v>92</v>
      </c>
      <c r="G401" s="1">
        <v>33.5</v>
      </c>
      <c r="H401" s="1" t="s">
        <v>183</v>
      </c>
      <c r="I401" s="1">
        <v>335</v>
      </c>
      <c r="J401" s="2" t="s">
        <v>548</v>
      </c>
      <c r="K401">
        <f>IF(C401=C400,0,1)</f>
        <v>0</v>
      </c>
      <c r="L401">
        <f t="shared" si="6"/>
        <v>1</v>
      </c>
    </row>
    <row r="402" spans="1:12" ht="25.5" x14ac:dyDescent="0.2">
      <c r="A402" s="1">
        <v>6</v>
      </c>
      <c r="B402" s="1">
        <v>347</v>
      </c>
      <c r="C402" s="1" t="s">
        <v>182</v>
      </c>
      <c r="D402" s="1" t="s">
        <v>371</v>
      </c>
      <c r="E402" s="1">
        <v>5</v>
      </c>
      <c r="F402" s="1" t="s">
        <v>92</v>
      </c>
      <c r="G402" s="1">
        <v>33.5</v>
      </c>
      <c r="H402" s="1" t="s">
        <v>183</v>
      </c>
      <c r="I402" s="1">
        <v>167.5</v>
      </c>
      <c r="J402" s="2" t="s">
        <v>563</v>
      </c>
      <c r="K402">
        <f>IF(C402=C401,0,1)</f>
        <v>0</v>
      </c>
      <c r="L402">
        <f t="shared" si="6"/>
        <v>1</v>
      </c>
    </row>
    <row r="403" spans="1:12" ht="25.5" x14ac:dyDescent="0.2">
      <c r="A403" s="1">
        <v>6</v>
      </c>
      <c r="B403" s="1">
        <v>347</v>
      </c>
      <c r="C403" s="1" t="s">
        <v>182</v>
      </c>
      <c r="D403" s="1" t="s">
        <v>371</v>
      </c>
      <c r="E403" s="1">
        <v>30</v>
      </c>
      <c r="F403" s="1" t="s">
        <v>92</v>
      </c>
      <c r="G403" s="1">
        <v>33.5</v>
      </c>
      <c r="H403" s="1" t="s">
        <v>183</v>
      </c>
      <c r="I403" s="1">
        <v>1005</v>
      </c>
      <c r="J403" s="2" t="s">
        <v>600</v>
      </c>
      <c r="K403">
        <f>IF(C403=C402,0,1)</f>
        <v>0</v>
      </c>
      <c r="L403">
        <f t="shared" si="6"/>
        <v>0</v>
      </c>
    </row>
    <row r="404" spans="1:12" x14ac:dyDescent="0.2">
      <c r="A404" s="1">
        <v>6</v>
      </c>
      <c r="B404" s="1">
        <v>1111</v>
      </c>
      <c r="C404" s="1" t="s">
        <v>201</v>
      </c>
      <c r="D404" s="1" t="s">
        <v>371</v>
      </c>
      <c r="E404" s="1">
        <v>4</v>
      </c>
      <c r="F404" s="1" t="s">
        <v>92</v>
      </c>
      <c r="G404" s="1">
        <v>179.6</v>
      </c>
      <c r="H404" s="1" t="s">
        <v>152</v>
      </c>
      <c r="I404" s="1">
        <v>718.4</v>
      </c>
      <c r="J404" s="2" t="s">
        <v>563</v>
      </c>
      <c r="K404">
        <f>IF(C404=C403,0,1)</f>
        <v>1</v>
      </c>
      <c r="L404">
        <f t="shared" si="6"/>
        <v>0</v>
      </c>
    </row>
    <row r="405" spans="1:12" x14ac:dyDescent="0.2">
      <c r="A405" s="1">
        <v>4</v>
      </c>
      <c r="B405" s="1">
        <v>240</v>
      </c>
      <c r="C405" s="1" t="s">
        <v>173</v>
      </c>
      <c r="D405" s="1" t="s">
        <v>371</v>
      </c>
      <c r="E405" s="1">
        <v>3</v>
      </c>
      <c r="F405" s="1" t="s">
        <v>92</v>
      </c>
      <c r="G405" s="1">
        <v>155</v>
      </c>
      <c r="H405" s="1" t="s">
        <v>174</v>
      </c>
      <c r="I405" s="1">
        <v>465</v>
      </c>
      <c r="J405" s="2" t="s">
        <v>491</v>
      </c>
      <c r="K405">
        <f>IF(C405=C404,0,1)</f>
        <v>1</v>
      </c>
      <c r="L405">
        <f t="shared" si="6"/>
        <v>1</v>
      </c>
    </row>
    <row r="406" spans="1:12" x14ac:dyDescent="0.2">
      <c r="A406" s="1">
        <v>4</v>
      </c>
      <c r="B406" s="1">
        <v>240</v>
      </c>
      <c r="C406" s="1" t="s">
        <v>173</v>
      </c>
      <c r="D406" s="1" t="s">
        <v>371</v>
      </c>
      <c r="E406" s="1">
        <v>10</v>
      </c>
      <c r="F406" s="1" t="s">
        <v>92</v>
      </c>
      <c r="G406" s="1">
        <v>155</v>
      </c>
      <c r="H406" s="1" t="s">
        <v>174</v>
      </c>
      <c r="I406" s="1">
        <v>1550</v>
      </c>
      <c r="J406" s="2" t="s">
        <v>528</v>
      </c>
      <c r="K406">
        <f>IF(C406=C405,0,1)</f>
        <v>0</v>
      </c>
      <c r="L406">
        <f t="shared" si="6"/>
        <v>1</v>
      </c>
    </row>
    <row r="407" spans="1:12" x14ac:dyDescent="0.2">
      <c r="A407" s="1">
        <v>4</v>
      </c>
      <c r="B407" s="1">
        <v>240</v>
      </c>
      <c r="C407" s="1" t="s">
        <v>173</v>
      </c>
      <c r="D407" s="1" t="s">
        <v>371</v>
      </c>
      <c r="E407" s="1">
        <v>5</v>
      </c>
      <c r="F407" s="1" t="s">
        <v>92</v>
      </c>
      <c r="G407" s="1">
        <v>155</v>
      </c>
      <c r="H407" s="1" t="s">
        <v>174</v>
      </c>
      <c r="I407" s="1">
        <v>775</v>
      </c>
      <c r="J407" s="2" t="s">
        <v>548</v>
      </c>
      <c r="K407">
        <f>IF(C407=C406,0,1)</f>
        <v>0</v>
      </c>
      <c r="L407">
        <f t="shared" si="6"/>
        <v>0</v>
      </c>
    </row>
    <row r="408" spans="1:12" x14ac:dyDescent="0.2">
      <c r="A408" s="1">
        <v>4</v>
      </c>
      <c r="B408" s="1">
        <v>240</v>
      </c>
      <c r="C408" s="1" t="s">
        <v>173</v>
      </c>
      <c r="D408" s="1" t="s">
        <v>371</v>
      </c>
      <c r="E408" s="1">
        <v>5</v>
      </c>
      <c r="F408" s="1" t="s">
        <v>92</v>
      </c>
      <c r="G408" s="1">
        <v>155</v>
      </c>
      <c r="H408" s="1" t="s">
        <v>174</v>
      </c>
      <c r="I408" s="1">
        <v>775</v>
      </c>
      <c r="J408" s="2" t="s">
        <v>606</v>
      </c>
      <c r="K408">
        <f>IF(C408=C407,0,1)</f>
        <v>0</v>
      </c>
      <c r="L408">
        <f t="shared" si="6"/>
        <v>0</v>
      </c>
    </row>
    <row r="409" spans="1:12" x14ac:dyDescent="0.2">
      <c r="A409" s="1">
        <v>8</v>
      </c>
      <c r="B409" s="1">
        <v>416</v>
      </c>
      <c r="C409" s="1" t="s">
        <v>1116</v>
      </c>
      <c r="D409" s="1" t="s">
        <v>371</v>
      </c>
      <c r="E409" s="1">
        <v>150</v>
      </c>
      <c r="F409" s="1" t="s">
        <v>1095</v>
      </c>
      <c r="G409" s="1">
        <v>67.930000000000007</v>
      </c>
      <c r="H409" s="1" t="s">
        <v>1117</v>
      </c>
      <c r="I409" s="1">
        <v>10189.5</v>
      </c>
      <c r="J409" s="2" t="s">
        <v>374</v>
      </c>
      <c r="K409">
        <f>IF(C409=C408,0,1)</f>
        <v>1</v>
      </c>
      <c r="L409">
        <f t="shared" si="6"/>
        <v>0</v>
      </c>
    </row>
    <row r="410" spans="1:12" x14ac:dyDescent="0.2">
      <c r="A410" s="1">
        <v>8</v>
      </c>
      <c r="B410" s="1">
        <v>416</v>
      </c>
      <c r="C410" s="1" t="s">
        <v>1116</v>
      </c>
      <c r="D410" s="1" t="s">
        <v>371</v>
      </c>
      <c r="E410" s="1">
        <v>40</v>
      </c>
      <c r="F410" s="1" t="s">
        <v>1095</v>
      </c>
      <c r="G410" s="1">
        <v>67.930000000000007</v>
      </c>
      <c r="H410" s="1" t="s">
        <v>1117</v>
      </c>
      <c r="I410" s="1">
        <v>2717.2</v>
      </c>
      <c r="J410" s="2" t="s">
        <v>491</v>
      </c>
      <c r="K410">
        <f>IF(C410=C409,0,1)</f>
        <v>0</v>
      </c>
      <c r="L410">
        <f t="shared" si="6"/>
        <v>0</v>
      </c>
    </row>
    <row r="411" spans="1:12" x14ac:dyDescent="0.2">
      <c r="A411" s="1">
        <v>8</v>
      </c>
      <c r="B411" s="1">
        <v>416</v>
      </c>
      <c r="C411" s="1" t="s">
        <v>1116</v>
      </c>
      <c r="D411" s="1" t="s">
        <v>371</v>
      </c>
      <c r="E411" s="1">
        <v>10</v>
      </c>
      <c r="F411" s="1" t="s">
        <v>1095</v>
      </c>
      <c r="G411" s="1">
        <v>67.930000000000007</v>
      </c>
      <c r="H411" s="1" t="s">
        <v>1117</v>
      </c>
      <c r="I411" s="1">
        <v>679.3</v>
      </c>
      <c r="J411" s="2" t="s">
        <v>578</v>
      </c>
      <c r="K411">
        <f>IF(C411=C410,0,1)</f>
        <v>0</v>
      </c>
      <c r="L411">
        <f t="shared" si="6"/>
        <v>0</v>
      </c>
    </row>
    <row r="412" spans="1:12" x14ac:dyDescent="0.2">
      <c r="A412" s="1">
        <v>8</v>
      </c>
      <c r="B412" s="1">
        <v>417</v>
      </c>
      <c r="C412" s="1" t="s">
        <v>1204</v>
      </c>
      <c r="D412" s="1" t="s">
        <v>371</v>
      </c>
      <c r="E412" s="1">
        <v>15</v>
      </c>
      <c r="F412" s="1" t="s">
        <v>1095</v>
      </c>
      <c r="G412" s="1">
        <v>76.42</v>
      </c>
      <c r="H412" s="1" t="s">
        <v>1205</v>
      </c>
      <c r="I412" s="1">
        <v>1146.3</v>
      </c>
      <c r="J412" s="2" t="s">
        <v>630</v>
      </c>
      <c r="K412">
        <f>IF(C412=C411,0,1)</f>
        <v>1</v>
      </c>
      <c r="L412">
        <f t="shared" si="6"/>
        <v>0</v>
      </c>
    </row>
    <row r="413" spans="1:12" x14ac:dyDescent="0.2">
      <c r="A413" s="1">
        <v>8</v>
      </c>
      <c r="B413" s="1">
        <v>414</v>
      </c>
      <c r="C413" s="1" t="s">
        <v>1114</v>
      </c>
      <c r="D413" s="1" t="s">
        <v>371</v>
      </c>
      <c r="E413" s="1">
        <v>200</v>
      </c>
      <c r="F413" s="1" t="s">
        <v>1095</v>
      </c>
      <c r="G413" s="1">
        <v>50.29</v>
      </c>
      <c r="H413" s="1" t="s">
        <v>1115</v>
      </c>
      <c r="I413" s="1">
        <v>10058</v>
      </c>
      <c r="J413" s="2" t="s">
        <v>374</v>
      </c>
      <c r="K413">
        <f>IF(C413=C412,0,1)</f>
        <v>1</v>
      </c>
      <c r="L413">
        <f t="shared" si="6"/>
        <v>0</v>
      </c>
    </row>
    <row r="414" spans="1:12" x14ac:dyDescent="0.2">
      <c r="A414" s="1">
        <v>8</v>
      </c>
      <c r="B414" s="1">
        <v>414</v>
      </c>
      <c r="C414" s="1" t="s">
        <v>1114</v>
      </c>
      <c r="D414" s="1" t="s">
        <v>371</v>
      </c>
      <c r="E414" s="1">
        <v>5</v>
      </c>
      <c r="F414" s="1" t="s">
        <v>1095</v>
      </c>
      <c r="G414" s="1">
        <v>50.29</v>
      </c>
      <c r="H414" s="1" t="s">
        <v>1115</v>
      </c>
      <c r="I414" s="1">
        <v>251.45</v>
      </c>
      <c r="J414" s="2" t="s">
        <v>578</v>
      </c>
      <c r="K414">
        <f>IF(C414=C413,0,1)</f>
        <v>0</v>
      </c>
      <c r="L414">
        <f t="shared" si="6"/>
        <v>0</v>
      </c>
    </row>
    <row r="415" spans="1:12" ht="25.5" x14ac:dyDescent="0.2">
      <c r="A415" s="1">
        <v>8</v>
      </c>
      <c r="B415" s="1">
        <v>1111</v>
      </c>
      <c r="C415" s="1" t="s">
        <v>18</v>
      </c>
      <c r="D415" s="1" t="s">
        <v>371</v>
      </c>
      <c r="E415" s="1">
        <v>120</v>
      </c>
      <c r="F415" s="1" t="s">
        <v>13</v>
      </c>
      <c r="G415" s="1">
        <v>18.97</v>
      </c>
      <c r="H415" s="1" t="s">
        <v>19</v>
      </c>
      <c r="I415" s="1">
        <v>2276.4</v>
      </c>
      <c r="J415" s="2" t="s">
        <v>586</v>
      </c>
      <c r="K415">
        <f>IF(C415=C414,0,1)</f>
        <v>1</v>
      </c>
      <c r="L415">
        <f t="shared" si="6"/>
        <v>0</v>
      </c>
    </row>
    <row r="416" spans="1:12" ht="25.5" x14ac:dyDescent="0.2">
      <c r="A416" s="1">
        <v>8</v>
      </c>
      <c r="B416" s="1">
        <v>395</v>
      </c>
      <c r="C416" s="1" t="s">
        <v>53</v>
      </c>
      <c r="D416" s="1" t="s">
        <v>371</v>
      </c>
      <c r="E416" s="1">
        <v>140</v>
      </c>
      <c r="F416" s="1" t="s">
        <v>23</v>
      </c>
      <c r="G416" s="1">
        <v>30.5</v>
      </c>
      <c r="H416" s="1" t="s">
        <v>54</v>
      </c>
      <c r="I416" s="1">
        <v>4270</v>
      </c>
      <c r="J416" s="2" t="s">
        <v>374</v>
      </c>
      <c r="K416">
        <f>IF(C416=C415,0,1)</f>
        <v>1</v>
      </c>
      <c r="L416">
        <f t="shared" si="6"/>
        <v>0</v>
      </c>
    </row>
    <row r="417" spans="1:12" x14ac:dyDescent="0.2">
      <c r="A417" s="1">
        <v>8</v>
      </c>
      <c r="B417" s="1">
        <v>394</v>
      </c>
      <c r="C417" s="1" t="s">
        <v>52</v>
      </c>
      <c r="D417" s="1" t="s">
        <v>371</v>
      </c>
      <c r="E417" s="1">
        <v>180</v>
      </c>
      <c r="F417" s="1" t="s">
        <v>23</v>
      </c>
      <c r="G417" s="1">
        <v>26.3</v>
      </c>
      <c r="H417" s="1" t="s">
        <v>28</v>
      </c>
      <c r="I417" s="1">
        <v>4734</v>
      </c>
      <c r="J417" s="2" t="s">
        <v>374</v>
      </c>
      <c r="K417">
        <f>IF(C417=C416,0,1)</f>
        <v>1</v>
      </c>
      <c r="L417">
        <f t="shared" si="6"/>
        <v>1</v>
      </c>
    </row>
    <row r="418" spans="1:12" x14ac:dyDescent="0.2">
      <c r="A418" s="1">
        <v>8</v>
      </c>
      <c r="B418" s="1">
        <v>394</v>
      </c>
      <c r="C418" s="1" t="s">
        <v>52</v>
      </c>
      <c r="D418" s="1" t="s">
        <v>371</v>
      </c>
      <c r="E418" s="1">
        <v>5</v>
      </c>
      <c r="F418" s="1" t="s">
        <v>23</v>
      </c>
      <c r="G418" s="1">
        <v>26.3</v>
      </c>
      <c r="H418" s="1" t="s">
        <v>28</v>
      </c>
      <c r="I418" s="1">
        <v>131.5</v>
      </c>
      <c r="J418" s="2" t="s">
        <v>466</v>
      </c>
      <c r="K418">
        <f>IF(C418=C417,0,1)</f>
        <v>0</v>
      </c>
      <c r="L418">
        <f t="shared" si="6"/>
        <v>1</v>
      </c>
    </row>
    <row r="419" spans="1:12" x14ac:dyDescent="0.2">
      <c r="A419" s="1">
        <v>8</v>
      </c>
      <c r="B419" s="1">
        <v>394</v>
      </c>
      <c r="C419" s="1" t="s">
        <v>52</v>
      </c>
      <c r="D419" s="1" t="s">
        <v>371</v>
      </c>
      <c r="E419" s="1">
        <v>10</v>
      </c>
      <c r="F419" s="1" t="s">
        <v>23</v>
      </c>
      <c r="G419" s="1">
        <v>26.3</v>
      </c>
      <c r="H419" s="1" t="s">
        <v>28</v>
      </c>
      <c r="I419" s="1">
        <v>263</v>
      </c>
      <c r="J419" s="2" t="s">
        <v>548</v>
      </c>
      <c r="K419">
        <f>IF(C419=C418,0,1)</f>
        <v>0</v>
      </c>
      <c r="L419">
        <f t="shared" si="6"/>
        <v>1</v>
      </c>
    </row>
    <row r="420" spans="1:12" x14ac:dyDescent="0.2">
      <c r="A420" s="1">
        <v>8</v>
      </c>
      <c r="B420" s="1">
        <v>394</v>
      </c>
      <c r="C420" s="1" t="s">
        <v>52</v>
      </c>
      <c r="D420" s="1" t="s">
        <v>371</v>
      </c>
      <c r="E420" s="1">
        <v>10</v>
      </c>
      <c r="F420" s="1" t="s">
        <v>23</v>
      </c>
      <c r="G420" s="1">
        <v>26.3</v>
      </c>
      <c r="H420" s="1" t="s">
        <v>28</v>
      </c>
      <c r="I420" s="1">
        <v>263</v>
      </c>
      <c r="J420" s="2" t="s">
        <v>563</v>
      </c>
      <c r="K420">
        <f>IF(C420=C419,0,1)</f>
        <v>0</v>
      </c>
      <c r="L420">
        <f t="shared" si="6"/>
        <v>1</v>
      </c>
    </row>
    <row r="421" spans="1:12" x14ac:dyDescent="0.2">
      <c r="A421" s="1">
        <v>8</v>
      </c>
      <c r="B421" s="1">
        <v>394</v>
      </c>
      <c r="C421" s="1" t="s">
        <v>52</v>
      </c>
      <c r="D421" s="1" t="s">
        <v>371</v>
      </c>
      <c r="E421" s="1">
        <v>5</v>
      </c>
      <c r="F421" s="1" t="s">
        <v>23</v>
      </c>
      <c r="G421" s="1">
        <v>26.3</v>
      </c>
      <c r="H421" s="1" t="s">
        <v>28</v>
      </c>
      <c r="I421" s="1">
        <v>131.5</v>
      </c>
      <c r="J421" s="2" t="s">
        <v>578</v>
      </c>
      <c r="K421">
        <f>IF(C421=C420,0,1)</f>
        <v>0</v>
      </c>
      <c r="L421">
        <f t="shared" si="6"/>
        <v>1</v>
      </c>
    </row>
    <row r="422" spans="1:12" x14ac:dyDescent="0.2">
      <c r="A422" s="1">
        <v>8</v>
      </c>
      <c r="B422" s="1">
        <v>394</v>
      </c>
      <c r="C422" s="1" t="s">
        <v>52</v>
      </c>
      <c r="D422" s="1" t="s">
        <v>371</v>
      </c>
      <c r="E422" s="1">
        <v>50</v>
      </c>
      <c r="F422" s="1" t="s">
        <v>23</v>
      </c>
      <c r="G422" s="1">
        <v>26.3</v>
      </c>
      <c r="H422" s="1" t="s">
        <v>28</v>
      </c>
      <c r="I422" s="1">
        <v>1315</v>
      </c>
      <c r="J422" s="2" t="s">
        <v>630</v>
      </c>
      <c r="K422">
        <f>IF(C422=C421,0,1)</f>
        <v>0</v>
      </c>
      <c r="L422">
        <f t="shared" si="6"/>
        <v>1</v>
      </c>
    </row>
    <row r="423" spans="1:12" ht="25.5" x14ac:dyDescent="0.2">
      <c r="A423" s="1">
        <v>8</v>
      </c>
      <c r="B423" s="1">
        <v>396</v>
      </c>
      <c r="C423" s="1" t="s">
        <v>1087</v>
      </c>
      <c r="D423" s="1" t="s">
        <v>371</v>
      </c>
      <c r="E423" s="1">
        <v>250</v>
      </c>
      <c r="F423" s="1" t="s">
        <v>1088</v>
      </c>
      <c r="G423" s="1">
        <v>16.8</v>
      </c>
      <c r="H423" s="1" t="s">
        <v>1089</v>
      </c>
      <c r="I423" s="1">
        <v>4200</v>
      </c>
      <c r="J423" s="2" t="s">
        <v>466</v>
      </c>
      <c r="K423">
        <f>IF(C423=C422,0,1)</f>
        <v>1</v>
      </c>
      <c r="L423">
        <f t="shared" si="6"/>
        <v>1</v>
      </c>
    </row>
    <row r="424" spans="1:12" ht="25.5" x14ac:dyDescent="0.2">
      <c r="A424" s="1">
        <v>8</v>
      </c>
      <c r="B424" s="1">
        <v>396</v>
      </c>
      <c r="C424" s="1" t="s">
        <v>1087</v>
      </c>
      <c r="D424" s="1" t="s">
        <v>371</v>
      </c>
      <c r="E424" s="1">
        <v>250</v>
      </c>
      <c r="F424" s="1" t="s">
        <v>1088</v>
      </c>
      <c r="G424" s="1">
        <v>16.8</v>
      </c>
      <c r="H424" s="1" t="s">
        <v>1089</v>
      </c>
      <c r="I424" s="1">
        <v>4200</v>
      </c>
      <c r="J424" s="2" t="s">
        <v>548</v>
      </c>
      <c r="K424">
        <f>IF(C424=C423,0,1)</f>
        <v>0</v>
      </c>
      <c r="L424">
        <f t="shared" si="6"/>
        <v>0</v>
      </c>
    </row>
    <row r="425" spans="1:12" ht="25.5" x14ac:dyDescent="0.2">
      <c r="A425" s="1">
        <v>8</v>
      </c>
      <c r="B425" s="1">
        <v>396</v>
      </c>
      <c r="C425" s="1" t="s">
        <v>1087</v>
      </c>
      <c r="D425" s="1" t="s">
        <v>371</v>
      </c>
      <c r="E425" s="1">
        <v>200</v>
      </c>
      <c r="F425" s="1" t="s">
        <v>1088</v>
      </c>
      <c r="G425" s="1">
        <v>16.8</v>
      </c>
      <c r="H425" s="1" t="s">
        <v>1089</v>
      </c>
      <c r="I425" s="1">
        <v>3360</v>
      </c>
      <c r="J425" s="2" t="s">
        <v>563</v>
      </c>
      <c r="K425">
        <f>IF(C425=C424,0,1)</f>
        <v>0</v>
      </c>
      <c r="L425">
        <f t="shared" si="6"/>
        <v>0</v>
      </c>
    </row>
    <row r="426" spans="1:12" ht="25.5" x14ac:dyDescent="0.2">
      <c r="A426" s="1">
        <v>8</v>
      </c>
      <c r="B426" s="1">
        <v>396</v>
      </c>
      <c r="C426" s="1" t="s">
        <v>1087</v>
      </c>
      <c r="D426" s="1" t="s">
        <v>371</v>
      </c>
      <c r="E426" s="1">
        <v>168</v>
      </c>
      <c r="F426" s="1" t="s">
        <v>1088</v>
      </c>
      <c r="G426" s="1">
        <v>16.8</v>
      </c>
      <c r="H426" s="1" t="s">
        <v>1089</v>
      </c>
      <c r="I426" s="1">
        <v>2822.4</v>
      </c>
      <c r="J426" s="2" t="s">
        <v>586</v>
      </c>
      <c r="K426">
        <f>IF(C426=C425,0,1)</f>
        <v>0</v>
      </c>
      <c r="L426">
        <f t="shared" si="6"/>
        <v>0</v>
      </c>
    </row>
    <row r="427" spans="1:12" ht="25.5" x14ac:dyDescent="0.2">
      <c r="A427" s="1">
        <v>8</v>
      </c>
      <c r="B427" s="1">
        <v>396</v>
      </c>
      <c r="C427" s="1" t="s">
        <v>1087</v>
      </c>
      <c r="D427" s="1" t="s">
        <v>371</v>
      </c>
      <c r="E427" s="1">
        <v>20</v>
      </c>
      <c r="F427" s="1" t="s">
        <v>1088</v>
      </c>
      <c r="G427" s="1">
        <v>16.8</v>
      </c>
      <c r="H427" s="1" t="s">
        <v>1089</v>
      </c>
      <c r="I427" s="1">
        <v>336</v>
      </c>
      <c r="J427" s="2" t="s">
        <v>600</v>
      </c>
      <c r="K427">
        <f>IF(C427=C426,0,1)</f>
        <v>0</v>
      </c>
      <c r="L427">
        <f t="shared" si="6"/>
        <v>0</v>
      </c>
    </row>
    <row r="428" spans="1:12" ht="25.5" x14ac:dyDescent="0.2">
      <c r="A428" s="1">
        <v>8</v>
      </c>
      <c r="B428" s="1">
        <v>396</v>
      </c>
      <c r="C428" s="1" t="s">
        <v>1087</v>
      </c>
      <c r="D428" s="1" t="s">
        <v>371</v>
      </c>
      <c r="E428" s="1">
        <v>240</v>
      </c>
      <c r="F428" s="1" t="s">
        <v>1088</v>
      </c>
      <c r="G428" s="1">
        <v>16.8</v>
      </c>
      <c r="H428" s="1" t="s">
        <v>1089</v>
      </c>
      <c r="I428" s="1">
        <v>4032</v>
      </c>
      <c r="J428" s="2" t="s">
        <v>630</v>
      </c>
      <c r="K428">
        <f>IF(C428=C427,0,1)</f>
        <v>0</v>
      </c>
      <c r="L428">
        <f t="shared" si="6"/>
        <v>0</v>
      </c>
    </row>
    <row r="429" spans="1:12" ht="25.5" x14ac:dyDescent="0.2">
      <c r="A429" s="1">
        <v>8</v>
      </c>
      <c r="B429" s="1">
        <v>397</v>
      </c>
      <c r="C429" s="1" t="s">
        <v>1093</v>
      </c>
      <c r="D429" s="1" t="s">
        <v>371</v>
      </c>
      <c r="E429" s="1">
        <v>240</v>
      </c>
      <c r="F429" s="1" t="s">
        <v>1088</v>
      </c>
      <c r="G429" s="1">
        <v>20.420000000000002</v>
      </c>
      <c r="H429" s="1" t="s">
        <v>1089</v>
      </c>
      <c r="I429" s="1">
        <v>4900.8</v>
      </c>
      <c r="J429" s="2" t="s">
        <v>630</v>
      </c>
      <c r="K429">
        <f>IF(C429=C428,0,1)</f>
        <v>1</v>
      </c>
      <c r="L429">
        <f t="shared" si="6"/>
        <v>0</v>
      </c>
    </row>
    <row r="430" spans="1:12" x14ac:dyDescent="0.2">
      <c r="A430" s="1">
        <v>11</v>
      </c>
      <c r="B430" s="1">
        <v>2</v>
      </c>
      <c r="C430" s="1" t="s">
        <v>661</v>
      </c>
      <c r="D430" s="1" t="s">
        <v>371</v>
      </c>
      <c r="E430" s="1">
        <v>20</v>
      </c>
      <c r="F430" s="1" t="s">
        <v>640</v>
      </c>
      <c r="G430" s="1">
        <v>300.76</v>
      </c>
      <c r="H430" s="1" t="s">
        <v>662</v>
      </c>
      <c r="I430" s="1">
        <v>6015.2</v>
      </c>
      <c r="J430" s="2" t="s">
        <v>548</v>
      </c>
      <c r="K430">
        <f>IF(C430=C429,0,1)</f>
        <v>1</v>
      </c>
      <c r="L430">
        <f t="shared" si="6"/>
        <v>0</v>
      </c>
    </row>
    <row r="431" spans="1:12" x14ac:dyDescent="0.2">
      <c r="A431" s="1">
        <v>11</v>
      </c>
      <c r="B431" s="1">
        <v>2</v>
      </c>
      <c r="C431" s="1" t="s">
        <v>661</v>
      </c>
      <c r="D431" s="1" t="s">
        <v>371</v>
      </c>
      <c r="E431" s="1">
        <v>50</v>
      </c>
      <c r="F431" s="1" t="s">
        <v>640</v>
      </c>
      <c r="G431" s="1">
        <v>300.76</v>
      </c>
      <c r="H431" s="1" t="s">
        <v>662</v>
      </c>
      <c r="I431" s="1">
        <v>15038</v>
      </c>
      <c r="J431" s="2" t="s">
        <v>578</v>
      </c>
      <c r="K431">
        <f>IF(C431=C430,0,1)</f>
        <v>0</v>
      </c>
      <c r="L431">
        <f t="shared" si="6"/>
        <v>0</v>
      </c>
    </row>
    <row r="432" spans="1:12" x14ac:dyDescent="0.2">
      <c r="A432" s="1">
        <v>11</v>
      </c>
      <c r="B432" s="1">
        <v>2</v>
      </c>
      <c r="C432" s="1" t="s">
        <v>661</v>
      </c>
      <c r="D432" s="1" t="s">
        <v>371</v>
      </c>
      <c r="E432" s="1">
        <v>30</v>
      </c>
      <c r="F432" s="1" t="s">
        <v>640</v>
      </c>
      <c r="G432" s="1">
        <v>300.76</v>
      </c>
      <c r="H432" s="1" t="s">
        <v>662</v>
      </c>
      <c r="I432" s="1">
        <v>9022.7999999999993</v>
      </c>
      <c r="J432" s="2" t="s">
        <v>610</v>
      </c>
      <c r="K432">
        <f>IF(C432=C431,0,1)</f>
        <v>0</v>
      </c>
      <c r="L432">
        <f t="shared" si="6"/>
        <v>0</v>
      </c>
    </row>
    <row r="433" spans="1:12" ht="25.5" x14ac:dyDescent="0.2">
      <c r="A433" s="1">
        <v>14</v>
      </c>
      <c r="B433" s="1" t="s">
        <v>712</v>
      </c>
      <c r="C433" s="1" t="s">
        <v>713</v>
      </c>
      <c r="D433" s="1" t="s">
        <v>526</v>
      </c>
      <c r="E433" s="1">
        <v>2</v>
      </c>
      <c r="F433" s="1" t="s">
        <v>684</v>
      </c>
      <c r="G433" s="1">
        <v>2.7</v>
      </c>
      <c r="H433" s="1" t="s">
        <v>703</v>
      </c>
      <c r="I433" s="1">
        <v>5.4</v>
      </c>
      <c r="J433" s="2" t="s">
        <v>528</v>
      </c>
      <c r="K433">
        <f>IF(C433=C432,0,1)</f>
        <v>1</v>
      </c>
      <c r="L433">
        <f t="shared" si="6"/>
        <v>0</v>
      </c>
    </row>
    <row r="434" spans="1:12" x14ac:dyDescent="0.2">
      <c r="A434" s="1">
        <v>6</v>
      </c>
      <c r="B434" s="1">
        <v>348</v>
      </c>
      <c r="C434" s="1" t="s">
        <v>194</v>
      </c>
      <c r="D434" s="1" t="s">
        <v>371</v>
      </c>
      <c r="E434" s="1">
        <v>3</v>
      </c>
      <c r="F434" s="1" t="s">
        <v>92</v>
      </c>
      <c r="G434" s="1">
        <v>2230</v>
      </c>
      <c r="H434" s="1" t="s">
        <v>195</v>
      </c>
      <c r="I434" s="1">
        <v>6690</v>
      </c>
      <c r="J434" s="2" t="s">
        <v>528</v>
      </c>
      <c r="K434">
        <f>IF(C434=C433,0,1)</f>
        <v>1</v>
      </c>
      <c r="L434">
        <f t="shared" si="6"/>
        <v>0</v>
      </c>
    </row>
    <row r="435" spans="1:12" ht="25.5" x14ac:dyDescent="0.2">
      <c r="A435" s="1">
        <v>14</v>
      </c>
      <c r="B435" s="1" t="s">
        <v>257</v>
      </c>
      <c r="C435" s="1" t="s">
        <v>258</v>
      </c>
      <c r="D435" s="1" t="s">
        <v>691</v>
      </c>
      <c r="E435" s="1">
        <v>50</v>
      </c>
      <c r="F435" s="1" t="s">
        <v>227</v>
      </c>
      <c r="G435" s="1">
        <v>980.1</v>
      </c>
      <c r="H435" s="1" t="s">
        <v>961</v>
      </c>
      <c r="I435" s="1">
        <v>49005</v>
      </c>
      <c r="J435" s="2" t="s">
        <v>491</v>
      </c>
      <c r="K435">
        <f>IF(C435=C434,0,1)</f>
        <v>1</v>
      </c>
      <c r="L435">
        <f t="shared" si="6"/>
        <v>0</v>
      </c>
    </row>
    <row r="436" spans="1:12" ht="25.5" x14ac:dyDescent="0.2">
      <c r="A436" s="1">
        <v>14</v>
      </c>
      <c r="B436" s="1" t="s">
        <v>257</v>
      </c>
      <c r="C436" s="1" t="s">
        <v>258</v>
      </c>
      <c r="D436" s="1" t="s">
        <v>691</v>
      </c>
      <c r="E436" s="1">
        <v>80</v>
      </c>
      <c r="F436" s="1" t="s">
        <v>227</v>
      </c>
      <c r="G436" s="1">
        <v>980.1</v>
      </c>
      <c r="H436" s="1" t="s">
        <v>961</v>
      </c>
      <c r="I436" s="1">
        <v>78408</v>
      </c>
      <c r="J436" s="2" t="s">
        <v>528</v>
      </c>
      <c r="K436">
        <f>IF(C436=C435,0,1)</f>
        <v>0</v>
      </c>
      <c r="L436">
        <f t="shared" si="6"/>
        <v>0</v>
      </c>
    </row>
    <row r="437" spans="1:12" ht="25.5" x14ac:dyDescent="0.2">
      <c r="A437" s="1">
        <v>14</v>
      </c>
      <c r="B437" s="1" t="s">
        <v>257</v>
      </c>
      <c r="C437" s="1" t="s">
        <v>258</v>
      </c>
      <c r="D437" s="1" t="s">
        <v>691</v>
      </c>
      <c r="E437" s="1">
        <v>30</v>
      </c>
      <c r="F437" s="1" t="s">
        <v>227</v>
      </c>
      <c r="G437" s="1">
        <v>980.1</v>
      </c>
      <c r="H437" s="1" t="s">
        <v>961</v>
      </c>
      <c r="I437" s="1">
        <v>29403</v>
      </c>
      <c r="J437" s="2" t="s">
        <v>600</v>
      </c>
      <c r="K437">
        <f>IF(C437=C436,0,1)</f>
        <v>0</v>
      </c>
      <c r="L437">
        <f t="shared" si="6"/>
        <v>0</v>
      </c>
    </row>
    <row r="438" spans="1:12" ht="25.5" x14ac:dyDescent="0.2">
      <c r="A438" s="1">
        <v>14</v>
      </c>
      <c r="B438" s="1" t="s">
        <v>257</v>
      </c>
      <c r="C438" s="1" t="s">
        <v>258</v>
      </c>
      <c r="D438" s="1" t="s">
        <v>691</v>
      </c>
      <c r="E438" s="1">
        <v>10</v>
      </c>
      <c r="F438" s="1" t="s">
        <v>227</v>
      </c>
      <c r="G438" s="1">
        <v>980.1</v>
      </c>
      <c r="H438" s="1" t="s">
        <v>961</v>
      </c>
      <c r="I438" s="1">
        <v>9801</v>
      </c>
      <c r="J438" s="2" t="s">
        <v>606</v>
      </c>
      <c r="K438">
        <f>IF(C438=C437,0,1)</f>
        <v>0</v>
      </c>
      <c r="L438">
        <f t="shared" si="6"/>
        <v>0</v>
      </c>
    </row>
    <row r="439" spans="1:12" x14ac:dyDescent="0.2">
      <c r="A439" s="1">
        <v>2</v>
      </c>
      <c r="B439" s="1">
        <v>60</v>
      </c>
      <c r="C439" s="1" t="s">
        <v>580</v>
      </c>
      <c r="D439" s="1" t="s">
        <v>371</v>
      </c>
      <c r="E439" s="1">
        <v>2</v>
      </c>
      <c r="F439" s="1" t="s">
        <v>372</v>
      </c>
      <c r="G439" s="1">
        <v>12</v>
      </c>
      <c r="H439" s="1" t="s">
        <v>376</v>
      </c>
      <c r="I439" s="1">
        <v>24</v>
      </c>
      <c r="J439" s="2" t="s">
        <v>578</v>
      </c>
      <c r="K439">
        <f>IF(C439=C438,0,1)</f>
        <v>1</v>
      </c>
      <c r="L439">
        <f t="shared" si="6"/>
        <v>0</v>
      </c>
    </row>
    <row r="440" spans="1:12" x14ac:dyDescent="0.2">
      <c r="A440" s="1">
        <v>4</v>
      </c>
      <c r="B440" s="1">
        <v>1111</v>
      </c>
      <c r="C440" s="1" t="s">
        <v>204</v>
      </c>
      <c r="D440" s="2" t="s">
        <v>371</v>
      </c>
      <c r="E440" s="1">
        <v>2</v>
      </c>
      <c r="F440" s="1" t="s">
        <v>92</v>
      </c>
      <c r="G440" s="1">
        <v>260.5</v>
      </c>
      <c r="H440" s="1" t="s">
        <v>205</v>
      </c>
      <c r="I440" s="1">
        <v>521</v>
      </c>
      <c r="J440" s="2" t="s">
        <v>586</v>
      </c>
      <c r="K440">
        <f>IF(C440=C439,0,1)</f>
        <v>1</v>
      </c>
      <c r="L440">
        <f t="shared" si="6"/>
        <v>0</v>
      </c>
    </row>
    <row r="441" spans="1:12" x14ac:dyDescent="0.2">
      <c r="A441" s="1">
        <v>14</v>
      </c>
      <c r="B441" s="1" t="s">
        <v>282</v>
      </c>
      <c r="C441" s="1" t="s">
        <v>283</v>
      </c>
      <c r="D441" s="1" t="s">
        <v>906</v>
      </c>
      <c r="E441" s="1">
        <v>10</v>
      </c>
      <c r="F441" s="1" t="s">
        <v>227</v>
      </c>
      <c r="G441" s="1">
        <v>57.380400000000002</v>
      </c>
      <c r="H441" s="1" t="s">
        <v>250</v>
      </c>
      <c r="I441" s="1">
        <v>573.80399999999997</v>
      </c>
      <c r="J441" s="2" t="s">
        <v>528</v>
      </c>
      <c r="K441">
        <f>IF(C441=C440,0,1)</f>
        <v>1</v>
      </c>
      <c r="L441">
        <f t="shared" si="6"/>
        <v>0</v>
      </c>
    </row>
    <row r="442" spans="1:12" x14ac:dyDescent="0.2">
      <c r="A442" s="1">
        <v>14</v>
      </c>
      <c r="B442" s="1" t="s">
        <v>282</v>
      </c>
      <c r="C442" s="1" t="s">
        <v>283</v>
      </c>
      <c r="D442" s="1" t="s">
        <v>906</v>
      </c>
      <c r="E442" s="1">
        <v>5</v>
      </c>
      <c r="F442" s="1" t="s">
        <v>227</v>
      </c>
      <c r="G442" s="1">
        <v>57.380400000000002</v>
      </c>
      <c r="H442" s="1" t="s">
        <v>250</v>
      </c>
      <c r="I442" s="1">
        <v>286.90199999999999</v>
      </c>
      <c r="J442" s="2" t="s">
        <v>630</v>
      </c>
      <c r="K442">
        <f>IF(C442=C441,0,1)</f>
        <v>0</v>
      </c>
      <c r="L442">
        <f t="shared" si="6"/>
        <v>0</v>
      </c>
    </row>
    <row r="443" spans="1:12" x14ac:dyDescent="0.2">
      <c r="A443" s="1">
        <v>3</v>
      </c>
      <c r="B443" s="1">
        <v>1111</v>
      </c>
      <c r="C443" s="1" t="s">
        <v>212</v>
      </c>
      <c r="D443" s="1" t="s">
        <v>371</v>
      </c>
      <c r="E443" s="1">
        <v>10</v>
      </c>
      <c r="F443" s="1" t="s">
        <v>92</v>
      </c>
      <c r="G443" s="1">
        <v>23.18</v>
      </c>
      <c r="H443" s="1" t="s">
        <v>58</v>
      </c>
      <c r="I443" s="1">
        <v>231.8</v>
      </c>
      <c r="J443" s="2" t="s">
        <v>612</v>
      </c>
      <c r="K443">
        <f>IF(C443=C442,0,1)</f>
        <v>1</v>
      </c>
      <c r="L443">
        <f t="shared" si="6"/>
        <v>0</v>
      </c>
    </row>
    <row r="444" spans="1:12" x14ac:dyDescent="0.2">
      <c r="A444" s="1">
        <v>3</v>
      </c>
      <c r="B444" s="1">
        <v>1111</v>
      </c>
      <c r="C444" s="1" t="s">
        <v>620</v>
      </c>
      <c r="D444" s="1" t="s">
        <v>371</v>
      </c>
      <c r="E444" s="1">
        <v>1000</v>
      </c>
      <c r="F444" s="1" t="s">
        <v>372</v>
      </c>
      <c r="G444" s="1">
        <v>1.55</v>
      </c>
      <c r="H444" s="1" t="s">
        <v>376</v>
      </c>
      <c r="I444" s="1">
        <v>1550</v>
      </c>
      <c r="J444" s="2" t="s">
        <v>612</v>
      </c>
      <c r="K444">
        <f>IF(C444=C443,0,1)</f>
        <v>1</v>
      </c>
      <c r="L444">
        <f t="shared" si="6"/>
        <v>0</v>
      </c>
    </row>
    <row r="445" spans="1:12" x14ac:dyDescent="0.2">
      <c r="A445" s="1">
        <v>3</v>
      </c>
      <c r="B445" s="1">
        <v>158</v>
      </c>
      <c r="C445" s="1" t="s">
        <v>496</v>
      </c>
      <c r="D445" s="1" t="s">
        <v>371</v>
      </c>
      <c r="E445" s="1">
        <v>2</v>
      </c>
      <c r="F445" s="1" t="s">
        <v>372</v>
      </c>
      <c r="G445" s="1">
        <v>9</v>
      </c>
      <c r="H445" s="1" t="s">
        <v>376</v>
      </c>
      <c r="I445" s="1">
        <v>18</v>
      </c>
      <c r="J445" s="2" t="s">
        <v>491</v>
      </c>
      <c r="K445">
        <f>IF(C445=C444,0,1)</f>
        <v>1</v>
      </c>
      <c r="L445">
        <f t="shared" si="6"/>
        <v>0</v>
      </c>
    </row>
    <row r="446" spans="1:12" x14ac:dyDescent="0.2">
      <c r="A446" s="1">
        <v>3</v>
      </c>
      <c r="B446" s="1">
        <v>158</v>
      </c>
      <c r="C446" s="1" t="s">
        <v>496</v>
      </c>
      <c r="D446" s="1" t="s">
        <v>371</v>
      </c>
      <c r="E446" s="1">
        <v>10</v>
      </c>
      <c r="F446" s="1" t="s">
        <v>372</v>
      </c>
      <c r="G446" s="1">
        <v>9</v>
      </c>
      <c r="H446" s="1" t="s">
        <v>376</v>
      </c>
      <c r="I446" s="1">
        <v>90</v>
      </c>
      <c r="J446" s="2" t="s">
        <v>612</v>
      </c>
      <c r="K446">
        <f>IF(C446=C445,0,1)</f>
        <v>0</v>
      </c>
      <c r="L446">
        <f t="shared" si="6"/>
        <v>0</v>
      </c>
    </row>
    <row r="447" spans="1:12" x14ac:dyDescent="0.2">
      <c r="A447" s="1">
        <v>6</v>
      </c>
      <c r="B447" s="1">
        <v>351</v>
      </c>
      <c r="C447" s="1" t="s">
        <v>552</v>
      </c>
      <c r="D447" s="1" t="s">
        <v>371</v>
      </c>
      <c r="E447" s="1">
        <v>5</v>
      </c>
      <c r="F447" s="1" t="s">
        <v>372</v>
      </c>
      <c r="G447" s="1">
        <v>374.4</v>
      </c>
      <c r="H447" s="1" t="s">
        <v>553</v>
      </c>
      <c r="I447" s="1">
        <v>1872</v>
      </c>
      <c r="J447" s="2" t="s">
        <v>548</v>
      </c>
      <c r="K447">
        <f>IF(C447=C446,0,1)</f>
        <v>1</v>
      </c>
      <c r="L447">
        <f t="shared" si="6"/>
        <v>1</v>
      </c>
    </row>
    <row r="448" spans="1:12" x14ac:dyDescent="0.2">
      <c r="A448" s="1">
        <v>6</v>
      </c>
      <c r="B448" s="1">
        <v>351</v>
      </c>
      <c r="C448" s="1" t="s">
        <v>552</v>
      </c>
      <c r="D448" s="1" t="s">
        <v>371</v>
      </c>
      <c r="E448" s="1">
        <v>6</v>
      </c>
      <c r="F448" s="1" t="s">
        <v>372</v>
      </c>
      <c r="G448" s="1">
        <v>374.4</v>
      </c>
      <c r="H448" s="1" t="s">
        <v>553</v>
      </c>
      <c r="I448" s="1">
        <v>2246.4</v>
      </c>
      <c r="J448" s="2" t="s">
        <v>563</v>
      </c>
      <c r="K448">
        <f>IF(C448=C447,0,1)</f>
        <v>0</v>
      </c>
      <c r="L448">
        <f t="shared" si="6"/>
        <v>0</v>
      </c>
    </row>
    <row r="449" spans="1:12" ht="25.5" x14ac:dyDescent="0.2">
      <c r="A449" s="1">
        <v>1</v>
      </c>
      <c r="B449" s="1">
        <v>7</v>
      </c>
      <c r="C449" s="1" t="s">
        <v>370</v>
      </c>
      <c r="D449" s="1" t="s">
        <v>371</v>
      </c>
      <c r="E449" s="1">
        <v>220</v>
      </c>
      <c r="F449" s="1" t="s">
        <v>372</v>
      </c>
      <c r="G449" s="1">
        <v>18.850000000000001</v>
      </c>
      <c r="H449" s="1" t="s">
        <v>373</v>
      </c>
      <c r="I449" s="1">
        <v>4147</v>
      </c>
      <c r="J449" s="2" t="s">
        <v>374</v>
      </c>
      <c r="K449">
        <f>IF(C449=C448,0,1)</f>
        <v>1</v>
      </c>
      <c r="L449">
        <f t="shared" si="6"/>
        <v>1</v>
      </c>
    </row>
    <row r="450" spans="1:12" ht="25.5" x14ac:dyDescent="0.2">
      <c r="A450" s="1">
        <v>1</v>
      </c>
      <c r="B450" s="1">
        <v>7</v>
      </c>
      <c r="C450" s="1" t="s">
        <v>370</v>
      </c>
      <c r="D450" s="1" t="s">
        <v>371</v>
      </c>
      <c r="E450" s="1">
        <v>7</v>
      </c>
      <c r="F450" s="1" t="s">
        <v>372</v>
      </c>
      <c r="G450" s="1">
        <v>18.850000000000001</v>
      </c>
      <c r="H450" s="1" t="s">
        <v>373</v>
      </c>
      <c r="I450" s="1">
        <v>131.94999999999999</v>
      </c>
      <c r="J450" s="2" t="s">
        <v>491</v>
      </c>
      <c r="K450">
        <f>IF(C450=C449,0,1)</f>
        <v>0</v>
      </c>
      <c r="L450">
        <f t="shared" si="6"/>
        <v>1</v>
      </c>
    </row>
    <row r="451" spans="1:12" ht="25.5" x14ac:dyDescent="0.2">
      <c r="A451" s="1">
        <v>1</v>
      </c>
      <c r="B451" s="1">
        <v>7</v>
      </c>
      <c r="C451" s="1" t="s">
        <v>370</v>
      </c>
      <c r="D451" s="1" t="s">
        <v>371</v>
      </c>
      <c r="E451" s="1">
        <v>10</v>
      </c>
      <c r="F451" s="1" t="s">
        <v>372</v>
      </c>
      <c r="G451" s="1">
        <v>18.850000000000001</v>
      </c>
      <c r="H451" s="1" t="s">
        <v>373</v>
      </c>
      <c r="I451" s="1">
        <v>188.5</v>
      </c>
      <c r="J451" s="2" t="s">
        <v>563</v>
      </c>
      <c r="K451">
        <f>IF(C451=C450,0,1)</f>
        <v>0</v>
      </c>
      <c r="L451">
        <f t="shared" si="6"/>
        <v>0</v>
      </c>
    </row>
    <row r="452" spans="1:12" ht="25.5" x14ac:dyDescent="0.2">
      <c r="A452" s="1">
        <v>1</v>
      </c>
      <c r="B452" s="1">
        <v>7</v>
      </c>
      <c r="C452" s="1" t="s">
        <v>370</v>
      </c>
      <c r="D452" s="1" t="s">
        <v>371</v>
      </c>
      <c r="E452" s="1">
        <v>30</v>
      </c>
      <c r="F452" s="1" t="s">
        <v>372</v>
      </c>
      <c r="G452" s="1">
        <v>18.850000000000001</v>
      </c>
      <c r="H452" s="1" t="s">
        <v>373</v>
      </c>
      <c r="I452" s="1">
        <v>565.5</v>
      </c>
      <c r="J452" s="2" t="s">
        <v>612</v>
      </c>
      <c r="K452">
        <f>IF(C452=C451,0,1)</f>
        <v>0</v>
      </c>
      <c r="L452">
        <f t="shared" si="6"/>
        <v>1</v>
      </c>
    </row>
    <row r="453" spans="1:12" x14ac:dyDescent="0.2">
      <c r="A453" s="1">
        <v>1</v>
      </c>
      <c r="B453" s="1">
        <v>10</v>
      </c>
      <c r="C453" s="1" t="s">
        <v>144</v>
      </c>
      <c r="D453" s="1" t="s">
        <v>371</v>
      </c>
      <c r="E453" s="1">
        <v>30</v>
      </c>
      <c r="F453" s="1" t="s">
        <v>92</v>
      </c>
      <c r="G453" s="1">
        <v>80</v>
      </c>
      <c r="H453" s="1" t="s">
        <v>145</v>
      </c>
      <c r="I453" s="1">
        <v>2400</v>
      </c>
      <c r="J453" s="2" t="s">
        <v>466</v>
      </c>
      <c r="K453">
        <f>IF(C453=C452,0,1)</f>
        <v>1</v>
      </c>
      <c r="L453">
        <f t="shared" si="6"/>
        <v>1</v>
      </c>
    </row>
    <row r="454" spans="1:12" x14ac:dyDescent="0.2">
      <c r="A454" s="1">
        <v>1</v>
      </c>
      <c r="B454" s="1">
        <v>10</v>
      </c>
      <c r="C454" s="1" t="s">
        <v>144</v>
      </c>
      <c r="D454" s="1" t="s">
        <v>371</v>
      </c>
      <c r="E454" s="1">
        <v>5</v>
      </c>
      <c r="F454" s="1" t="s">
        <v>92</v>
      </c>
      <c r="G454" s="1">
        <v>80</v>
      </c>
      <c r="H454" s="1" t="s">
        <v>145</v>
      </c>
      <c r="I454" s="1">
        <v>400</v>
      </c>
      <c r="J454" s="2" t="s">
        <v>491</v>
      </c>
      <c r="K454">
        <f>IF(C454=C453,0,1)</f>
        <v>0</v>
      </c>
      <c r="L454">
        <f t="shared" si="6"/>
        <v>1</v>
      </c>
    </row>
    <row r="455" spans="1:12" x14ac:dyDescent="0.2">
      <c r="A455" s="1">
        <v>1</v>
      </c>
      <c r="B455" s="1">
        <v>10</v>
      </c>
      <c r="C455" s="1" t="s">
        <v>144</v>
      </c>
      <c r="D455" s="1" t="s">
        <v>371</v>
      </c>
      <c r="E455" s="1">
        <v>4</v>
      </c>
      <c r="F455" s="1" t="s">
        <v>92</v>
      </c>
      <c r="G455" s="1">
        <v>80</v>
      </c>
      <c r="H455" s="1" t="s">
        <v>145</v>
      </c>
      <c r="I455" s="1">
        <v>320</v>
      </c>
      <c r="J455" s="2" t="s">
        <v>528</v>
      </c>
      <c r="K455">
        <f>IF(C455=C454,0,1)</f>
        <v>0</v>
      </c>
      <c r="L455">
        <f t="shared" si="6"/>
        <v>0</v>
      </c>
    </row>
    <row r="456" spans="1:12" x14ac:dyDescent="0.2">
      <c r="A456" s="1">
        <v>1</v>
      </c>
      <c r="B456" s="1">
        <v>10</v>
      </c>
      <c r="C456" s="1" t="s">
        <v>144</v>
      </c>
      <c r="D456" s="1" t="s">
        <v>371</v>
      </c>
      <c r="E456" s="1">
        <v>10</v>
      </c>
      <c r="F456" s="1" t="s">
        <v>92</v>
      </c>
      <c r="G456" s="1">
        <v>80</v>
      </c>
      <c r="H456" s="1" t="s">
        <v>145</v>
      </c>
      <c r="I456" s="1">
        <v>800</v>
      </c>
      <c r="J456" s="2" t="s">
        <v>548</v>
      </c>
      <c r="K456">
        <f>IF(C456=C455,0,1)</f>
        <v>0</v>
      </c>
      <c r="L456">
        <f t="shared" si="6"/>
        <v>0</v>
      </c>
    </row>
    <row r="457" spans="1:12" x14ac:dyDescent="0.2">
      <c r="A457" s="1">
        <v>1</v>
      </c>
      <c r="B457" s="1">
        <v>10</v>
      </c>
      <c r="C457" s="1" t="s">
        <v>144</v>
      </c>
      <c r="D457" s="1" t="s">
        <v>371</v>
      </c>
      <c r="E457" s="1">
        <v>5</v>
      </c>
      <c r="F457" s="1" t="s">
        <v>92</v>
      </c>
      <c r="G457" s="1">
        <v>80</v>
      </c>
      <c r="H457" s="1" t="s">
        <v>145</v>
      </c>
      <c r="I457" s="1">
        <v>400</v>
      </c>
      <c r="J457" s="2" t="s">
        <v>563</v>
      </c>
      <c r="K457">
        <f>IF(C457=C456,0,1)</f>
        <v>0</v>
      </c>
      <c r="L457">
        <f t="shared" si="6"/>
        <v>0</v>
      </c>
    </row>
    <row r="458" spans="1:12" x14ac:dyDescent="0.2">
      <c r="A458" s="1">
        <v>1</v>
      </c>
      <c r="B458" s="1">
        <v>10</v>
      </c>
      <c r="C458" s="1" t="s">
        <v>144</v>
      </c>
      <c r="D458" s="1" t="s">
        <v>371</v>
      </c>
      <c r="E458" s="1">
        <v>10</v>
      </c>
      <c r="F458" s="1" t="s">
        <v>92</v>
      </c>
      <c r="G458" s="1">
        <v>80</v>
      </c>
      <c r="H458" s="1" t="s">
        <v>145</v>
      </c>
      <c r="I458" s="1">
        <v>800</v>
      </c>
      <c r="J458" s="2" t="s">
        <v>606</v>
      </c>
      <c r="K458">
        <f>IF(C458=C457,0,1)</f>
        <v>0</v>
      </c>
      <c r="L458">
        <f t="shared" si="6"/>
        <v>0</v>
      </c>
    </row>
    <row r="459" spans="1:12" ht="25.5" x14ac:dyDescent="0.2">
      <c r="A459" s="1">
        <v>1</v>
      </c>
      <c r="B459" s="1">
        <v>9</v>
      </c>
      <c r="C459" s="1" t="s">
        <v>613</v>
      </c>
      <c r="D459" s="1" t="s">
        <v>371</v>
      </c>
      <c r="E459" s="1">
        <v>30</v>
      </c>
      <c r="F459" s="1" t="s">
        <v>372</v>
      </c>
      <c r="G459" s="1">
        <v>20.3</v>
      </c>
      <c r="H459" s="1" t="s">
        <v>376</v>
      </c>
      <c r="I459" s="1">
        <v>609</v>
      </c>
      <c r="J459" s="2" t="s">
        <v>612</v>
      </c>
      <c r="K459">
        <f>IF(C459=C458,0,1)</f>
        <v>1</v>
      </c>
      <c r="L459">
        <f t="shared" ref="L459:L522" si="7">IF(IFERROR(SEARCH("Россия", H451), 0), 1, 0)</f>
        <v>0</v>
      </c>
    </row>
    <row r="460" spans="1:12" ht="25.5" x14ac:dyDescent="0.2">
      <c r="A460" s="1">
        <v>1</v>
      </c>
      <c r="B460" s="1">
        <v>8</v>
      </c>
      <c r="C460" s="1" t="s">
        <v>629</v>
      </c>
      <c r="D460" s="1" t="s">
        <v>371</v>
      </c>
      <c r="E460" s="1">
        <v>100</v>
      </c>
      <c r="F460" s="1" t="s">
        <v>372</v>
      </c>
      <c r="G460" s="1">
        <v>26.4</v>
      </c>
      <c r="H460" s="1" t="s">
        <v>376</v>
      </c>
      <c r="I460" s="1">
        <v>2640</v>
      </c>
      <c r="J460" s="2" t="s">
        <v>630</v>
      </c>
      <c r="K460">
        <f>IF(C460=C459,0,1)</f>
        <v>1</v>
      </c>
      <c r="L460">
        <f t="shared" si="7"/>
        <v>0</v>
      </c>
    </row>
    <row r="461" spans="1:12" ht="25.5" x14ac:dyDescent="0.2">
      <c r="A461" s="1">
        <v>1</v>
      </c>
      <c r="B461" s="1">
        <v>6</v>
      </c>
      <c r="C461" s="1" t="s">
        <v>25</v>
      </c>
      <c r="D461" s="1" t="s">
        <v>371</v>
      </c>
      <c r="E461" s="1">
        <v>360</v>
      </c>
      <c r="F461" s="1" t="s">
        <v>23</v>
      </c>
      <c r="G461" s="1">
        <v>8.9</v>
      </c>
      <c r="H461" s="1" t="s">
        <v>26</v>
      </c>
      <c r="I461" s="1">
        <v>3204</v>
      </c>
      <c r="J461" s="2" t="s">
        <v>374</v>
      </c>
      <c r="K461">
        <f>IF(C461=C460,0,1)</f>
        <v>1</v>
      </c>
      <c r="L461">
        <f t="shared" si="7"/>
        <v>0</v>
      </c>
    </row>
    <row r="462" spans="1:12" ht="25.5" x14ac:dyDescent="0.2">
      <c r="A462" s="1">
        <v>1</v>
      </c>
      <c r="B462" s="1">
        <v>6</v>
      </c>
      <c r="C462" s="1" t="s">
        <v>25</v>
      </c>
      <c r="D462" s="1" t="s">
        <v>371</v>
      </c>
      <c r="E462" s="1">
        <v>50</v>
      </c>
      <c r="F462" s="1" t="s">
        <v>23</v>
      </c>
      <c r="G462" s="1">
        <v>8.9</v>
      </c>
      <c r="H462" s="1" t="s">
        <v>26</v>
      </c>
      <c r="I462" s="1">
        <v>445</v>
      </c>
      <c r="J462" s="2" t="s">
        <v>491</v>
      </c>
      <c r="K462">
        <f>IF(C462=C461,0,1)</f>
        <v>0</v>
      </c>
      <c r="L462">
        <f t="shared" si="7"/>
        <v>0</v>
      </c>
    </row>
    <row r="463" spans="1:12" ht="25.5" x14ac:dyDescent="0.2">
      <c r="A463" s="1">
        <v>1</v>
      </c>
      <c r="B463" s="1">
        <v>6</v>
      </c>
      <c r="C463" s="1" t="s">
        <v>25</v>
      </c>
      <c r="D463" s="1" t="s">
        <v>371</v>
      </c>
      <c r="E463" s="1">
        <v>30</v>
      </c>
      <c r="F463" s="1" t="s">
        <v>23</v>
      </c>
      <c r="G463" s="1">
        <v>8.9</v>
      </c>
      <c r="H463" s="1" t="s">
        <v>26</v>
      </c>
      <c r="I463" s="1">
        <v>267</v>
      </c>
      <c r="J463" s="2" t="s">
        <v>548</v>
      </c>
      <c r="K463">
        <f>IF(C463=C462,0,1)</f>
        <v>0</v>
      </c>
      <c r="L463">
        <f t="shared" si="7"/>
        <v>0</v>
      </c>
    </row>
    <row r="464" spans="1:12" ht="25.5" x14ac:dyDescent="0.2">
      <c r="A464" s="1">
        <v>1</v>
      </c>
      <c r="B464" s="1">
        <v>6</v>
      </c>
      <c r="C464" s="1" t="s">
        <v>25</v>
      </c>
      <c r="D464" s="1" t="s">
        <v>371</v>
      </c>
      <c r="E464" s="1">
        <v>40</v>
      </c>
      <c r="F464" s="1" t="s">
        <v>23</v>
      </c>
      <c r="G464" s="1">
        <v>8.9</v>
      </c>
      <c r="H464" s="1" t="s">
        <v>26</v>
      </c>
      <c r="I464" s="1">
        <v>356</v>
      </c>
      <c r="J464" s="2" t="s">
        <v>563</v>
      </c>
      <c r="K464">
        <f>IF(C464=C463,0,1)</f>
        <v>0</v>
      </c>
      <c r="L464">
        <f t="shared" si="7"/>
        <v>0</v>
      </c>
    </row>
    <row r="465" spans="1:12" ht="25.5" x14ac:dyDescent="0.2">
      <c r="A465" s="1">
        <v>1</v>
      </c>
      <c r="B465" s="1">
        <v>6</v>
      </c>
      <c r="C465" s="1" t="s">
        <v>25</v>
      </c>
      <c r="D465" s="1" t="s">
        <v>371</v>
      </c>
      <c r="E465" s="1">
        <v>2</v>
      </c>
      <c r="F465" s="1" t="s">
        <v>23</v>
      </c>
      <c r="G465" s="1">
        <v>8.9</v>
      </c>
      <c r="H465" s="1" t="s">
        <v>26</v>
      </c>
      <c r="I465" s="1">
        <v>17.8</v>
      </c>
      <c r="J465" s="2" t="s">
        <v>578</v>
      </c>
      <c r="K465">
        <f>IF(C465=C464,0,1)</f>
        <v>0</v>
      </c>
      <c r="L465">
        <f t="shared" si="7"/>
        <v>0</v>
      </c>
    </row>
    <row r="466" spans="1:12" ht="25.5" x14ac:dyDescent="0.2">
      <c r="A466" s="1">
        <v>1</v>
      </c>
      <c r="B466" s="1">
        <v>6</v>
      </c>
      <c r="C466" s="1" t="s">
        <v>25</v>
      </c>
      <c r="D466" s="1" t="s">
        <v>371</v>
      </c>
      <c r="E466" s="1">
        <v>10</v>
      </c>
      <c r="F466" s="1" t="s">
        <v>23</v>
      </c>
      <c r="G466" s="1">
        <v>8.9</v>
      </c>
      <c r="H466" s="1" t="s">
        <v>26</v>
      </c>
      <c r="I466" s="1">
        <v>89</v>
      </c>
      <c r="J466" s="2" t="s">
        <v>612</v>
      </c>
      <c r="K466">
        <f>IF(C466=C465,0,1)</f>
        <v>0</v>
      </c>
      <c r="L466">
        <f t="shared" si="7"/>
        <v>0</v>
      </c>
    </row>
    <row r="467" spans="1:12" ht="25.5" x14ac:dyDescent="0.2">
      <c r="A467" s="1">
        <v>1</v>
      </c>
      <c r="B467" s="1">
        <v>6</v>
      </c>
      <c r="C467" s="1" t="s">
        <v>25</v>
      </c>
      <c r="D467" s="1" t="s">
        <v>371</v>
      </c>
      <c r="E467" s="1">
        <v>200</v>
      </c>
      <c r="F467" s="1" t="s">
        <v>23</v>
      </c>
      <c r="G467" s="1">
        <v>8.9</v>
      </c>
      <c r="H467" s="1" t="s">
        <v>26</v>
      </c>
      <c r="I467" s="1">
        <v>1780</v>
      </c>
      <c r="J467" s="2" t="s">
        <v>630</v>
      </c>
      <c r="K467">
        <f>IF(C467=C466,0,1)</f>
        <v>0</v>
      </c>
      <c r="L467">
        <f t="shared" si="7"/>
        <v>1</v>
      </c>
    </row>
    <row r="468" spans="1:12" ht="25.5" x14ac:dyDescent="0.2">
      <c r="A468" s="1">
        <v>1</v>
      </c>
      <c r="B468" s="1">
        <v>5</v>
      </c>
      <c r="C468" s="1" t="s">
        <v>611</v>
      </c>
      <c r="D468" s="1" t="s">
        <v>371</v>
      </c>
      <c r="E468" s="1">
        <v>20</v>
      </c>
      <c r="F468" s="1" t="s">
        <v>372</v>
      </c>
      <c r="G468" s="1">
        <v>4.75</v>
      </c>
      <c r="H468" s="1" t="s">
        <v>376</v>
      </c>
      <c r="I468" s="1">
        <v>95</v>
      </c>
      <c r="J468" s="2" t="s">
        <v>612</v>
      </c>
      <c r="K468">
        <f>IF(C468=C467,0,1)</f>
        <v>1</v>
      </c>
      <c r="L468">
        <f t="shared" si="7"/>
        <v>1</v>
      </c>
    </row>
    <row r="469" spans="1:12" ht="25.5" x14ac:dyDescent="0.2">
      <c r="A469" s="1">
        <v>14</v>
      </c>
      <c r="B469" s="1" t="s">
        <v>721</v>
      </c>
      <c r="C469" s="1" t="s">
        <v>722</v>
      </c>
      <c r="D469" s="1" t="s">
        <v>723</v>
      </c>
      <c r="E469" s="1">
        <v>20</v>
      </c>
      <c r="F469" s="1" t="s">
        <v>684</v>
      </c>
      <c r="G469" s="1">
        <v>562.79999999999995</v>
      </c>
      <c r="H469" s="1" t="s">
        <v>703</v>
      </c>
      <c r="I469" s="1">
        <v>11256</v>
      </c>
      <c r="J469" s="2" t="s">
        <v>548</v>
      </c>
      <c r="K469">
        <f>IF(C469=C468,0,1)</f>
        <v>1</v>
      </c>
      <c r="L469">
        <f t="shared" si="7"/>
        <v>0</v>
      </c>
    </row>
    <row r="470" spans="1:12" ht="25.5" x14ac:dyDescent="0.2">
      <c r="A470" s="1">
        <v>14</v>
      </c>
      <c r="B470" s="1" t="s">
        <v>721</v>
      </c>
      <c r="C470" s="1" t="s">
        <v>722</v>
      </c>
      <c r="D470" s="1" t="s">
        <v>723</v>
      </c>
      <c r="E470" s="1">
        <v>24</v>
      </c>
      <c r="F470" s="1" t="s">
        <v>684</v>
      </c>
      <c r="G470" s="1">
        <v>562.79999999999995</v>
      </c>
      <c r="H470" s="1" t="s">
        <v>703</v>
      </c>
      <c r="I470" s="1">
        <v>13507.2</v>
      </c>
      <c r="J470" s="2" t="s">
        <v>563</v>
      </c>
      <c r="K470">
        <f>IF(C470=C469,0,1)</f>
        <v>0</v>
      </c>
      <c r="L470">
        <f t="shared" si="7"/>
        <v>0</v>
      </c>
    </row>
    <row r="471" spans="1:12" x14ac:dyDescent="0.2">
      <c r="A471" s="1">
        <v>1</v>
      </c>
      <c r="B471" s="1">
        <v>11</v>
      </c>
      <c r="C471" s="1" t="s">
        <v>577</v>
      </c>
      <c r="D471" s="1" t="s">
        <v>371</v>
      </c>
      <c r="E471" s="1">
        <v>5</v>
      </c>
      <c r="F471" s="1" t="s">
        <v>372</v>
      </c>
      <c r="G471" s="1">
        <v>550</v>
      </c>
      <c r="H471" s="1" t="s">
        <v>376</v>
      </c>
      <c r="I471" s="1">
        <v>2750</v>
      </c>
      <c r="J471" s="2" t="s">
        <v>578</v>
      </c>
      <c r="K471">
        <f>IF(C471=C470,0,1)</f>
        <v>1</v>
      </c>
      <c r="L471">
        <f t="shared" si="7"/>
        <v>0</v>
      </c>
    </row>
    <row r="472" spans="1:12" x14ac:dyDescent="0.2">
      <c r="A472" s="1">
        <v>1</v>
      </c>
      <c r="B472" s="1">
        <v>11</v>
      </c>
      <c r="C472" s="1" t="s">
        <v>577</v>
      </c>
      <c r="D472" s="1" t="s">
        <v>371</v>
      </c>
      <c r="E472" s="1">
        <v>10</v>
      </c>
      <c r="F472" s="1" t="s">
        <v>372</v>
      </c>
      <c r="G472" s="1">
        <v>550</v>
      </c>
      <c r="H472" s="1" t="s">
        <v>376</v>
      </c>
      <c r="I472" s="1">
        <v>5500</v>
      </c>
      <c r="J472" s="2" t="s">
        <v>630</v>
      </c>
      <c r="K472">
        <f>IF(C472=C471,0,1)</f>
        <v>0</v>
      </c>
      <c r="L472">
        <f t="shared" si="7"/>
        <v>0</v>
      </c>
    </row>
    <row r="473" spans="1:12" x14ac:dyDescent="0.2">
      <c r="A473" s="1">
        <v>6</v>
      </c>
      <c r="B473" s="1">
        <v>352</v>
      </c>
      <c r="C473" s="1" t="s">
        <v>218</v>
      </c>
      <c r="D473" s="1" t="s">
        <v>371</v>
      </c>
      <c r="E473" s="1">
        <v>30</v>
      </c>
      <c r="F473" s="1" t="s">
        <v>92</v>
      </c>
      <c r="G473" s="1">
        <v>601.9</v>
      </c>
      <c r="H473" s="1" t="s">
        <v>112</v>
      </c>
      <c r="I473" s="1">
        <v>18057</v>
      </c>
      <c r="J473" s="2" t="s">
        <v>630</v>
      </c>
      <c r="K473">
        <f>IF(C473=C472,0,1)</f>
        <v>1</v>
      </c>
      <c r="L473">
        <f t="shared" si="7"/>
        <v>0</v>
      </c>
    </row>
    <row r="474" spans="1:12" x14ac:dyDescent="0.2">
      <c r="A474" s="1">
        <v>9</v>
      </c>
      <c r="B474" s="1">
        <v>461</v>
      </c>
      <c r="C474" s="1" t="s">
        <v>444</v>
      </c>
      <c r="D474" s="1" t="s">
        <v>371</v>
      </c>
      <c r="E474" s="1">
        <v>30</v>
      </c>
      <c r="F474" s="1" t="s">
        <v>372</v>
      </c>
      <c r="G474" s="1">
        <v>42.6</v>
      </c>
      <c r="H474" s="1" t="s">
        <v>376</v>
      </c>
      <c r="I474" s="1">
        <v>1278</v>
      </c>
      <c r="J474" s="2" t="s">
        <v>374</v>
      </c>
      <c r="K474">
        <f>IF(C474=C473,0,1)</f>
        <v>1</v>
      </c>
      <c r="L474">
        <f t="shared" si="7"/>
        <v>0</v>
      </c>
    </row>
    <row r="475" spans="1:12" x14ac:dyDescent="0.2">
      <c r="A475" s="1">
        <v>9</v>
      </c>
      <c r="B475" s="1">
        <v>461</v>
      </c>
      <c r="C475" s="1" t="s">
        <v>444</v>
      </c>
      <c r="D475" s="1" t="s">
        <v>371</v>
      </c>
      <c r="E475" s="1">
        <v>5</v>
      </c>
      <c r="F475" s="1" t="s">
        <v>372</v>
      </c>
      <c r="G475" s="1">
        <v>42.6</v>
      </c>
      <c r="H475" s="1" t="s">
        <v>376</v>
      </c>
      <c r="I475" s="1">
        <v>213</v>
      </c>
      <c r="J475" s="2" t="s">
        <v>491</v>
      </c>
      <c r="K475">
        <f>IF(C475=C474,0,1)</f>
        <v>0</v>
      </c>
      <c r="L475">
        <f t="shared" si="7"/>
        <v>0</v>
      </c>
    </row>
    <row r="476" spans="1:12" x14ac:dyDescent="0.2">
      <c r="A476" s="1">
        <v>9</v>
      </c>
      <c r="B476" s="1">
        <v>461</v>
      </c>
      <c r="C476" s="1" t="s">
        <v>444</v>
      </c>
      <c r="D476" s="1" t="s">
        <v>371</v>
      </c>
      <c r="E476" s="1">
        <v>20</v>
      </c>
      <c r="F476" s="1" t="s">
        <v>372</v>
      </c>
      <c r="G476" s="1">
        <v>42.6</v>
      </c>
      <c r="H476" s="1" t="s">
        <v>376</v>
      </c>
      <c r="I476" s="1">
        <v>852</v>
      </c>
      <c r="J476" s="2" t="s">
        <v>528</v>
      </c>
      <c r="K476">
        <f>IF(C476=C475,0,1)</f>
        <v>0</v>
      </c>
      <c r="L476">
        <f t="shared" si="7"/>
        <v>1</v>
      </c>
    </row>
    <row r="477" spans="1:12" x14ac:dyDescent="0.2">
      <c r="A477" s="1">
        <v>9</v>
      </c>
      <c r="B477" s="1">
        <v>461</v>
      </c>
      <c r="C477" s="1" t="s">
        <v>444</v>
      </c>
      <c r="D477" s="1" t="s">
        <v>371</v>
      </c>
      <c r="E477" s="1">
        <v>15</v>
      </c>
      <c r="F477" s="1" t="s">
        <v>372</v>
      </c>
      <c r="G477" s="1">
        <v>42.6</v>
      </c>
      <c r="H477" s="1" t="s">
        <v>376</v>
      </c>
      <c r="I477" s="1">
        <v>639</v>
      </c>
      <c r="J477" s="2" t="s">
        <v>548</v>
      </c>
      <c r="K477">
        <f>IF(C477=C476,0,1)</f>
        <v>0</v>
      </c>
      <c r="L477">
        <f t="shared" si="7"/>
        <v>0</v>
      </c>
    </row>
    <row r="478" spans="1:12" x14ac:dyDescent="0.2">
      <c r="A478" s="1">
        <v>9</v>
      </c>
      <c r="B478" s="1">
        <v>461</v>
      </c>
      <c r="C478" s="1" t="s">
        <v>444</v>
      </c>
      <c r="D478" s="1" t="s">
        <v>371</v>
      </c>
      <c r="E478" s="1">
        <v>50</v>
      </c>
      <c r="F478" s="1" t="s">
        <v>372</v>
      </c>
      <c r="G478" s="1">
        <v>42.6</v>
      </c>
      <c r="H478" s="1" t="s">
        <v>376</v>
      </c>
      <c r="I478" s="1">
        <v>2130</v>
      </c>
      <c r="J478" s="2" t="s">
        <v>563</v>
      </c>
      <c r="K478">
        <f>IF(C478=C477,0,1)</f>
        <v>0</v>
      </c>
      <c r="L478">
        <f t="shared" si="7"/>
        <v>0</v>
      </c>
    </row>
    <row r="479" spans="1:12" x14ac:dyDescent="0.2">
      <c r="A479" s="1">
        <v>9</v>
      </c>
      <c r="B479" s="1">
        <v>461</v>
      </c>
      <c r="C479" s="1" t="s">
        <v>444</v>
      </c>
      <c r="D479" s="1" t="s">
        <v>371</v>
      </c>
      <c r="E479" s="1">
        <v>50</v>
      </c>
      <c r="F479" s="1" t="s">
        <v>372</v>
      </c>
      <c r="G479" s="1">
        <v>42.6</v>
      </c>
      <c r="H479" s="1" t="s">
        <v>376</v>
      </c>
      <c r="I479" s="1">
        <v>2130</v>
      </c>
      <c r="J479" s="2" t="s">
        <v>606</v>
      </c>
      <c r="K479">
        <f>IF(C479=C478,0,1)</f>
        <v>0</v>
      </c>
      <c r="L479">
        <f t="shared" si="7"/>
        <v>1</v>
      </c>
    </row>
    <row r="480" spans="1:12" x14ac:dyDescent="0.2">
      <c r="A480" s="1">
        <v>4</v>
      </c>
      <c r="B480" s="1">
        <v>243</v>
      </c>
      <c r="C480" s="1" t="s">
        <v>43</v>
      </c>
      <c r="D480" s="1" t="s">
        <v>371</v>
      </c>
      <c r="E480" s="1">
        <v>400</v>
      </c>
      <c r="F480" s="1" t="s">
        <v>23</v>
      </c>
      <c r="G480" s="1">
        <v>31.8</v>
      </c>
      <c r="H480" s="1" t="s">
        <v>28</v>
      </c>
      <c r="I480" s="1">
        <v>12720</v>
      </c>
      <c r="J480" s="2" t="s">
        <v>374</v>
      </c>
      <c r="K480">
        <f>IF(C480=C479,0,1)</f>
        <v>1</v>
      </c>
      <c r="L480">
        <f t="shared" si="7"/>
        <v>1</v>
      </c>
    </row>
    <row r="481" spans="1:12" x14ac:dyDescent="0.2">
      <c r="A481" s="1">
        <v>4</v>
      </c>
      <c r="B481" s="1">
        <v>243</v>
      </c>
      <c r="C481" s="1" t="s">
        <v>43</v>
      </c>
      <c r="D481" s="1" t="s">
        <v>371</v>
      </c>
      <c r="E481" s="1">
        <v>30</v>
      </c>
      <c r="F481" s="1" t="s">
        <v>23</v>
      </c>
      <c r="G481" s="1">
        <v>31.8</v>
      </c>
      <c r="H481" s="1" t="s">
        <v>28</v>
      </c>
      <c r="I481" s="1">
        <v>954</v>
      </c>
      <c r="J481" s="2" t="s">
        <v>548</v>
      </c>
      <c r="K481">
        <f>IF(C481=C480,0,1)</f>
        <v>0</v>
      </c>
      <c r="L481">
        <f t="shared" si="7"/>
        <v>0</v>
      </c>
    </row>
    <row r="482" spans="1:12" x14ac:dyDescent="0.2">
      <c r="A482" s="1">
        <v>4</v>
      </c>
      <c r="B482" s="1">
        <v>243</v>
      </c>
      <c r="C482" s="1" t="s">
        <v>43</v>
      </c>
      <c r="D482" s="1" t="s">
        <v>371</v>
      </c>
      <c r="E482" s="1">
        <v>10</v>
      </c>
      <c r="F482" s="1" t="s">
        <v>23</v>
      </c>
      <c r="G482" s="1">
        <v>31.8</v>
      </c>
      <c r="H482" s="1" t="s">
        <v>28</v>
      </c>
      <c r="I482" s="1">
        <v>318</v>
      </c>
      <c r="J482" s="2" t="s">
        <v>563</v>
      </c>
      <c r="K482">
        <f>IF(C482=C481,0,1)</f>
        <v>0</v>
      </c>
      <c r="L482">
        <f t="shared" si="7"/>
        <v>1</v>
      </c>
    </row>
    <row r="483" spans="1:12" x14ac:dyDescent="0.2">
      <c r="A483" s="1">
        <v>4</v>
      </c>
      <c r="B483" s="1">
        <v>243</v>
      </c>
      <c r="C483" s="1" t="s">
        <v>43</v>
      </c>
      <c r="D483" s="1" t="s">
        <v>371</v>
      </c>
      <c r="E483" s="1">
        <v>10</v>
      </c>
      <c r="F483" s="1" t="s">
        <v>23</v>
      </c>
      <c r="G483" s="1">
        <v>31.8</v>
      </c>
      <c r="H483" s="1" t="s">
        <v>28</v>
      </c>
      <c r="I483" s="1">
        <v>318</v>
      </c>
      <c r="J483" s="2" t="s">
        <v>606</v>
      </c>
      <c r="K483">
        <f>IF(C483=C482,0,1)</f>
        <v>0</v>
      </c>
      <c r="L483">
        <f t="shared" si="7"/>
        <v>1</v>
      </c>
    </row>
    <row r="484" spans="1:12" x14ac:dyDescent="0.2">
      <c r="A484" s="1">
        <v>4</v>
      </c>
      <c r="B484" s="1">
        <v>243</v>
      </c>
      <c r="C484" s="1" t="s">
        <v>43</v>
      </c>
      <c r="D484" s="1" t="s">
        <v>371</v>
      </c>
      <c r="E484" s="1">
        <v>10</v>
      </c>
      <c r="F484" s="1" t="s">
        <v>23</v>
      </c>
      <c r="G484" s="1">
        <v>31.8</v>
      </c>
      <c r="H484" s="1" t="s">
        <v>28</v>
      </c>
      <c r="I484" s="1">
        <v>318</v>
      </c>
      <c r="J484" s="2" t="s">
        <v>612</v>
      </c>
      <c r="K484">
        <f>IF(C484=C483,0,1)</f>
        <v>0</v>
      </c>
      <c r="L484">
        <f t="shared" si="7"/>
        <v>1</v>
      </c>
    </row>
    <row r="485" spans="1:12" x14ac:dyDescent="0.2">
      <c r="A485" s="1">
        <v>4</v>
      </c>
      <c r="B485" s="1">
        <v>243</v>
      </c>
      <c r="C485" s="1" t="s">
        <v>43</v>
      </c>
      <c r="D485" s="1" t="s">
        <v>371</v>
      </c>
      <c r="E485" s="1">
        <v>300</v>
      </c>
      <c r="F485" s="1" t="s">
        <v>23</v>
      </c>
      <c r="G485" s="1">
        <v>31.8</v>
      </c>
      <c r="H485" s="1" t="s">
        <v>28</v>
      </c>
      <c r="I485" s="1">
        <v>9540</v>
      </c>
      <c r="J485" s="2" t="s">
        <v>630</v>
      </c>
      <c r="K485">
        <f>IF(C485=C484,0,1)</f>
        <v>0</v>
      </c>
      <c r="L485">
        <f t="shared" si="7"/>
        <v>1</v>
      </c>
    </row>
    <row r="486" spans="1:12" x14ac:dyDescent="0.2">
      <c r="A486" s="1">
        <v>3</v>
      </c>
      <c r="B486" s="1">
        <v>163</v>
      </c>
      <c r="C486" s="1" t="s">
        <v>151</v>
      </c>
      <c r="D486" s="1" t="s">
        <v>371</v>
      </c>
      <c r="E486" s="1">
        <v>5</v>
      </c>
      <c r="F486" s="1" t="s">
        <v>92</v>
      </c>
      <c r="G486" s="1">
        <v>353.7</v>
      </c>
      <c r="H486" s="1" t="s">
        <v>152</v>
      </c>
      <c r="I486" s="1">
        <v>1768.5</v>
      </c>
      <c r="J486" s="2" t="s">
        <v>466</v>
      </c>
      <c r="K486">
        <f>IF(C486=C485,0,1)</f>
        <v>1</v>
      </c>
      <c r="L486">
        <f t="shared" si="7"/>
        <v>1</v>
      </c>
    </row>
    <row r="487" spans="1:12" x14ac:dyDescent="0.2">
      <c r="A487" s="1">
        <v>9</v>
      </c>
      <c r="B487" s="1">
        <v>462</v>
      </c>
      <c r="C487" s="1" t="s">
        <v>445</v>
      </c>
      <c r="D487" s="1" t="s">
        <v>371</v>
      </c>
      <c r="E487" s="1">
        <v>3</v>
      </c>
      <c r="F487" s="1" t="s">
        <v>372</v>
      </c>
      <c r="G487" s="1">
        <v>9.1999999999999993</v>
      </c>
      <c r="H487" s="1" t="s">
        <v>376</v>
      </c>
      <c r="I487" s="1">
        <v>27.6</v>
      </c>
      <c r="J487" s="2" t="s">
        <v>374</v>
      </c>
      <c r="K487">
        <f>IF(C487=C486,0,1)</f>
        <v>1</v>
      </c>
      <c r="L487">
        <f t="shared" si="7"/>
        <v>1</v>
      </c>
    </row>
    <row r="488" spans="1:12" x14ac:dyDescent="0.2">
      <c r="A488" s="1">
        <v>9</v>
      </c>
      <c r="B488" s="1">
        <v>462</v>
      </c>
      <c r="C488" s="1" t="s">
        <v>445</v>
      </c>
      <c r="D488" s="1" t="s">
        <v>371</v>
      </c>
      <c r="E488" s="1">
        <v>300</v>
      </c>
      <c r="F488" s="1" t="s">
        <v>372</v>
      </c>
      <c r="G488" s="1">
        <v>9.1999999999999993</v>
      </c>
      <c r="H488" s="1" t="s">
        <v>376</v>
      </c>
      <c r="I488" s="1">
        <v>2760</v>
      </c>
      <c r="J488" s="2" t="s">
        <v>630</v>
      </c>
      <c r="K488">
        <f>IF(C488=C487,0,1)</f>
        <v>0</v>
      </c>
      <c r="L488">
        <f t="shared" si="7"/>
        <v>0</v>
      </c>
    </row>
    <row r="489" spans="1:12" x14ac:dyDescent="0.2">
      <c r="A489" s="1">
        <v>4</v>
      </c>
      <c r="B489" s="1">
        <v>245</v>
      </c>
      <c r="C489" s="1" t="s">
        <v>413</v>
      </c>
      <c r="D489" s="1" t="s">
        <v>371</v>
      </c>
      <c r="E489" s="1">
        <v>60</v>
      </c>
      <c r="F489" s="1" t="s">
        <v>372</v>
      </c>
      <c r="G489" s="1">
        <v>101.2</v>
      </c>
      <c r="H489" s="1" t="s">
        <v>376</v>
      </c>
      <c r="I489" s="1">
        <v>6072</v>
      </c>
      <c r="J489" s="2" t="s">
        <v>374</v>
      </c>
      <c r="K489">
        <f>IF(C489=C488,0,1)</f>
        <v>1</v>
      </c>
      <c r="L489">
        <f t="shared" si="7"/>
        <v>0</v>
      </c>
    </row>
    <row r="490" spans="1:12" x14ac:dyDescent="0.2">
      <c r="A490" s="1">
        <v>4</v>
      </c>
      <c r="B490" s="1">
        <v>245</v>
      </c>
      <c r="C490" s="1" t="s">
        <v>413</v>
      </c>
      <c r="D490" s="1" t="s">
        <v>371</v>
      </c>
      <c r="E490" s="1">
        <v>10</v>
      </c>
      <c r="F490" s="1" t="s">
        <v>372</v>
      </c>
      <c r="G490" s="1">
        <v>101.2</v>
      </c>
      <c r="H490" s="1" t="s">
        <v>376</v>
      </c>
      <c r="I490" s="1">
        <v>1012</v>
      </c>
      <c r="J490" s="2" t="s">
        <v>586</v>
      </c>
      <c r="K490">
        <f>IF(C490=C489,0,1)</f>
        <v>0</v>
      </c>
      <c r="L490">
        <f t="shared" si="7"/>
        <v>0</v>
      </c>
    </row>
    <row r="491" spans="1:12" x14ac:dyDescent="0.2">
      <c r="A491" s="1">
        <v>4</v>
      </c>
      <c r="B491" s="1">
        <v>245</v>
      </c>
      <c r="C491" s="1" t="s">
        <v>413</v>
      </c>
      <c r="D491" s="1" t="s">
        <v>371</v>
      </c>
      <c r="E491" s="1">
        <v>6</v>
      </c>
      <c r="F491" s="1" t="s">
        <v>372</v>
      </c>
      <c r="G491" s="1">
        <v>101.2</v>
      </c>
      <c r="H491" s="1" t="s">
        <v>376</v>
      </c>
      <c r="I491" s="1">
        <v>607.20000000000005</v>
      </c>
      <c r="J491" s="2" t="s">
        <v>612</v>
      </c>
      <c r="K491">
        <f>IF(C491=C490,0,1)</f>
        <v>0</v>
      </c>
      <c r="L491">
        <f t="shared" si="7"/>
        <v>0</v>
      </c>
    </row>
    <row r="492" spans="1:12" x14ac:dyDescent="0.2">
      <c r="A492" s="1">
        <v>3</v>
      </c>
      <c r="B492" s="1">
        <v>165</v>
      </c>
      <c r="C492" s="1" t="s">
        <v>1101</v>
      </c>
      <c r="D492" s="1" t="s">
        <v>371</v>
      </c>
      <c r="E492" s="1">
        <v>60</v>
      </c>
      <c r="F492" s="1" t="s">
        <v>1095</v>
      </c>
      <c r="G492" s="1">
        <v>52.73</v>
      </c>
      <c r="H492" s="1" t="s">
        <v>1100</v>
      </c>
      <c r="I492" s="1">
        <v>3163.8</v>
      </c>
      <c r="J492" s="2" t="s">
        <v>374</v>
      </c>
      <c r="K492">
        <f>IF(C492=C491,0,1)</f>
        <v>1</v>
      </c>
      <c r="L492">
        <f t="shared" si="7"/>
        <v>0</v>
      </c>
    </row>
    <row r="493" spans="1:12" x14ac:dyDescent="0.2">
      <c r="A493" s="1">
        <v>9</v>
      </c>
      <c r="B493" s="1">
        <v>463</v>
      </c>
      <c r="C493" s="1" t="s">
        <v>536</v>
      </c>
      <c r="D493" s="1" t="s">
        <v>371</v>
      </c>
      <c r="E493" s="1">
        <v>10</v>
      </c>
      <c r="F493" s="1" t="s">
        <v>372</v>
      </c>
      <c r="G493" s="1">
        <v>220</v>
      </c>
      <c r="H493" s="1" t="s">
        <v>376</v>
      </c>
      <c r="I493" s="1">
        <v>2200</v>
      </c>
      <c r="J493" s="2" t="s">
        <v>528</v>
      </c>
      <c r="K493">
        <f>IF(C493=C492,0,1)</f>
        <v>1</v>
      </c>
      <c r="L493">
        <f t="shared" si="7"/>
        <v>0</v>
      </c>
    </row>
    <row r="494" spans="1:12" x14ac:dyDescent="0.2">
      <c r="A494" s="1">
        <v>9</v>
      </c>
      <c r="B494" s="1">
        <v>463</v>
      </c>
      <c r="C494" s="1" t="s">
        <v>536</v>
      </c>
      <c r="D494" s="1" t="s">
        <v>371</v>
      </c>
      <c r="E494" s="1">
        <v>30</v>
      </c>
      <c r="F494" s="1" t="s">
        <v>372</v>
      </c>
      <c r="G494" s="1">
        <v>220</v>
      </c>
      <c r="H494" s="1" t="s">
        <v>376</v>
      </c>
      <c r="I494" s="1">
        <v>6600</v>
      </c>
      <c r="J494" s="2" t="s">
        <v>548</v>
      </c>
      <c r="K494">
        <f>IF(C494=C493,0,1)</f>
        <v>0</v>
      </c>
      <c r="L494">
        <f t="shared" si="7"/>
        <v>0</v>
      </c>
    </row>
    <row r="495" spans="1:12" x14ac:dyDescent="0.2">
      <c r="A495" s="1">
        <v>9</v>
      </c>
      <c r="B495" s="1">
        <v>463</v>
      </c>
      <c r="C495" s="1" t="s">
        <v>536</v>
      </c>
      <c r="D495" s="1" t="s">
        <v>371</v>
      </c>
      <c r="E495" s="1">
        <v>50</v>
      </c>
      <c r="F495" s="1" t="s">
        <v>372</v>
      </c>
      <c r="G495" s="1">
        <v>220</v>
      </c>
      <c r="H495" s="1" t="s">
        <v>376</v>
      </c>
      <c r="I495" s="1">
        <v>11000</v>
      </c>
      <c r="J495" s="2" t="s">
        <v>563</v>
      </c>
      <c r="K495">
        <f>IF(C495=C494,0,1)</f>
        <v>0</v>
      </c>
      <c r="L495">
        <f t="shared" si="7"/>
        <v>1</v>
      </c>
    </row>
    <row r="496" spans="1:12" x14ac:dyDescent="0.2">
      <c r="A496" s="1">
        <v>9</v>
      </c>
      <c r="B496" s="1">
        <v>463</v>
      </c>
      <c r="C496" s="1" t="s">
        <v>536</v>
      </c>
      <c r="D496" s="1" t="s">
        <v>371</v>
      </c>
      <c r="E496" s="1">
        <v>20</v>
      </c>
      <c r="F496" s="1" t="s">
        <v>372</v>
      </c>
      <c r="G496" s="1">
        <v>220</v>
      </c>
      <c r="H496" s="1" t="s">
        <v>376</v>
      </c>
      <c r="I496" s="1">
        <v>4400</v>
      </c>
      <c r="J496" s="2" t="s">
        <v>586</v>
      </c>
      <c r="K496">
        <f>IF(C496=C495,0,1)</f>
        <v>0</v>
      </c>
      <c r="L496">
        <f t="shared" si="7"/>
        <v>1</v>
      </c>
    </row>
    <row r="497" spans="1:12" x14ac:dyDescent="0.2">
      <c r="A497" s="1">
        <v>9</v>
      </c>
      <c r="B497" s="1">
        <v>463</v>
      </c>
      <c r="C497" s="1" t="s">
        <v>536</v>
      </c>
      <c r="D497" s="1" t="s">
        <v>371</v>
      </c>
      <c r="E497" s="1">
        <v>30</v>
      </c>
      <c r="F497" s="1" t="s">
        <v>372</v>
      </c>
      <c r="G497" s="1">
        <v>220</v>
      </c>
      <c r="H497" s="1" t="s">
        <v>376</v>
      </c>
      <c r="I497" s="1">
        <v>6600</v>
      </c>
      <c r="J497" s="2" t="s">
        <v>606</v>
      </c>
      <c r="K497">
        <f>IF(C497=C496,0,1)</f>
        <v>0</v>
      </c>
      <c r="L497">
        <f t="shared" si="7"/>
        <v>1</v>
      </c>
    </row>
    <row r="498" spans="1:12" x14ac:dyDescent="0.2">
      <c r="A498" s="1">
        <v>9</v>
      </c>
      <c r="B498" s="1">
        <v>463</v>
      </c>
      <c r="C498" s="1" t="s">
        <v>536</v>
      </c>
      <c r="D498" s="1" t="s">
        <v>371</v>
      </c>
      <c r="E498" s="1">
        <v>150</v>
      </c>
      <c r="F498" s="1" t="s">
        <v>372</v>
      </c>
      <c r="G498" s="1">
        <v>220</v>
      </c>
      <c r="H498" s="1" t="s">
        <v>376</v>
      </c>
      <c r="I498" s="1">
        <v>33000</v>
      </c>
      <c r="J498" s="2" t="s">
        <v>630</v>
      </c>
      <c r="K498">
        <f>IF(C498=C497,0,1)</f>
        <v>0</v>
      </c>
      <c r="L498">
        <f t="shared" si="7"/>
        <v>1</v>
      </c>
    </row>
    <row r="499" spans="1:12" x14ac:dyDescent="0.2">
      <c r="A499" s="1">
        <v>2</v>
      </c>
      <c r="B499" s="1">
        <v>61</v>
      </c>
      <c r="C499" s="1" t="s">
        <v>102</v>
      </c>
      <c r="D499" s="1" t="s">
        <v>371</v>
      </c>
      <c r="E499" s="1">
        <v>400</v>
      </c>
      <c r="F499" s="1" t="s">
        <v>92</v>
      </c>
      <c r="G499" s="1">
        <v>38.799999999999997</v>
      </c>
      <c r="H499" s="1" t="s">
        <v>103</v>
      </c>
      <c r="I499" s="1">
        <v>15520</v>
      </c>
      <c r="J499" s="2" t="s">
        <v>374</v>
      </c>
      <c r="K499">
        <f>IF(C499=C498,0,1)</f>
        <v>1</v>
      </c>
      <c r="L499">
        <f t="shared" si="7"/>
        <v>1</v>
      </c>
    </row>
    <row r="500" spans="1:12" x14ac:dyDescent="0.2">
      <c r="A500" s="1">
        <v>2</v>
      </c>
      <c r="B500" s="1">
        <v>61</v>
      </c>
      <c r="C500" s="1" t="s">
        <v>102</v>
      </c>
      <c r="D500" s="1" t="s">
        <v>371</v>
      </c>
      <c r="E500" s="1">
        <v>5</v>
      </c>
      <c r="F500" s="1" t="s">
        <v>92</v>
      </c>
      <c r="G500" s="1">
        <v>38.799999999999997</v>
      </c>
      <c r="H500" s="1" t="s">
        <v>103</v>
      </c>
      <c r="I500" s="1">
        <v>194</v>
      </c>
      <c r="J500" s="2" t="s">
        <v>606</v>
      </c>
      <c r="K500">
        <f>IF(C500=C499,0,1)</f>
        <v>0</v>
      </c>
      <c r="L500">
        <f t="shared" si="7"/>
        <v>0</v>
      </c>
    </row>
    <row r="501" spans="1:12" x14ac:dyDescent="0.2">
      <c r="A501" s="1">
        <v>2</v>
      </c>
      <c r="B501" s="1">
        <v>61</v>
      </c>
      <c r="C501" s="1" t="s">
        <v>102</v>
      </c>
      <c r="D501" s="1" t="s">
        <v>371</v>
      </c>
      <c r="E501" s="1">
        <v>50</v>
      </c>
      <c r="F501" s="1" t="s">
        <v>92</v>
      </c>
      <c r="G501" s="1">
        <v>38.799999999999997</v>
      </c>
      <c r="H501" s="1" t="s">
        <v>103</v>
      </c>
      <c r="I501" s="1">
        <v>1940</v>
      </c>
      <c r="J501" s="2" t="s">
        <v>630</v>
      </c>
      <c r="K501">
        <f>IF(C501=C500,0,1)</f>
        <v>0</v>
      </c>
      <c r="L501">
        <f t="shared" si="7"/>
        <v>1</v>
      </c>
    </row>
    <row r="502" spans="1:12" x14ac:dyDescent="0.2">
      <c r="A502" s="1">
        <v>4</v>
      </c>
      <c r="B502" s="1">
        <v>247</v>
      </c>
      <c r="C502" s="1" t="s">
        <v>500</v>
      </c>
      <c r="D502" s="1" t="s">
        <v>371</v>
      </c>
      <c r="E502" s="1">
        <v>20</v>
      </c>
      <c r="F502" s="1" t="s">
        <v>372</v>
      </c>
      <c r="G502" s="1">
        <v>48.3</v>
      </c>
      <c r="H502" s="1" t="s">
        <v>376</v>
      </c>
      <c r="I502" s="1">
        <v>966</v>
      </c>
      <c r="J502" s="2" t="s">
        <v>491</v>
      </c>
      <c r="K502">
        <f>IF(C502=C501,0,1)</f>
        <v>1</v>
      </c>
      <c r="L502">
        <f t="shared" si="7"/>
        <v>1</v>
      </c>
    </row>
    <row r="503" spans="1:12" x14ac:dyDescent="0.2">
      <c r="A503" s="1">
        <v>4</v>
      </c>
      <c r="B503" s="1">
        <v>247</v>
      </c>
      <c r="C503" s="1" t="s">
        <v>500</v>
      </c>
      <c r="D503" s="1" t="s">
        <v>371</v>
      </c>
      <c r="E503" s="1">
        <v>100</v>
      </c>
      <c r="F503" s="1" t="s">
        <v>372</v>
      </c>
      <c r="G503" s="1">
        <v>48.3</v>
      </c>
      <c r="H503" s="1" t="s">
        <v>376</v>
      </c>
      <c r="I503" s="1">
        <v>4830</v>
      </c>
      <c r="J503" s="2" t="s">
        <v>528</v>
      </c>
      <c r="K503">
        <f>IF(C503=C502,0,1)</f>
        <v>0</v>
      </c>
      <c r="L503">
        <f t="shared" si="7"/>
        <v>1</v>
      </c>
    </row>
    <row r="504" spans="1:12" x14ac:dyDescent="0.2">
      <c r="A504" s="1">
        <v>4</v>
      </c>
      <c r="B504" s="1">
        <v>247</v>
      </c>
      <c r="C504" s="1" t="s">
        <v>500</v>
      </c>
      <c r="D504" s="1" t="s">
        <v>371</v>
      </c>
      <c r="E504" s="1">
        <v>5</v>
      </c>
      <c r="F504" s="1" t="s">
        <v>372</v>
      </c>
      <c r="G504" s="1">
        <v>48.3</v>
      </c>
      <c r="H504" s="1" t="s">
        <v>376</v>
      </c>
      <c r="I504" s="1">
        <v>241.5</v>
      </c>
      <c r="J504" s="2" t="s">
        <v>548</v>
      </c>
      <c r="K504">
        <f>IF(C504=C503,0,1)</f>
        <v>0</v>
      </c>
      <c r="L504">
        <f t="shared" si="7"/>
        <v>1</v>
      </c>
    </row>
    <row r="505" spans="1:12" x14ac:dyDescent="0.2">
      <c r="A505" s="1">
        <v>4</v>
      </c>
      <c r="B505" s="1">
        <v>247</v>
      </c>
      <c r="C505" s="1" t="s">
        <v>500</v>
      </c>
      <c r="D505" s="1" t="s">
        <v>371</v>
      </c>
      <c r="E505" s="1">
        <v>10</v>
      </c>
      <c r="F505" s="1" t="s">
        <v>372</v>
      </c>
      <c r="G505" s="1">
        <v>48.3</v>
      </c>
      <c r="H505" s="1" t="s">
        <v>376</v>
      </c>
      <c r="I505" s="1">
        <v>483</v>
      </c>
      <c r="J505" s="2" t="s">
        <v>563</v>
      </c>
      <c r="K505">
        <f>IF(C505=C504,0,1)</f>
        <v>0</v>
      </c>
      <c r="L505">
        <f t="shared" si="7"/>
        <v>1</v>
      </c>
    </row>
    <row r="506" spans="1:12" x14ac:dyDescent="0.2">
      <c r="A506" s="1">
        <v>4</v>
      </c>
      <c r="B506" s="1">
        <v>247</v>
      </c>
      <c r="C506" s="1" t="s">
        <v>500</v>
      </c>
      <c r="D506" s="1" t="s">
        <v>371</v>
      </c>
      <c r="E506" s="1">
        <v>20</v>
      </c>
      <c r="F506" s="1" t="s">
        <v>372</v>
      </c>
      <c r="G506" s="1">
        <v>48.3</v>
      </c>
      <c r="H506" s="1" t="s">
        <v>376</v>
      </c>
      <c r="I506" s="1">
        <v>966</v>
      </c>
      <c r="J506" s="2" t="s">
        <v>586</v>
      </c>
      <c r="K506">
        <f>IF(C506=C505,0,1)</f>
        <v>0</v>
      </c>
      <c r="L506">
        <f t="shared" si="7"/>
        <v>1</v>
      </c>
    </row>
    <row r="507" spans="1:12" x14ac:dyDescent="0.2">
      <c r="A507" s="1">
        <v>4</v>
      </c>
      <c r="B507" s="1">
        <v>247</v>
      </c>
      <c r="C507" s="1" t="s">
        <v>500</v>
      </c>
      <c r="D507" s="1" t="s">
        <v>371</v>
      </c>
      <c r="E507" s="1">
        <v>10</v>
      </c>
      <c r="F507" s="1" t="s">
        <v>372</v>
      </c>
      <c r="G507" s="1">
        <v>48.3</v>
      </c>
      <c r="H507" s="1" t="s">
        <v>376</v>
      </c>
      <c r="I507" s="1">
        <v>483</v>
      </c>
      <c r="J507" s="2" t="s">
        <v>606</v>
      </c>
      <c r="K507">
        <f>IF(C507=C506,0,1)</f>
        <v>0</v>
      </c>
      <c r="L507">
        <f t="shared" si="7"/>
        <v>0</v>
      </c>
    </row>
    <row r="508" spans="1:12" x14ac:dyDescent="0.2">
      <c r="A508" s="1">
        <v>4</v>
      </c>
      <c r="B508" s="1">
        <v>247</v>
      </c>
      <c r="C508" s="1" t="s">
        <v>500</v>
      </c>
      <c r="D508" s="1" t="s">
        <v>371</v>
      </c>
      <c r="E508" s="1">
        <v>10</v>
      </c>
      <c r="F508" s="1" t="s">
        <v>372</v>
      </c>
      <c r="G508" s="1">
        <v>48.3</v>
      </c>
      <c r="H508" s="1" t="s">
        <v>376</v>
      </c>
      <c r="I508" s="1">
        <v>483</v>
      </c>
      <c r="J508" s="2" t="s">
        <v>612</v>
      </c>
      <c r="K508">
        <f>IF(C508=C507,0,1)</f>
        <v>0</v>
      </c>
      <c r="L508">
        <f t="shared" si="7"/>
        <v>0</v>
      </c>
    </row>
    <row r="509" spans="1:12" x14ac:dyDescent="0.2">
      <c r="A509" s="1">
        <v>4</v>
      </c>
      <c r="B509" s="1">
        <v>247</v>
      </c>
      <c r="C509" s="1" t="s">
        <v>500</v>
      </c>
      <c r="D509" s="1" t="s">
        <v>371</v>
      </c>
      <c r="E509" s="1">
        <v>150</v>
      </c>
      <c r="F509" s="1" t="s">
        <v>372</v>
      </c>
      <c r="G509" s="1">
        <v>48.3</v>
      </c>
      <c r="H509" s="1" t="s">
        <v>376</v>
      </c>
      <c r="I509" s="1">
        <v>7245</v>
      </c>
      <c r="J509" s="2" t="s">
        <v>630</v>
      </c>
      <c r="K509">
        <f>IF(C509=C508,0,1)</f>
        <v>0</v>
      </c>
      <c r="L509">
        <f t="shared" si="7"/>
        <v>0</v>
      </c>
    </row>
    <row r="510" spans="1:12" x14ac:dyDescent="0.2">
      <c r="A510" s="1">
        <v>4</v>
      </c>
      <c r="B510" s="1">
        <v>246</v>
      </c>
      <c r="C510" s="1" t="s">
        <v>1108</v>
      </c>
      <c r="D510" s="1" t="s">
        <v>371</v>
      </c>
      <c r="E510" s="1">
        <v>180</v>
      </c>
      <c r="F510" s="1" t="s">
        <v>1095</v>
      </c>
      <c r="G510" s="1">
        <v>5.19</v>
      </c>
      <c r="H510" s="1" t="s">
        <v>1109</v>
      </c>
      <c r="I510" s="1">
        <v>934.2</v>
      </c>
      <c r="J510" s="2" t="s">
        <v>374</v>
      </c>
      <c r="K510">
        <f>IF(C510=C509,0,1)</f>
        <v>1</v>
      </c>
      <c r="L510">
        <f t="shared" si="7"/>
        <v>1</v>
      </c>
    </row>
    <row r="511" spans="1:12" x14ac:dyDescent="0.2">
      <c r="A511" s="1">
        <v>4</v>
      </c>
      <c r="B511" s="1">
        <v>246</v>
      </c>
      <c r="C511" s="1" t="s">
        <v>1108</v>
      </c>
      <c r="D511" s="1" t="s">
        <v>371</v>
      </c>
      <c r="E511" s="1">
        <v>10</v>
      </c>
      <c r="F511" s="1" t="s">
        <v>1095</v>
      </c>
      <c r="G511" s="1">
        <v>5.19</v>
      </c>
      <c r="H511" s="1" t="s">
        <v>1109</v>
      </c>
      <c r="I511" s="1">
        <v>51.9</v>
      </c>
      <c r="J511" s="2" t="s">
        <v>491</v>
      </c>
      <c r="K511">
        <f>IF(C511=C510,0,1)</f>
        <v>0</v>
      </c>
      <c r="L511">
        <f t="shared" si="7"/>
        <v>1</v>
      </c>
    </row>
    <row r="512" spans="1:12" x14ac:dyDescent="0.2">
      <c r="A512" s="1">
        <v>4</v>
      </c>
      <c r="B512" s="1">
        <v>246</v>
      </c>
      <c r="C512" s="1" t="s">
        <v>1108</v>
      </c>
      <c r="D512" s="1" t="s">
        <v>371</v>
      </c>
      <c r="E512" s="1">
        <v>10</v>
      </c>
      <c r="F512" s="1" t="s">
        <v>1095</v>
      </c>
      <c r="G512" s="1">
        <v>5.19</v>
      </c>
      <c r="H512" s="1" t="s">
        <v>1109</v>
      </c>
      <c r="I512" s="1">
        <v>51.9</v>
      </c>
      <c r="J512" s="2" t="s">
        <v>528</v>
      </c>
      <c r="K512">
        <f>IF(C512=C511,0,1)</f>
        <v>0</v>
      </c>
      <c r="L512">
        <f t="shared" si="7"/>
        <v>1</v>
      </c>
    </row>
    <row r="513" spans="1:12" x14ac:dyDescent="0.2">
      <c r="A513" s="1">
        <v>4</v>
      </c>
      <c r="B513" s="1">
        <v>246</v>
      </c>
      <c r="C513" s="1" t="s">
        <v>1108</v>
      </c>
      <c r="D513" s="1" t="s">
        <v>371</v>
      </c>
      <c r="E513" s="1">
        <v>5</v>
      </c>
      <c r="F513" s="1" t="s">
        <v>1095</v>
      </c>
      <c r="G513" s="1">
        <v>5.19</v>
      </c>
      <c r="H513" s="1" t="s">
        <v>1109</v>
      </c>
      <c r="I513" s="1">
        <v>25.95</v>
      </c>
      <c r="J513" s="2" t="s">
        <v>548</v>
      </c>
      <c r="K513">
        <f>IF(C513=C512,0,1)</f>
        <v>0</v>
      </c>
      <c r="L513">
        <f t="shared" si="7"/>
        <v>1</v>
      </c>
    </row>
    <row r="514" spans="1:12" x14ac:dyDescent="0.2">
      <c r="A514" s="1">
        <v>4</v>
      </c>
      <c r="B514" s="1">
        <v>246</v>
      </c>
      <c r="C514" s="1" t="s">
        <v>1108</v>
      </c>
      <c r="D514" s="1" t="s">
        <v>371</v>
      </c>
      <c r="E514" s="1">
        <v>10</v>
      </c>
      <c r="F514" s="1" t="s">
        <v>1095</v>
      </c>
      <c r="G514" s="1">
        <v>5.19</v>
      </c>
      <c r="H514" s="1" t="s">
        <v>1109</v>
      </c>
      <c r="I514" s="1">
        <v>51.9</v>
      </c>
      <c r="J514" s="2" t="s">
        <v>563</v>
      </c>
      <c r="K514">
        <f>IF(C514=C513,0,1)</f>
        <v>0</v>
      </c>
      <c r="L514">
        <f t="shared" si="7"/>
        <v>1</v>
      </c>
    </row>
    <row r="515" spans="1:12" x14ac:dyDescent="0.2">
      <c r="A515" s="1">
        <v>4</v>
      </c>
      <c r="B515" s="1">
        <v>246</v>
      </c>
      <c r="C515" s="1" t="s">
        <v>1108</v>
      </c>
      <c r="D515" s="1" t="s">
        <v>371</v>
      </c>
      <c r="E515" s="1">
        <v>10</v>
      </c>
      <c r="F515" s="1" t="s">
        <v>1095</v>
      </c>
      <c r="G515" s="1">
        <v>5.19</v>
      </c>
      <c r="H515" s="1" t="s">
        <v>1109</v>
      </c>
      <c r="I515" s="1">
        <v>51.9</v>
      </c>
      <c r="J515" s="2" t="s">
        <v>586</v>
      </c>
      <c r="K515">
        <f>IF(C515=C514,0,1)</f>
        <v>0</v>
      </c>
      <c r="L515">
        <f t="shared" si="7"/>
        <v>1</v>
      </c>
    </row>
    <row r="516" spans="1:12" x14ac:dyDescent="0.2">
      <c r="A516" s="1">
        <v>4</v>
      </c>
      <c r="B516" s="1">
        <v>246</v>
      </c>
      <c r="C516" s="1" t="s">
        <v>1108</v>
      </c>
      <c r="D516" s="1" t="s">
        <v>371</v>
      </c>
      <c r="E516" s="1">
        <v>20</v>
      </c>
      <c r="F516" s="1" t="s">
        <v>1095</v>
      </c>
      <c r="G516" s="1">
        <v>5.19</v>
      </c>
      <c r="H516" s="1" t="s">
        <v>1109</v>
      </c>
      <c r="I516" s="1">
        <v>103.8</v>
      </c>
      <c r="J516" s="2" t="s">
        <v>606</v>
      </c>
      <c r="K516">
        <f>IF(C516=C515,0,1)</f>
        <v>0</v>
      </c>
      <c r="L516">
        <f t="shared" si="7"/>
        <v>1</v>
      </c>
    </row>
    <row r="517" spans="1:12" x14ac:dyDescent="0.2">
      <c r="A517" s="1">
        <v>4</v>
      </c>
      <c r="B517" s="1">
        <v>246</v>
      </c>
      <c r="C517" s="1" t="s">
        <v>1108</v>
      </c>
      <c r="D517" s="1" t="s">
        <v>371</v>
      </c>
      <c r="E517" s="1">
        <v>10</v>
      </c>
      <c r="F517" s="1" t="s">
        <v>1095</v>
      </c>
      <c r="G517" s="1">
        <v>5.19</v>
      </c>
      <c r="H517" s="1" t="s">
        <v>1109</v>
      </c>
      <c r="I517" s="1">
        <v>51.9</v>
      </c>
      <c r="J517" s="2" t="s">
        <v>630</v>
      </c>
      <c r="K517">
        <f>IF(C517=C516,0,1)</f>
        <v>0</v>
      </c>
      <c r="L517">
        <f t="shared" si="7"/>
        <v>1</v>
      </c>
    </row>
    <row r="518" spans="1:12" x14ac:dyDescent="0.2">
      <c r="A518" s="1">
        <v>9</v>
      </c>
      <c r="B518" s="1">
        <v>1111</v>
      </c>
      <c r="C518" s="1" t="s">
        <v>1214</v>
      </c>
      <c r="D518" s="1" t="s">
        <v>458</v>
      </c>
      <c r="E518" s="1">
        <v>100</v>
      </c>
      <c r="F518" s="1" t="s">
        <v>1207</v>
      </c>
      <c r="G518" s="1">
        <v>342.2</v>
      </c>
      <c r="H518" s="1" t="s">
        <v>1215</v>
      </c>
      <c r="I518" s="1">
        <v>34220</v>
      </c>
      <c r="J518" s="2" t="s">
        <v>563</v>
      </c>
      <c r="K518">
        <f>IF(C518=C517,0,1)</f>
        <v>1</v>
      </c>
      <c r="L518">
        <f t="shared" si="7"/>
        <v>0</v>
      </c>
    </row>
    <row r="519" spans="1:12" x14ac:dyDescent="0.2">
      <c r="A519" s="1">
        <v>4</v>
      </c>
      <c r="B519" s="1">
        <v>249</v>
      </c>
      <c r="C519" s="1" t="s">
        <v>414</v>
      </c>
      <c r="D519" s="1" t="s">
        <v>371</v>
      </c>
      <c r="E519" s="1">
        <v>3</v>
      </c>
      <c r="F519" s="1" t="s">
        <v>372</v>
      </c>
      <c r="G519" s="1">
        <v>2060</v>
      </c>
      <c r="H519" s="1" t="s">
        <v>415</v>
      </c>
      <c r="I519" s="1">
        <v>6180</v>
      </c>
      <c r="J519" s="2" t="s">
        <v>374</v>
      </c>
      <c r="K519">
        <f>IF(C519=C518,0,1)</f>
        <v>1</v>
      </c>
      <c r="L519">
        <f t="shared" si="7"/>
        <v>0</v>
      </c>
    </row>
    <row r="520" spans="1:12" x14ac:dyDescent="0.2">
      <c r="A520" s="1">
        <v>4</v>
      </c>
      <c r="B520" s="1">
        <v>249</v>
      </c>
      <c r="C520" s="1" t="s">
        <v>414</v>
      </c>
      <c r="D520" s="1" t="s">
        <v>371</v>
      </c>
      <c r="E520" s="1">
        <v>1</v>
      </c>
      <c r="F520" s="1" t="s">
        <v>372</v>
      </c>
      <c r="G520" s="1">
        <v>2060</v>
      </c>
      <c r="H520" s="1" t="s">
        <v>415</v>
      </c>
      <c r="I520" s="1">
        <v>2060</v>
      </c>
      <c r="J520" s="2" t="s">
        <v>466</v>
      </c>
      <c r="K520">
        <f>IF(C520=C519,0,1)</f>
        <v>0</v>
      </c>
      <c r="L520">
        <f t="shared" si="7"/>
        <v>0</v>
      </c>
    </row>
    <row r="521" spans="1:12" x14ac:dyDescent="0.2">
      <c r="A521" s="1">
        <v>4</v>
      </c>
      <c r="B521" s="1">
        <v>249</v>
      </c>
      <c r="C521" s="1" t="s">
        <v>414</v>
      </c>
      <c r="D521" s="1" t="s">
        <v>371</v>
      </c>
      <c r="E521" s="1">
        <v>1</v>
      </c>
      <c r="F521" s="1" t="s">
        <v>372</v>
      </c>
      <c r="G521" s="1">
        <v>2060</v>
      </c>
      <c r="H521" s="1" t="s">
        <v>415</v>
      </c>
      <c r="I521" s="1">
        <v>2060</v>
      </c>
      <c r="J521" s="2" t="s">
        <v>491</v>
      </c>
      <c r="K521">
        <f>IF(C521=C520,0,1)</f>
        <v>0</v>
      </c>
      <c r="L521">
        <f t="shared" si="7"/>
        <v>0</v>
      </c>
    </row>
    <row r="522" spans="1:12" x14ac:dyDescent="0.2">
      <c r="A522" s="1">
        <v>4</v>
      </c>
      <c r="B522" s="1">
        <v>249</v>
      </c>
      <c r="C522" s="1" t="s">
        <v>414</v>
      </c>
      <c r="D522" s="1" t="s">
        <v>371</v>
      </c>
      <c r="E522" s="1">
        <v>1</v>
      </c>
      <c r="F522" s="1" t="s">
        <v>372</v>
      </c>
      <c r="G522" s="1">
        <v>2060</v>
      </c>
      <c r="H522" s="1" t="s">
        <v>415</v>
      </c>
      <c r="I522" s="1">
        <v>2060</v>
      </c>
      <c r="J522" s="2" t="s">
        <v>563</v>
      </c>
      <c r="K522">
        <f>IF(C522=C521,0,1)</f>
        <v>0</v>
      </c>
      <c r="L522">
        <f t="shared" si="7"/>
        <v>0</v>
      </c>
    </row>
    <row r="523" spans="1:12" x14ac:dyDescent="0.2">
      <c r="A523" s="1">
        <v>4</v>
      </c>
      <c r="B523" s="1">
        <v>249</v>
      </c>
      <c r="C523" s="1" t="s">
        <v>414</v>
      </c>
      <c r="D523" s="1" t="s">
        <v>371</v>
      </c>
      <c r="E523" s="1">
        <v>5</v>
      </c>
      <c r="F523" s="1" t="s">
        <v>372</v>
      </c>
      <c r="G523" s="1">
        <v>2060</v>
      </c>
      <c r="H523" s="1" t="s">
        <v>415</v>
      </c>
      <c r="I523" s="1">
        <v>10300</v>
      </c>
      <c r="J523" s="2" t="s">
        <v>630</v>
      </c>
      <c r="K523">
        <f>IF(C523=C522,0,1)</f>
        <v>0</v>
      </c>
      <c r="L523">
        <f t="shared" ref="L523:L586" si="8">IF(IFERROR(SEARCH("Россия", H515), 0), 1, 0)</f>
        <v>0</v>
      </c>
    </row>
    <row r="524" spans="1:12" x14ac:dyDescent="0.2">
      <c r="A524" s="1">
        <v>4</v>
      </c>
      <c r="B524" s="1">
        <v>250</v>
      </c>
      <c r="C524" s="1" t="s">
        <v>131</v>
      </c>
      <c r="D524" s="1" t="s">
        <v>371</v>
      </c>
      <c r="E524" s="1">
        <v>95</v>
      </c>
      <c r="F524" s="1" t="s">
        <v>92</v>
      </c>
      <c r="G524" s="1">
        <v>142.80000000000001</v>
      </c>
      <c r="H524" s="1" t="s">
        <v>97</v>
      </c>
      <c r="I524" s="1">
        <v>13566</v>
      </c>
      <c r="J524" s="2" t="s">
        <v>374</v>
      </c>
      <c r="K524">
        <f>IF(C524=C523,0,1)</f>
        <v>1</v>
      </c>
      <c r="L524">
        <f t="shared" si="8"/>
        <v>0</v>
      </c>
    </row>
    <row r="525" spans="1:12" x14ac:dyDescent="0.2">
      <c r="A525" s="1">
        <v>4</v>
      </c>
      <c r="B525" s="1">
        <v>250</v>
      </c>
      <c r="C525" s="1" t="s">
        <v>131</v>
      </c>
      <c r="D525" s="1" t="s">
        <v>371</v>
      </c>
      <c r="E525" s="1">
        <v>15</v>
      </c>
      <c r="F525" s="1" t="s">
        <v>92</v>
      </c>
      <c r="G525" s="1">
        <v>142.80000000000001</v>
      </c>
      <c r="H525" s="1" t="s">
        <v>97</v>
      </c>
      <c r="I525" s="1">
        <v>2142</v>
      </c>
      <c r="J525" s="2" t="s">
        <v>466</v>
      </c>
      <c r="K525">
        <f>IF(C525=C524,0,1)</f>
        <v>0</v>
      </c>
      <c r="L525">
        <f t="shared" si="8"/>
        <v>0</v>
      </c>
    </row>
    <row r="526" spans="1:12" x14ac:dyDescent="0.2">
      <c r="A526" s="1">
        <v>4</v>
      </c>
      <c r="B526" s="1">
        <v>250</v>
      </c>
      <c r="C526" s="1" t="s">
        <v>131</v>
      </c>
      <c r="D526" s="1" t="s">
        <v>371</v>
      </c>
      <c r="E526" s="1">
        <v>6</v>
      </c>
      <c r="F526" s="1" t="s">
        <v>92</v>
      </c>
      <c r="G526" s="1">
        <v>142.80000000000001</v>
      </c>
      <c r="H526" s="1" t="s">
        <v>97</v>
      </c>
      <c r="I526" s="1">
        <v>856.8</v>
      </c>
      <c r="J526" s="2" t="s">
        <v>612</v>
      </c>
      <c r="K526">
        <f>IF(C526=C525,0,1)</f>
        <v>0</v>
      </c>
      <c r="L526">
        <f t="shared" si="8"/>
        <v>0</v>
      </c>
    </row>
    <row r="527" spans="1:12" x14ac:dyDescent="0.2">
      <c r="A527" s="1">
        <v>4</v>
      </c>
      <c r="B527" s="1">
        <v>250</v>
      </c>
      <c r="C527" s="1" t="s">
        <v>131</v>
      </c>
      <c r="D527" s="1" t="s">
        <v>371</v>
      </c>
      <c r="E527" s="1">
        <v>200</v>
      </c>
      <c r="F527" s="1" t="s">
        <v>92</v>
      </c>
      <c r="G527" s="1">
        <v>142.80000000000001</v>
      </c>
      <c r="H527" s="1" t="s">
        <v>97</v>
      </c>
      <c r="I527" s="1">
        <v>28560</v>
      </c>
      <c r="J527" s="2" t="s">
        <v>630</v>
      </c>
      <c r="K527">
        <f>IF(C527=C526,0,1)</f>
        <v>0</v>
      </c>
      <c r="L527">
        <f t="shared" si="8"/>
        <v>0</v>
      </c>
    </row>
    <row r="528" spans="1:12" x14ac:dyDescent="0.2">
      <c r="A528" s="1">
        <v>14</v>
      </c>
      <c r="B528" s="1" t="s">
        <v>229</v>
      </c>
      <c r="C528" s="1" t="s">
        <v>230</v>
      </c>
      <c r="D528" s="1" t="s">
        <v>899</v>
      </c>
      <c r="E528" s="1">
        <v>2</v>
      </c>
      <c r="F528" s="1" t="s">
        <v>227</v>
      </c>
      <c r="G528" s="1">
        <v>1073.5999999999999</v>
      </c>
      <c r="H528" s="1" t="s">
        <v>228</v>
      </c>
      <c r="I528" s="1">
        <v>2147.1999999999998</v>
      </c>
      <c r="J528" s="2" t="s">
        <v>491</v>
      </c>
      <c r="K528">
        <f>IF(C528=C527,0,1)</f>
        <v>1</v>
      </c>
      <c r="L528">
        <f t="shared" si="8"/>
        <v>0</v>
      </c>
    </row>
    <row r="529" spans="1:12" x14ac:dyDescent="0.2">
      <c r="A529" s="1">
        <v>14</v>
      </c>
      <c r="B529" s="1" t="s">
        <v>229</v>
      </c>
      <c r="C529" s="1" t="s">
        <v>230</v>
      </c>
      <c r="D529" s="1" t="s">
        <v>899</v>
      </c>
      <c r="E529" s="1">
        <v>10</v>
      </c>
      <c r="F529" s="1" t="s">
        <v>227</v>
      </c>
      <c r="G529" s="1">
        <v>1073.5999999999999</v>
      </c>
      <c r="H529" s="1" t="s">
        <v>228</v>
      </c>
      <c r="I529" s="1">
        <v>10736</v>
      </c>
      <c r="J529" s="2" t="s">
        <v>528</v>
      </c>
      <c r="K529">
        <f>IF(C529=C528,0,1)</f>
        <v>0</v>
      </c>
      <c r="L529">
        <f t="shared" si="8"/>
        <v>0</v>
      </c>
    </row>
    <row r="530" spans="1:12" x14ac:dyDescent="0.2">
      <c r="A530" s="1">
        <v>14</v>
      </c>
      <c r="B530" s="1" t="s">
        <v>229</v>
      </c>
      <c r="C530" s="1" t="s">
        <v>230</v>
      </c>
      <c r="D530" s="1" t="s">
        <v>899</v>
      </c>
      <c r="E530" s="1">
        <v>4</v>
      </c>
      <c r="F530" s="1" t="s">
        <v>227</v>
      </c>
      <c r="G530" s="1">
        <v>1073.5999999999999</v>
      </c>
      <c r="H530" s="1" t="s">
        <v>228</v>
      </c>
      <c r="I530" s="1">
        <v>4294.3999999999996</v>
      </c>
      <c r="J530" s="2" t="s">
        <v>563</v>
      </c>
      <c r="K530">
        <f>IF(C530=C529,0,1)</f>
        <v>0</v>
      </c>
      <c r="L530">
        <f t="shared" si="8"/>
        <v>0</v>
      </c>
    </row>
    <row r="531" spans="1:12" x14ac:dyDescent="0.2">
      <c r="A531" s="1">
        <v>14</v>
      </c>
      <c r="B531" s="1" t="s">
        <v>229</v>
      </c>
      <c r="C531" s="1" t="s">
        <v>230</v>
      </c>
      <c r="D531" s="1" t="s">
        <v>899</v>
      </c>
      <c r="E531" s="1">
        <v>3</v>
      </c>
      <c r="F531" s="1" t="s">
        <v>227</v>
      </c>
      <c r="G531" s="1">
        <v>1073.5999999999999</v>
      </c>
      <c r="H531" s="1" t="s">
        <v>228</v>
      </c>
      <c r="I531" s="1">
        <v>3220.8</v>
      </c>
      <c r="J531" s="2" t="s">
        <v>600</v>
      </c>
      <c r="K531">
        <f>IF(C531=C530,0,1)</f>
        <v>0</v>
      </c>
      <c r="L531">
        <f t="shared" si="8"/>
        <v>0</v>
      </c>
    </row>
    <row r="532" spans="1:12" ht="25.5" x14ac:dyDescent="0.2">
      <c r="A532" s="1">
        <v>14</v>
      </c>
      <c r="B532" s="1" t="s">
        <v>1023</v>
      </c>
      <c r="C532" s="1" t="s">
        <v>1024</v>
      </c>
      <c r="D532" s="1" t="s">
        <v>899</v>
      </c>
      <c r="E532" s="1">
        <v>3</v>
      </c>
      <c r="F532" s="1" t="s">
        <v>957</v>
      </c>
      <c r="G532" s="1">
        <v>713.46</v>
      </c>
      <c r="H532" s="1" t="s">
        <v>961</v>
      </c>
      <c r="I532" s="1">
        <v>2140.38</v>
      </c>
      <c r="J532" s="2" t="s">
        <v>528</v>
      </c>
      <c r="K532">
        <f>IF(C532=C531,0,1)</f>
        <v>1</v>
      </c>
      <c r="L532">
        <f t="shared" si="8"/>
        <v>0</v>
      </c>
    </row>
    <row r="533" spans="1:12" ht="25.5" x14ac:dyDescent="0.2">
      <c r="A533" s="1">
        <v>14</v>
      </c>
      <c r="B533" s="1" t="s">
        <v>1023</v>
      </c>
      <c r="C533" s="1" t="s">
        <v>1024</v>
      </c>
      <c r="D533" s="1" t="s">
        <v>899</v>
      </c>
      <c r="E533" s="1">
        <v>1</v>
      </c>
      <c r="F533" s="1" t="s">
        <v>957</v>
      </c>
      <c r="G533" s="1">
        <v>713.46</v>
      </c>
      <c r="H533" s="1" t="s">
        <v>961</v>
      </c>
      <c r="I533" s="1">
        <v>713.46</v>
      </c>
      <c r="J533" s="2" t="s">
        <v>563</v>
      </c>
      <c r="K533">
        <f>IF(C533=C532,0,1)</f>
        <v>0</v>
      </c>
      <c r="L533">
        <f t="shared" si="8"/>
        <v>0</v>
      </c>
    </row>
    <row r="534" spans="1:12" ht="25.5" x14ac:dyDescent="0.2">
      <c r="A534" s="1">
        <v>14</v>
      </c>
      <c r="B534" s="1" t="s">
        <v>1023</v>
      </c>
      <c r="C534" s="1" t="s">
        <v>1024</v>
      </c>
      <c r="D534" s="1" t="s">
        <v>899</v>
      </c>
      <c r="E534" s="1">
        <v>1</v>
      </c>
      <c r="F534" s="1" t="s">
        <v>957</v>
      </c>
      <c r="G534" s="1">
        <v>713.46</v>
      </c>
      <c r="H534" s="1" t="s">
        <v>961</v>
      </c>
      <c r="I534" s="1">
        <v>713.46</v>
      </c>
      <c r="J534" s="2" t="s">
        <v>600</v>
      </c>
      <c r="K534">
        <f>IF(C534=C533,0,1)</f>
        <v>0</v>
      </c>
      <c r="L534">
        <f t="shared" si="8"/>
        <v>0</v>
      </c>
    </row>
    <row r="535" spans="1:12" x14ac:dyDescent="0.2">
      <c r="A535" s="1">
        <v>13</v>
      </c>
      <c r="B535" s="1">
        <v>33</v>
      </c>
      <c r="C535" s="1" t="s">
        <v>885</v>
      </c>
      <c r="D535" s="1" t="s">
        <v>526</v>
      </c>
      <c r="E535" s="1">
        <v>800</v>
      </c>
      <c r="F535" s="1" t="s">
        <v>752</v>
      </c>
      <c r="G535" s="1">
        <v>7</v>
      </c>
      <c r="H535" s="1" t="s">
        <v>773</v>
      </c>
      <c r="I535" s="1">
        <v>5600</v>
      </c>
      <c r="J535" s="2" t="s">
        <v>630</v>
      </c>
      <c r="K535">
        <f>IF(C535=C534,0,1)</f>
        <v>1</v>
      </c>
      <c r="L535">
        <f t="shared" si="8"/>
        <v>0</v>
      </c>
    </row>
    <row r="536" spans="1:12" ht="25.5" x14ac:dyDescent="0.2">
      <c r="A536" s="1">
        <v>13</v>
      </c>
      <c r="B536" s="1">
        <v>34</v>
      </c>
      <c r="C536" s="1" t="s">
        <v>763</v>
      </c>
      <c r="D536" s="1" t="s">
        <v>526</v>
      </c>
      <c r="E536" s="1">
        <v>200</v>
      </c>
      <c r="F536" s="1" t="s">
        <v>752</v>
      </c>
      <c r="G536" s="1">
        <v>10.4</v>
      </c>
      <c r="H536" s="1" t="s">
        <v>764</v>
      </c>
      <c r="I536" s="1">
        <v>2080</v>
      </c>
      <c r="J536" s="2" t="s">
        <v>491</v>
      </c>
      <c r="K536">
        <f>IF(C536=C535,0,1)</f>
        <v>1</v>
      </c>
      <c r="L536">
        <f t="shared" si="8"/>
        <v>0</v>
      </c>
    </row>
    <row r="537" spans="1:12" ht="25.5" x14ac:dyDescent="0.2">
      <c r="A537" s="1">
        <v>13</v>
      </c>
      <c r="B537" s="1">
        <v>34</v>
      </c>
      <c r="C537" s="1" t="s">
        <v>763</v>
      </c>
      <c r="D537" s="1" t="s">
        <v>526</v>
      </c>
      <c r="E537" s="1">
        <v>50</v>
      </c>
      <c r="F537" s="1" t="s">
        <v>752</v>
      </c>
      <c r="G537" s="1">
        <v>10.4</v>
      </c>
      <c r="H537" s="1" t="s">
        <v>764</v>
      </c>
      <c r="I537" s="1">
        <v>520</v>
      </c>
      <c r="J537" s="2" t="s">
        <v>548</v>
      </c>
      <c r="K537">
        <f>IF(C537=C536,0,1)</f>
        <v>0</v>
      </c>
      <c r="L537">
        <f t="shared" si="8"/>
        <v>0</v>
      </c>
    </row>
    <row r="538" spans="1:12" x14ac:dyDescent="0.2">
      <c r="A538" s="1">
        <v>2</v>
      </c>
      <c r="B538" s="1">
        <v>62</v>
      </c>
      <c r="C538" s="1" t="s">
        <v>492</v>
      </c>
      <c r="D538" s="1" t="s">
        <v>371</v>
      </c>
      <c r="E538" s="1">
        <v>2</v>
      </c>
      <c r="F538" s="1" t="s">
        <v>372</v>
      </c>
      <c r="G538" s="1">
        <v>74.400000000000006</v>
      </c>
      <c r="H538" s="1" t="s">
        <v>493</v>
      </c>
      <c r="I538" s="1">
        <v>148.80000000000001</v>
      </c>
      <c r="J538" s="2" t="s">
        <v>491</v>
      </c>
      <c r="K538">
        <f>IF(C538=C537,0,1)</f>
        <v>1</v>
      </c>
      <c r="L538">
        <f t="shared" si="8"/>
        <v>0</v>
      </c>
    </row>
    <row r="539" spans="1:12" ht="51" x14ac:dyDescent="0.2">
      <c r="A539" s="1">
        <v>13</v>
      </c>
      <c r="B539" s="1">
        <v>41</v>
      </c>
      <c r="C539" s="1" t="s">
        <v>815</v>
      </c>
      <c r="D539" s="1" t="s">
        <v>526</v>
      </c>
      <c r="E539" s="1">
        <v>2000</v>
      </c>
      <c r="F539" s="1" t="s">
        <v>752</v>
      </c>
      <c r="G539" s="1">
        <v>0.76</v>
      </c>
      <c r="H539" s="1" t="s">
        <v>766</v>
      </c>
      <c r="I539" s="1">
        <v>1520</v>
      </c>
      <c r="J539" s="2" t="s">
        <v>548</v>
      </c>
      <c r="K539">
        <f>IF(C539=C538,0,1)</f>
        <v>1</v>
      </c>
      <c r="L539">
        <f t="shared" si="8"/>
        <v>0</v>
      </c>
    </row>
    <row r="540" spans="1:12" ht="51" x14ac:dyDescent="0.2">
      <c r="A540" s="1">
        <v>13</v>
      </c>
      <c r="B540" s="1">
        <v>41</v>
      </c>
      <c r="C540" s="1" t="s">
        <v>815</v>
      </c>
      <c r="D540" s="1" t="s">
        <v>526</v>
      </c>
      <c r="E540" s="1">
        <v>500</v>
      </c>
      <c r="F540" s="1" t="s">
        <v>752</v>
      </c>
      <c r="G540" s="1">
        <v>0.76</v>
      </c>
      <c r="H540" s="1" t="s">
        <v>766</v>
      </c>
      <c r="I540" s="1">
        <v>380</v>
      </c>
      <c r="J540" s="2" t="s">
        <v>578</v>
      </c>
      <c r="K540">
        <f>IF(C540=C539,0,1)</f>
        <v>0</v>
      </c>
      <c r="L540">
        <f t="shared" si="8"/>
        <v>0</v>
      </c>
    </row>
    <row r="541" spans="1:12" ht="51" x14ac:dyDescent="0.2">
      <c r="A541" s="1">
        <v>13</v>
      </c>
      <c r="B541" s="1">
        <v>41</v>
      </c>
      <c r="C541" s="1" t="s">
        <v>815</v>
      </c>
      <c r="D541" s="1" t="s">
        <v>526</v>
      </c>
      <c r="E541" s="1">
        <v>1000</v>
      </c>
      <c r="F541" s="1" t="s">
        <v>752</v>
      </c>
      <c r="G541" s="1">
        <v>0.76</v>
      </c>
      <c r="H541" s="1" t="s">
        <v>766</v>
      </c>
      <c r="I541" s="1">
        <v>760</v>
      </c>
      <c r="J541" s="2" t="s">
        <v>586</v>
      </c>
      <c r="K541">
        <f>IF(C541=C540,0,1)</f>
        <v>0</v>
      </c>
      <c r="L541">
        <f t="shared" si="8"/>
        <v>0</v>
      </c>
    </row>
    <row r="542" spans="1:12" ht="51" x14ac:dyDescent="0.2">
      <c r="A542" s="1">
        <v>13</v>
      </c>
      <c r="B542" s="1">
        <v>41</v>
      </c>
      <c r="C542" s="1" t="s">
        <v>815</v>
      </c>
      <c r="D542" s="1" t="s">
        <v>526</v>
      </c>
      <c r="E542" s="1">
        <v>2000</v>
      </c>
      <c r="F542" s="1" t="s">
        <v>752</v>
      </c>
      <c r="G542" s="1">
        <v>0.76</v>
      </c>
      <c r="H542" s="1" t="s">
        <v>766</v>
      </c>
      <c r="I542" s="1">
        <v>1520</v>
      </c>
      <c r="J542" s="2" t="s">
        <v>600</v>
      </c>
      <c r="K542">
        <f>IF(C542=C541,0,1)</f>
        <v>0</v>
      </c>
      <c r="L542">
        <f t="shared" si="8"/>
        <v>0</v>
      </c>
    </row>
    <row r="543" spans="1:12" ht="51" x14ac:dyDescent="0.2">
      <c r="A543" s="1">
        <v>13</v>
      </c>
      <c r="B543" s="1">
        <v>41</v>
      </c>
      <c r="C543" s="1" t="s">
        <v>815</v>
      </c>
      <c r="D543" s="1" t="s">
        <v>526</v>
      </c>
      <c r="E543" s="1">
        <v>1000</v>
      </c>
      <c r="F543" s="1" t="s">
        <v>752</v>
      </c>
      <c r="G543" s="1">
        <v>0.76</v>
      </c>
      <c r="H543" s="1" t="s">
        <v>766</v>
      </c>
      <c r="I543" s="1">
        <v>760</v>
      </c>
      <c r="J543" s="2" t="s">
        <v>630</v>
      </c>
      <c r="K543">
        <f>IF(C543=C542,0,1)</f>
        <v>0</v>
      </c>
      <c r="L543">
        <f t="shared" si="8"/>
        <v>0</v>
      </c>
    </row>
    <row r="544" spans="1:12" ht="51" x14ac:dyDescent="0.2">
      <c r="A544" s="1">
        <v>13</v>
      </c>
      <c r="B544" s="1">
        <v>42</v>
      </c>
      <c r="C544" s="1" t="s">
        <v>765</v>
      </c>
      <c r="D544" s="1" t="s">
        <v>526</v>
      </c>
      <c r="E544" s="1">
        <v>1000</v>
      </c>
      <c r="F544" s="1" t="s">
        <v>752</v>
      </c>
      <c r="G544" s="1">
        <v>0.93</v>
      </c>
      <c r="H544" s="1" t="s">
        <v>766</v>
      </c>
      <c r="I544" s="1">
        <v>930</v>
      </c>
      <c r="J544" s="2" t="s">
        <v>491</v>
      </c>
      <c r="K544">
        <f>IF(C544=C543,0,1)</f>
        <v>1</v>
      </c>
      <c r="L544">
        <f t="shared" si="8"/>
        <v>0</v>
      </c>
    </row>
    <row r="545" spans="1:12" ht="51" x14ac:dyDescent="0.2">
      <c r="A545" s="1">
        <v>13</v>
      </c>
      <c r="B545" s="1">
        <v>42</v>
      </c>
      <c r="C545" s="1" t="s">
        <v>765</v>
      </c>
      <c r="D545" s="1" t="s">
        <v>526</v>
      </c>
      <c r="E545" s="1">
        <v>5000</v>
      </c>
      <c r="F545" s="1" t="s">
        <v>752</v>
      </c>
      <c r="G545" s="1">
        <v>0.93</v>
      </c>
      <c r="H545" s="1" t="s">
        <v>766</v>
      </c>
      <c r="I545" s="1">
        <v>4650</v>
      </c>
      <c r="J545" s="2" t="s">
        <v>548</v>
      </c>
      <c r="K545">
        <f>IF(C545=C544,0,1)</f>
        <v>0</v>
      </c>
      <c r="L545">
        <f t="shared" si="8"/>
        <v>0</v>
      </c>
    </row>
    <row r="546" spans="1:12" ht="51" x14ac:dyDescent="0.2">
      <c r="A546" s="1">
        <v>13</v>
      </c>
      <c r="B546" s="1">
        <v>42</v>
      </c>
      <c r="C546" s="1" t="s">
        <v>765</v>
      </c>
      <c r="D546" s="1" t="s">
        <v>526</v>
      </c>
      <c r="E546" s="1">
        <v>5000</v>
      </c>
      <c r="F546" s="1" t="s">
        <v>752</v>
      </c>
      <c r="G546" s="1">
        <v>0.93</v>
      </c>
      <c r="H546" s="1" t="s">
        <v>766</v>
      </c>
      <c r="I546" s="1">
        <v>4650</v>
      </c>
      <c r="J546" s="2" t="s">
        <v>563</v>
      </c>
      <c r="K546">
        <f>IF(C546=C545,0,1)</f>
        <v>0</v>
      </c>
      <c r="L546">
        <f t="shared" si="8"/>
        <v>0</v>
      </c>
    </row>
    <row r="547" spans="1:12" ht="51" x14ac:dyDescent="0.2">
      <c r="A547" s="1">
        <v>13</v>
      </c>
      <c r="B547" s="1">
        <v>42</v>
      </c>
      <c r="C547" s="1" t="s">
        <v>765</v>
      </c>
      <c r="D547" s="1" t="s">
        <v>526</v>
      </c>
      <c r="E547" s="1">
        <v>2000</v>
      </c>
      <c r="F547" s="1" t="s">
        <v>752</v>
      </c>
      <c r="G547" s="1">
        <v>0.93</v>
      </c>
      <c r="H547" s="1" t="s">
        <v>766</v>
      </c>
      <c r="I547" s="1">
        <v>1860</v>
      </c>
      <c r="J547" s="2" t="s">
        <v>630</v>
      </c>
      <c r="K547">
        <f>IF(C547=C546,0,1)</f>
        <v>0</v>
      </c>
      <c r="L547">
        <f t="shared" si="8"/>
        <v>0</v>
      </c>
    </row>
    <row r="548" spans="1:12" x14ac:dyDescent="0.2">
      <c r="A548" s="1">
        <v>9</v>
      </c>
      <c r="B548" s="1">
        <v>465</v>
      </c>
      <c r="C548" s="1" t="s">
        <v>359</v>
      </c>
      <c r="D548" s="1" t="s">
        <v>442</v>
      </c>
      <c r="E548" s="1">
        <v>1</v>
      </c>
      <c r="F548" s="1" t="s">
        <v>346</v>
      </c>
      <c r="G548" s="1">
        <v>900</v>
      </c>
      <c r="H548" s="1" t="s">
        <v>349</v>
      </c>
      <c r="I548" s="1">
        <v>900</v>
      </c>
      <c r="J548" s="2" t="s">
        <v>586</v>
      </c>
      <c r="K548">
        <f>IF(C548=C547,0,1)</f>
        <v>1</v>
      </c>
      <c r="L548">
        <f t="shared" si="8"/>
        <v>0</v>
      </c>
    </row>
    <row r="549" spans="1:12" x14ac:dyDescent="0.2">
      <c r="A549" s="1">
        <v>3</v>
      </c>
      <c r="B549" s="1">
        <v>166</v>
      </c>
      <c r="C549" s="1" t="s">
        <v>153</v>
      </c>
      <c r="D549" s="1" t="s">
        <v>371</v>
      </c>
      <c r="E549" s="1">
        <v>10</v>
      </c>
      <c r="F549" s="1" t="s">
        <v>92</v>
      </c>
      <c r="G549" s="1">
        <v>156</v>
      </c>
      <c r="H549" s="1" t="s">
        <v>154</v>
      </c>
      <c r="I549" s="1">
        <v>1560</v>
      </c>
      <c r="J549" s="2" t="s">
        <v>466</v>
      </c>
      <c r="K549">
        <f>IF(C549=C548,0,1)</f>
        <v>1</v>
      </c>
      <c r="L549">
        <f t="shared" si="8"/>
        <v>0</v>
      </c>
    </row>
    <row r="550" spans="1:12" x14ac:dyDescent="0.2">
      <c r="A550" s="1">
        <v>3</v>
      </c>
      <c r="B550" s="1">
        <v>166</v>
      </c>
      <c r="C550" s="1" t="s">
        <v>153</v>
      </c>
      <c r="D550" s="1" t="s">
        <v>371</v>
      </c>
      <c r="E550" s="1">
        <v>10</v>
      </c>
      <c r="F550" s="1" t="s">
        <v>92</v>
      </c>
      <c r="G550" s="1">
        <v>156</v>
      </c>
      <c r="H550" s="1" t="s">
        <v>154</v>
      </c>
      <c r="I550" s="1">
        <v>1560</v>
      </c>
      <c r="J550" s="2" t="s">
        <v>528</v>
      </c>
      <c r="K550">
        <f>IF(C550=C549,0,1)</f>
        <v>0</v>
      </c>
      <c r="L550">
        <f t="shared" si="8"/>
        <v>0</v>
      </c>
    </row>
    <row r="551" spans="1:12" ht="25.5" x14ac:dyDescent="0.2">
      <c r="A551" s="1">
        <v>3</v>
      </c>
      <c r="B551" s="1">
        <v>168</v>
      </c>
      <c r="C551" s="1" t="s">
        <v>497</v>
      </c>
      <c r="D551" s="1" t="s">
        <v>371</v>
      </c>
      <c r="E551" s="1">
        <v>6</v>
      </c>
      <c r="F551" s="1" t="s">
        <v>372</v>
      </c>
      <c r="G551" s="1">
        <v>117</v>
      </c>
      <c r="H551" s="1" t="s">
        <v>498</v>
      </c>
      <c r="I551" s="1">
        <v>702</v>
      </c>
      <c r="J551" s="2" t="s">
        <v>491</v>
      </c>
      <c r="K551">
        <f>IF(C551=C550,0,1)</f>
        <v>1</v>
      </c>
      <c r="L551">
        <f t="shared" si="8"/>
        <v>0</v>
      </c>
    </row>
    <row r="552" spans="1:12" ht="25.5" x14ac:dyDescent="0.2">
      <c r="A552" s="1">
        <v>3</v>
      </c>
      <c r="B552" s="1">
        <v>168</v>
      </c>
      <c r="C552" s="1" t="s">
        <v>497</v>
      </c>
      <c r="D552" s="1" t="s">
        <v>371</v>
      </c>
      <c r="E552" s="1">
        <v>10</v>
      </c>
      <c r="F552" s="1" t="s">
        <v>372</v>
      </c>
      <c r="G552" s="1">
        <v>117</v>
      </c>
      <c r="H552" s="1" t="s">
        <v>498</v>
      </c>
      <c r="I552" s="1">
        <v>1170</v>
      </c>
      <c r="J552" s="2" t="s">
        <v>563</v>
      </c>
      <c r="K552">
        <f>IF(C552=C551,0,1)</f>
        <v>0</v>
      </c>
      <c r="L552">
        <f t="shared" si="8"/>
        <v>0</v>
      </c>
    </row>
    <row r="553" spans="1:12" ht="25.5" x14ac:dyDescent="0.2">
      <c r="A553" s="1">
        <v>3</v>
      </c>
      <c r="B553" s="1">
        <v>169</v>
      </c>
      <c r="C553" s="1" t="s">
        <v>391</v>
      </c>
      <c r="D553" s="1" t="s">
        <v>371</v>
      </c>
      <c r="E553" s="1">
        <v>370</v>
      </c>
      <c r="F553" s="1" t="s">
        <v>372</v>
      </c>
      <c r="G553" s="1">
        <v>86.5</v>
      </c>
      <c r="H553" s="1" t="s">
        <v>392</v>
      </c>
      <c r="I553" s="1">
        <v>32005</v>
      </c>
      <c r="J553" s="2" t="s">
        <v>374</v>
      </c>
      <c r="K553">
        <f>IF(C553=C552,0,1)</f>
        <v>1</v>
      </c>
      <c r="L553">
        <f t="shared" si="8"/>
        <v>0</v>
      </c>
    </row>
    <row r="554" spans="1:12" ht="25.5" x14ac:dyDescent="0.2">
      <c r="A554" s="1">
        <v>3</v>
      </c>
      <c r="B554" s="1">
        <v>169</v>
      </c>
      <c r="C554" s="1" t="s">
        <v>391</v>
      </c>
      <c r="D554" s="1" t="s">
        <v>371</v>
      </c>
      <c r="E554" s="1">
        <v>10</v>
      </c>
      <c r="F554" s="1" t="s">
        <v>372</v>
      </c>
      <c r="G554" s="1">
        <v>86.5</v>
      </c>
      <c r="H554" s="1" t="s">
        <v>392</v>
      </c>
      <c r="I554" s="1">
        <v>865</v>
      </c>
      <c r="J554" s="2" t="s">
        <v>466</v>
      </c>
      <c r="K554">
        <f>IF(C554=C553,0,1)</f>
        <v>0</v>
      </c>
      <c r="L554">
        <f t="shared" si="8"/>
        <v>0</v>
      </c>
    </row>
    <row r="555" spans="1:12" ht="25.5" x14ac:dyDescent="0.2">
      <c r="A555" s="1">
        <v>3</v>
      </c>
      <c r="B555" s="1">
        <v>169</v>
      </c>
      <c r="C555" s="1" t="s">
        <v>391</v>
      </c>
      <c r="D555" s="1" t="s">
        <v>371</v>
      </c>
      <c r="E555" s="1">
        <v>5</v>
      </c>
      <c r="F555" s="1" t="s">
        <v>372</v>
      </c>
      <c r="G555" s="1">
        <v>86.5</v>
      </c>
      <c r="H555" s="1" t="s">
        <v>392</v>
      </c>
      <c r="I555" s="1">
        <v>432.5</v>
      </c>
      <c r="J555" s="2" t="s">
        <v>528</v>
      </c>
      <c r="K555">
        <f>IF(C555=C554,0,1)</f>
        <v>0</v>
      </c>
      <c r="L555">
        <f t="shared" si="8"/>
        <v>0</v>
      </c>
    </row>
    <row r="556" spans="1:12" ht="25.5" x14ac:dyDescent="0.2">
      <c r="A556" s="1">
        <v>3</v>
      </c>
      <c r="B556" s="1">
        <v>169</v>
      </c>
      <c r="C556" s="1" t="s">
        <v>391</v>
      </c>
      <c r="D556" s="1" t="s">
        <v>371</v>
      </c>
      <c r="E556" s="1">
        <v>3</v>
      </c>
      <c r="F556" s="1" t="s">
        <v>372</v>
      </c>
      <c r="G556" s="1">
        <v>86.5</v>
      </c>
      <c r="H556" s="1" t="s">
        <v>392</v>
      </c>
      <c r="I556" s="1">
        <v>259.5</v>
      </c>
      <c r="J556" s="2" t="s">
        <v>548</v>
      </c>
      <c r="K556">
        <f>IF(C556=C555,0,1)</f>
        <v>0</v>
      </c>
      <c r="L556">
        <f t="shared" si="8"/>
        <v>0</v>
      </c>
    </row>
    <row r="557" spans="1:12" ht="25.5" x14ac:dyDescent="0.2">
      <c r="A557" s="1">
        <v>3</v>
      </c>
      <c r="B557" s="1">
        <v>169</v>
      </c>
      <c r="C557" s="1" t="s">
        <v>391</v>
      </c>
      <c r="D557" s="1" t="s">
        <v>371</v>
      </c>
      <c r="E557" s="1">
        <v>10</v>
      </c>
      <c r="F557" s="1" t="s">
        <v>372</v>
      </c>
      <c r="G557" s="1">
        <v>86.5</v>
      </c>
      <c r="H557" s="1" t="s">
        <v>392</v>
      </c>
      <c r="I557" s="1">
        <v>865</v>
      </c>
      <c r="J557" s="2" t="s">
        <v>563</v>
      </c>
      <c r="K557">
        <f>IF(C557=C556,0,1)</f>
        <v>0</v>
      </c>
      <c r="L557">
        <f t="shared" si="8"/>
        <v>0</v>
      </c>
    </row>
    <row r="558" spans="1:12" ht="25.5" x14ac:dyDescent="0.2">
      <c r="A558" s="1">
        <v>3</v>
      </c>
      <c r="B558" s="1">
        <v>169</v>
      </c>
      <c r="C558" s="1" t="s">
        <v>391</v>
      </c>
      <c r="D558" s="1" t="s">
        <v>371</v>
      </c>
      <c r="E558" s="1">
        <v>6</v>
      </c>
      <c r="F558" s="1" t="s">
        <v>372</v>
      </c>
      <c r="G558" s="1">
        <v>86.5</v>
      </c>
      <c r="H558" s="1" t="s">
        <v>392</v>
      </c>
      <c r="I558" s="1">
        <v>519</v>
      </c>
      <c r="J558" s="2" t="s">
        <v>612</v>
      </c>
      <c r="K558">
        <f>IF(C558=C557,0,1)</f>
        <v>0</v>
      </c>
      <c r="L558">
        <f t="shared" si="8"/>
        <v>0</v>
      </c>
    </row>
    <row r="559" spans="1:12" x14ac:dyDescent="0.2">
      <c r="A559" s="1">
        <v>4</v>
      </c>
      <c r="B559" s="1">
        <v>253</v>
      </c>
      <c r="C559" s="1" t="s">
        <v>501</v>
      </c>
      <c r="D559" s="1" t="s">
        <v>371</v>
      </c>
      <c r="E559" s="1">
        <v>3</v>
      </c>
      <c r="F559" s="1" t="s">
        <v>372</v>
      </c>
      <c r="G559" s="1">
        <v>88.2</v>
      </c>
      <c r="H559" s="1" t="s">
        <v>376</v>
      </c>
      <c r="I559" s="1">
        <v>264.60000000000002</v>
      </c>
      <c r="J559" s="2" t="s">
        <v>491</v>
      </c>
      <c r="K559">
        <f>IF(C559=C558,0,1)</f>
        <v>1</v>
      </c>
      <c r="L559">
        <f t="shared" si="8"/>
        <v>0</v>
      </c>
    </row>
    <row r="560" spans="1:12" ht="25.5" x14ac:dyDescent="0.2">
      <c r="A560" s="1">
        <v>9</v>
      </c>
      <c r="B560" s="1">
        <v>469</v>
      </c>
      <c r="C560" s="1" t="s">
        <v>221</v>
      </c>
      <c r="D560" s="1" t="s">
        <v>371</v>
      </c>
      <c r="E560" s="1">
        <v>20</v>
      </c>
      <c r="F560" s="1" t="s">
        <v>92</v>
      </c>
      <c r="G560" s="1">
        <v>585</v>
      </c>
      <c r="H560" s="1" t="s">
        <v>222</v>
      </c>
      <c r="I560" s="1">
        <v>11700</v>
      </c>
      <c r="J560" s="2" t="s">
        <v>630</v>
      </c>
      <c r="K560">
        <f>IF(C560=C559,0,1)</f>
        <v>1</v>
      </c>
      <c r="L560">
        <f t="shared" si="8"/>
        <v>0</v>
      </c>
    </row>
    <row r="561" spans="1:12" x14ac:dyDescent="0.2">
      <c r="A561" s="1">
        <v>3</v>
      </c>
      <c r="B561" s="1">
        <v>170</v>
      </c>
      <c r="C561" s="1" t="s">
        <v>1128</v>
      </c>
      <c r="D561" s="1" t="s">
        <v>371</v>
      </c>
      <c r="E561" s="1">
        <v>20</v>
      </c>
      <c r="F561" s="1" t="s">
        <v>1095</v>
      </c>
      <c r="G561" s="1">
        <v>21.12</v>
      </c>
      <c r="H561" s="1" t="s">
        <v>1129</v>
      </c>
      <c r="I561" s="1">
        <v>422.4</v>
      </c>
      <c r="J561" s="2" t="s">
        <v>466</v>
      </c>
      <c r="K561">
        <f>IF(C561=C560,0,1)</f>
        <v>1</v>
      </c>
      <c r="L561">
        <f t="shared" si="8"/>
        <v>0</v>
      </c>
    </row>
    <row r="562" spans="1:12" x14ac:dyDescent="0.2">
      <c r="A562" s="1">
        <v>3</v>
      </c>
      <c r="B562" s="1">
        <v>170</v>
      </c>
      <c r="C562" s="1" t="s">
        <v>1128</v>
      </c>
      <c r="D562" s="1" t="s">
        <v>371</v>
      </c>
      <c r="E562" s="1">
        <v>4</v>
      </c>
      <c r="F562" s="1" t="s">
        <v>1095</v>
      </c>
      <c r="G562" s="1">
        <v>21.12</v>
      </c>
      <c r="H562" s="1" t="s">
        <v>1129</v>
      </c>
      <c r="I562" s="1">
        <v>84.48</v>
      </c>
      <c r="J562" s="2" t="s">
        <v>491</v>
      </c>
      <c r="K562">
        <f>IF(C562=C561,0,1)</f>
        <v>0</v>
      </c>
      <c r="L562">
        <f t="shared" si="8"/>
        <v>0</v>
      </c>
    </row>
    <row r="563" spans="1:12" x14ac:dyDescent="0.2">
      <c r="A563" s="1">
        <v>3</v>
      </c>
      <c r="B563" s="1">
        <v>170</v>
      </c>
      <c r="C563" s="1" t="s">
        <v>1128</v>
      </c>
      <c r="D563" s="1" t="s">
        <v>371</v>
      </c>
      <c r="E563" s="1">
        <v>10</v>
      </c>
      <c r="F563" s="1" t="s">
        <v>1095</v>
      </c>
      <c r="G563" s="1">
        <v>21.12</v>
      </c>
      <c r="H563" s="1" t="s">
        <v>1129</v>
      </c>
      <c r="I563" s="1">
        <v>211.2</v>
      </c>
      <c r="J563" s="2" t="s">
        <v>528</v>
      </c>
      <c r="K563">
        <f>IF(C563=C562,0,1)</f>
        <v>0</v>
      </c>
      <c r="L563">
        <f t="shared" si="8"/>
        <v>0</v>
      </c>
    </row>
    <row r="564" spans="1:12" x14ac:dyDescent="0.2">
      <c r="A564" s="1">
        <v>3</v>
      </c>
      <c r="B564" s="1">
        <v>170</v>
      </c>
      <c r="C564" s="1" t="s">
        <v>1128</v>
      </c>
      <c r="D564" s="1" t="s">
        <v>371</v>
      </c>
      <c r="E564" s="1">
        <v>30</v>
      </c>
      <c r="F564" s="1" t="s">
        <v>1095</v>
      </c>
      <c r="G564" s="1">
        <v>21.12</v>
      </c>
      <c r="H564" s="1" t="s">
        <v>1129</v>
      </c>
      <c r="I564" s="1">
        <v>633.6</v>
      </c>
      <c r="J564" s="2" t="s">
        <v>563</v>
      </c>
      <c r="K564">
        <f>IF(C564=C563,0,1)</f>
        <v>0</v>
      </c>
      <c r="L564">
        <f t="shared" si="8"/>
        <v>0</v>
      </c>
    </row>
    <row r="565" spans="1:12" x14ac:dyDescent="0.2">
      <c r="A565" s="1">
        <v>3</v>
      </c>
      <c r="B565" s="1">
        <v>170</v>
      </c>
      <c r="C565" s="1" t="s">
        <v>1128</v>
      </c>
      <c r="D565" s="1" t="s">
        <v>371</v>
      </c>
      <c r="E565" s="1">
        <v>30</v>
      </c>
      <c r="F565" s="1" t="s">
        <v>1095</v>
      </c>
      <c r="G565" s="1">
        <v>21.12</v>
      </c>
      <c r="H565" s="1" t="s">
        <v>1129</v>
      </c>
      <c r="I565" s="1">
        <v>633.6</v>
      </c>
      <c r="J565" s="2" t="s">
        <v>612</v>
      </c>
      <c r="K565">
        <f>IF(C565=C564,0,1)</f>
        <v>0</v>
      </c>
      <c r="L565">
        <f t="shared" si="8"/>
        <v>0</v>
      </c>
    </row>
    <row r="566" spans="1:12" x14ac:dyDescent="0.2">
      <c r="A566" s="1">
        <v>1</v>
      </c>
      <c r="B566" s="1">
        <v>14</v>
      </c>
      <c r="C566" s="1" t="s">
        <v>599</v>
      </c>
      <c r="D566" s="1" t="s">
        <v>371</v>
      </c>
      <c r="E566" s="1">
        <v>20</v>
      </c>
      <c r="F566" s="1" t="s">
        <v>372</v>
      </c>
      <c r="G566" s="1">
        <v>7.5</v>
      </c>
      <c r="H566" s="1" t="s">
        <v>376</v>
      </c>
      <c r="I566" s="1">
        <v>150</v>
      </c>
      <c r="J566" s="2" t="s">
        <v>600</v>
      </c>
      <c r="K566">
        <f>IF(C566=C565,0,1)</f>
        <v>1</v>
      </c>
      <c r="L566">
        <f t="shared" si="8"/>
        <v>0</v>
      </c>
    </row>
    <row r="567" spans="1:12" x14ac:dyDescent="0.2">
      <c r="A567" s="1">
        <v>1</v>
      </c>
      <c r="B567" s="1">
        <v>14</v>
      </c>
      <c r="C567" s="1" t="s">
        <v>599</v>
      </c>
      <c r="D567" s="1" t="s">
        <v>371</v>
      </c>
      <c r="E567" s="1">
        <v>30</v>
      </c>
      <c r="F567" s="1" t="s">
        <v>372</v>
      </c>
      <c r="G567" s="1">
        <v>7.5</v>
      </c>
      <c r="H567" s="1" t="s">
        <v>376</v>
      </c>
      <c r="I567" s="1">
        <v>225</v>
      </c>
      <c r="J567" s="2" t="s">
        <v>606</v>
      </c>
      <c r="K567">
        <f>IF(C567=C566,0,1)</f>
        <v>0</v>
      </c>
      <c r="L567">
        <f t="shared" si="8"/>
        <v>1</v>
      </c>
    </row>
    <row r="568" spans="1:12" x14ac:dyDescent="0.2">
      <c r="A568" s="1">
        <v>9</v>
      </c>
      <c r="B568" s="1">
        <v>467</v>
      </c>
      <c r="C568" s="1" t="s">
        <v>1195</v>
      </c>
      <c r="D568" s="1" t="s">
        <v>371</v>
      </c>
      <c r="E568" s="1">
        <v>30</v>
      </c>
      <c r="F568" s="1" t="s">
        <v>1095</v>
      </c>
      <c r="G568" s="1">
        <v>178.01</v>
      </c>
      <c r="H568" s="1" t="s">
        <v>1196</v>
      </c>
      <c r="I568" s="1">
        <v>5340.3</v>
      </c>
      <c r="J568" s="2" t="s">
        <v>606</v>
      </c>
      <c r="K568">
        <f>IF(C568=C567,0,1)</f>
        <v>1</v>
      </c>
      <c r="L568">
        <f t="shared" si="8"/>
        <v>0</v>
      </c>
    </row>
    <row r="569" spans="1:12" x14ac:dyDescent="0.2">
      <c r="A569" s="1">
        <v>9</v>
      </c>
      <c r="B569" s="1">
        <v>468</v>
      </c>
      <c r="C569" s="1" t="s">
        <v>607</v>
      </c>
      <c r="D569" s="1" t="s">
        <v>371</v>
      </c>
      <c r="E569" s="1">
        <v>30</v>
      </c>
      <c r="F569" s="1" t="s">
        <v>372</v>
      </c>
      <c r="G569" s="1">
        <v>285</v>
      </c>
      <c r="H569" s="1" t="s">
        <v>376</v>
      </c>
      <c r="I569" s="1">
        <v>8550</v>
      </c>
      <c r="J569" s="2" t="s">
        <v>606</v>
      </c>
      <c r="K569">
        <f>IF(C569=C568,0,1)</f>
        <v>1</v>
      </c>
      <c r="L569">
        <f t="shared" si="8"/>
        <v>1</v>
      </c>
    </row>
    <row r="570" spans="1:12" x14ac:dyDescent="0.2">
      <c r="A570" s="1">
        <v>9</v>
      </c>
      <c r="B570" s="1">
        <v>472</v>
      </c>
      <c r="C570" s="1" t="s">
        <v>446</v>
      </c>
      <c r="D570" s="1" t="s">
        <v>371</v>
      </c>
      <c r="E570" s="1">
        <v>600</v>
      </c>
      <c r="F570" s="1" t="s">
        <v>372</v>
      </c>
      <c r="G570" s="1">
        <v>4.9000000000000004</v>
      </c>
      <c r="H570" s="1" t="s">
        <v>376</v>
      </c>
      <c r="I570" s="1">
        <v>2940</v>
      </c>
      <c r="J570" s="2" t="s">
        <v>374</v>
      </c>
      <c r="K570">
        <f>IF(C570=C569,0,1)</f>
        <v>1</v>
      </c>
      <c r="L570">
        <f t="shared" si="8"/>
        <v>1</v>
      </c>
    </row>
    <row r="571" spans="1:12" x14ac:dyDescent="0.2">
      <c r="A571" s="1">
        <v>9</v>
      </c>
      <c r="B571" s="1">
        <v>472</v>
      </c>
      <c r="C571" s="1" t="s">
        <v>446</v>
      </c>
      <c r="D571" s="1" t="s">
        <v>371</v>
      </c>
      <c r="E571" s="1">
        <v>20</v>
      </c>
      <c r="F571" s="1" t="s">
        <v>372</v>
      </c>
      <c r="G571" s="1">
        <v>4.9000000000000004</v>
      </c>
      <c r="H571" s="1" t="s">
        <v>376</v>
      </c>
      <c r="I571" s="1">
        <v>98</v>
      </c>
      <c r="J571" s="2" t="s">
        <v>491</v>
      </c>
      <c r="K571">
        <f>IF(C571=C570,0,1)</f>
        <v>0</v>
      </c>
      <c r="L571">
        <f t="shared" si="8"/>
        <v>1</v>
      </c>
    </row>
    <row r="572" spans="1:12" x14ac:dyDescent="0.2">
      <c r="A572" s="1">
        <v>9</v>
      </c>
      <c r="B572" s="1">
        <v>472</v>
      </c>
      <c r="C572" s="1" t="s">
        <v>446</v>
      </c>
      <c r="D572" s="1" t="s">
        <v>371</v>
      </c>
      <c r="E572" s="1">
        <v>200</v>
      </c>
      <c r="F572" s="1" t="s">
        <v>372</v>
      </c>
      <c r="G572" s="1">
        <v>4.9000000000000004</v>
      </c>
      <c r="H572" s="1" t="s">
        <v>376</v>
      </c>
      <c r="I572" s="1">
        <v>980</v>
      </c>
      <c r="J572" s="2" t="s">
        <v>563</v>
      </c>
      <c r="K572">
        <f>IF(C572=C571,0,1)</f>
        <v>0</v>
      </c>
      <c r="L572">
        <f t="shared" si="8"/>
        <v>1</v>
      </c>
    </row>
    <row r="573" spans="1:12" x14ac:dyDescent="0.2">
      <c r="A573" s="1">
        <v>9</v>
      </c>
      <c r="B573" s="1">
        <v>472</v>
      </c>
      <c r="C573" s="1" t="s">
        <v>446</v>
      </c>
      <c r="D573" s="1" t="s">
        <v>371</v>
      </c>
      <c r="E573" s="1">
        <v>30</v>
      </c>
      <c r="F573" s="1" t="s">
        <v>372</v>
      </c>
      <c r="G573" s="1">
        <v>4.9000000000000004</v>
      </c>
      <c r="H573" s="1" t="s">
        <v>376</v>
      </c>
      <c r="I573" s="1">
        <v>147</v>
      </c>
      <c r="J573" s="2" t="s">
        <v>610</v>
      </c>
      <c r="K573">
        <f>IF(C573=C572,0,1)</f>
        <v>0</v>
      </c>
      <c r="L573">
        <f t="shared" si="8"/>
        <v>1</v>
      </c>
    </row>
    <row r="574" spans="1:12" x14ac:dyDescent="0.2">
      <c r="A574" s="1">
        <v>9</v>
      </c>
      <c r="B574" s="1">
        <v>472</v>
      </c>
      <c r="C574" s="1" t="s">
        <v>446</v>
      </c>
      <c r="D574" s="1" t="s">
        <v>371</v>
      </c>
      <c r="E574" s="1">
        <v>10</v>
      </c>
      <c r="F574" s="1" t="s">
        <v>372</v>
      </c>
      <c r="G574" s="1">
        <v>4.9000000000000004</v>
      </c>
      <c r="H574" s="1" t="s">
        <v>376</v>
      </c>
      <c r="I574" s="1">
        <v>49</v>
      </c>
      <c r="J574" s="2" t="s">
        <v>612</v>
      </c>
      <c r="K574">
        <f>IF(C574=C573,0,1)</f>
        <v>0</v>
      </c>
      <c r="L574">
        <f t="shared" si="8"/>
        <v>1</v>
      </c>
    </row>
    <row r="575" spans="1:12" x14ac:dyDescent="0.2">
      <c r="A575" s="1">
        <v>9</v>
      </c>
      <c r="B575" s="1">
        <v>472</v>
      </c>
      <c r="C575" s="1" t="s">
        <v>446</v>
      </c>
      <c r="D575" s="1" t="s">
        <v>371</v>
      </c>
      <c r="E575" s="1">
        <v>50</v>
      </c>
      <c r="F575" s="1" t="s">
        <v>372</v>
      </c>
      <c r="G575" s="1">
        <v>4.9000000000000004</v>
      </c>
      <c r="H575" s="1" t="s">
        <v>376</v>
      </c>
      <c r="I575" s="1">
        <v>245</v>
      </c>
      <c r="J575" s="2" t="s">
        <v>630</v>
      </c>
      <c r="K575">
        <f>IF(C575=C574,0,1)</f>
        <v>0</v>
      </c>
      <c r="L575">
        <f t="shared" si="8"/>
        <v>1</v>
      </c>
    </row>
    <row r="576" spans="1:12" x14ac:dyDescent="0.2">
      <c r="A576" s="1">
        <v>5</v>
      </c>
      <c r="B576" s="1">
        <v>321</v>
      </c>
      <c r="C576" s="1" t="s">
        <v>427</v>
      </c>
      <c r="D576" s="1" t="s">
        <v>371</v>
      </c>
      <c r="E576" s="1">
        <v>50</v>
      </c>
      <c r="F576" s="1" t="s">
        <v>372</v>
      </c>
      <c r="G576" s="1">
        <v>153.19999999999999</v>
      </c>
      <c r="H576" s="1" t="s">
        <v>428</v>
      </c>
      <c r="I576" s="1">
        <v>7660</v>
      </c>
      <c r="J576" s="2" t="s">
        <v>374</v>
      </c>
      <c r="K576">
        <f>IF(C576=C575,0,1)</f>
        <v>1</v>
      </c>
      <c r="L576">
        <f t="shared" si="8"/>
        <v>1</v>
      </c>
    </row>
    <row r="577" spans="1:12" x14ac:dyDescent="0.2">
      <c r="A577" s="1">
        <v>5</v>
      </c>
      <c r="B577" s="1">
        <v>321</v>
      </c>
      <c r="C577" s="1" t="s">
        <v>427</v>
      </c>
      <c r="D577" s="1" t="s">
        <v>371</v>
      </c>
      <c r="E577" s="1">
        <v>8</v>
      </c>
      <c r="F577" s="1" t="s">
        <v>372</v>
      </c>
      <c r="G577" s="1">
        <v>153.19999999999999</v>
      </c>
      <c r="H577" s="1" t="s">
        <v>428</v>
      </c>
      <c r="I577" s="1">
        <v>1225.5999999999999</v>
      </c>
      <c r="J577" s="2" t="s">
        <v>466</v>
      </c>
      <c r="K577">
        <f>IF(C577=C576,0,1)</f>
        <v>0</v>
      </c>
      <c r="L577">
        <f t="shared" si="8"/>
        <v>1</v>
      </c>
    </row>
    <row r="578" spans="1:12" x14ac:dyDescent="0.2">
      <c r="A578" s="1">
        <v>5</v>
      </c>
      <c r="B578" s="1">
        <v>321</v>
      </c>
      <c r="C578" s="1" t="s">
        <v>427</v>
      </c>
      <c r="D578" s="1" t="s">
        <v>371</v>
      </c>
      <c r="E578" s="1">
        <v>35</v>
      </c>
      <c r="F578" s="1" t="s">
        <v>372</v>
      </c>
      <c r="G578" s="1">
        <v>153.19999999999999</v>
      </c>
      <c r="H578" s="1" t="s">
        <v>428</v>
      </c>
      <c r="I578" s="1">
        <v>5362</v>
      </c>
      <c r="J578" s="2" t="s">
        <v>548</v>
      </c>
      <c r="K578">
        <f>IF(C578=C577,0,1)</f>
        <v>0</v>
      </c>
      <c r="L578">
        <f t="shared" si="8"/>
        <v>1</v>
      </c>
    </row>
    <row r="579" spans="1:12" x14ac:dyDescent="0.2">
      <c r="A579" s="1">
        <v>5</v>
      </c>
      <c r="B579" s="1">
        <v>321</v>
      </c>
      <c r="C579" s="1" t="s">
        <v>427</v>
      </c>
      <c r="D579" s="1" t="s">
        <v>371</v>
      </c>
      <c r="E579" s="1">
        <v>20</v>
      </c>
      <c r="F579" s="1" t="s">
        <v>372</v>
      </c>
      <c r="G579" s="1">
        <v>153.19999999999999</v>
      </c>
      <c r="H579" s="1" t="s">
        <v>428</v>
      </c>
      <c r="I579" s="1">
        <v>3064</v>
      </c>
      <c r="J579" s="2" t="s">
        <v>586</v>
      </c>
      <c r="K579">
        <f>IF(C579=C578,0,1)</f>
        <v>0</v>
      </c>
      <c r="L579">
        <f t="shared" si="8"/>
        <v>1</v>
      </c>
    </row>
    <row r="580" spans="1:12" ht="25.5" x14ac:dyDescent="0.2">
      <c r="A580" s="1">
        <v>5</v>
      </c>
      <c r="B580" s="1">
        <v>320</v>
      </c>
      <c r="C580" s="1" t="s">
        <v>135</v>
      </c>
      <c r="D580" s="1" t="s">
        <v>371</v>
      </c>
      <c r="E580" s="1">
        <v>100</v>
      </c>
      <c r="F580" s="1" t="s">
        <v>92</v>
      </c>
      <c r="G580" s="1">
        <v>286.5</v>
      </c>
      <c r="H580" s="1" t="s">
        <v>136</v>
      </c>
      <c r="I580" s="1">
        <v>28650</v>
      </c>
      <c r="J580" s="2" t="s">
        <v>374</v>
      </c>
      <c r="K580">
        <f>IF(C580=C579,0,1)</f>
        <v>1</v>
      </c>
      <c r="L580">
        <f t="shared" si="8"/>
        <v>1</v>
      </c>
    </row>
    <row r="581" spans="1:12" ht="25.5" x14ac:dyDescent="0.2">
      <c r="A581" s="1">
        <v>5</v>
      </c>
      <c r="B581" s="1">
        <v>320</v>
      </c>
      <c r="C581" s="1" t="s">
        <v>135</v>
      </c>
      <c r="D581" s="1" t="s">
        <v>371</v>
      </c>
      <c r="E581" s="1">
        <v>6</v>
      </c>
      <c r="F581" s="1" t="s">
        <v>92</v>
      </c>
      <c r="G581" s="1">
        <v>286.5</v>
      </c>
      <c r="H581" s="1" t="s">
        <v>136</v>
      </c>
      <c r="I581" s="1">
        <v>1719</v>
      </c>
      <c r="J581" s="2" t="s">
        <v>466</v>
      </c>
      <c r="K581">
        <f>IF(C581=C580,0,1)</f>
        <v>0</v>
      </c>
      <c r="L581">
        <f t="shared" si="8"/>
        <v>1</v>
      </c>
    </row>
    <row r="582" spans="1:12" ht="25.5" x14ac:dyDescent="0.2">
      <c r="A582" s="1">
        <v>5</v>
      </c>
      <c r="B582" s="1">
        <v>320</v>
      </c>
      <c r="C582" s="1" t="s">
        <v>135</v>
      </c>
      <c r="D582" s="1" t="s">
        <v>371</v>
      </c>
      <c r="E582" s="1">
        <v>3</v>
      </c>
      <c r="F582" s="1" t="s">
        <v>92</v>
      </c>
      <c r="G582" s="1">
        <v>286.5</v>
      </c>
      <c r="H582" s="1" t="s">
        <v>136</v>
      </c>
      <c r="I582" s="1">
        <v>859.5</v>
      </c>
      <c r="J582" s="2" t="s">
        <v>563</v>
      </c>
      <c r="K582">
        <f>IF(C582=C581,0,1)</f>
        <v>0</v>
      </c>
      <c r="L582">
        <f t="shared" si="8"/>
        <v>1</v>
      </c>
    </row>
    <row r="583" spans="1:12" ht="25.5" x14ac:dyDescent="0.2">
      <c r="A583" s="1">
        <v>5</v>
      </c>
      <c r="B583" s="1">
        <v>320</v>
      </c>
      <c r="C583" s="1" t="s">
        <v>135</v>
      </c>
      <c r="D583" s="1" t="s">
        <v>371</v>
      </c>
      <c r="E583" s="1">
        <v>5</v>
      </c>
      <c r="F583" s="1" t="s">
        <v>92</v>
      </c>
      <c r="G583" s="1">
        <v>286.5</v>
      </c>
      <c r="H583" s="1" t="s">
        <v>136</v>
      </c>
      <c r="I583" s="1">
        <v>1432.5</v>
      </c>
      <c r="J583" s="2" t="s">
        <v>606</v>
      </c>
      <c r="K583">
        <f>IF(C583=C582,0,1)</f>
        <v>0</v>
      </c>
      <c r="L583">
        <f t="shared" si="8"/>
        <v>1</v>
      </c>
    </row>
    <row r="584" spans="1:12" x14ac:dyDescent="0.2">
      <c r="A584" s="1">
        <v>9</v>
      </c>
      <c r="B584" s="1">
        <v>471</v>
      </c>
      <c r="C584" s="1" t="s">
        <v>626</v>
      </c>
      <c r="D584" s="1" t="s">
        <v>371</v>
      </c>
      <c r="E584" s="1">
        <v>2</v>
      </c>
      <c r="F584" s="1" t="s">
        <v>372</v>
      </c>
      <c r="G584" s="1">
        <v>6.56</v>
      </c>
      <c r="H584" s="1" t="s">
        <v>376</v>
      </c>
      <c r="I584" s="1">
        <v>13.12</v>
      </c>
      <c r="J584" s="2" t="s">
        <v>612</v>
      </c>
      <c r="K584">
        <f>IF(C584=C583,0,1)</f>
        <v>1</v>
      </c>
      <c r="L584">
        <f t="shared" si="8"/>
        <v>0</v>
      </c>
    </row>
    <row r="585" spans="1:12" ht="25.5" x14ac:dyDescent="0.2">
      <c r="A585" s="1">
        <v>9</v>
      </c>
      <c r="B585" s="1">
        <v>473</v>
      </c>
      <c r="C585" s="1" t="s">
        <v>511</v>
      </c>
      <c r="D585" s="1" t="s">
        <v>371</v>
      </c>
      <c r="E585" s="1">
        <v>20</v>
      </c>
      <c r="F585" s="1" t="s">
        <v>372</v>
      </c>
      <c r="G585" s="1">
        <v>10.1</v>
      </c>
      <c r="H585" s="1" t="s">
        <v>376</v>
      </c>
      <c r="I585" s="1">
        <v>202</v>
      </c>
      <c r="J585" s="2" t="s">
        <v>491</v>
      </c>
      <c r="K585">
        <f>IF(C585=C584,0,1)</f>
        <v>1</v>
      </c>
      <c r="L585">
        <f t="shared" si="8"/>
        <v>0</v>
      </c>
    </row>
    <row r="586" spans="1:12" ht="25.5" x14ac:dyDescent="0.2">
      <c r="A586" s="1">
        <v>9</v>
      </c>
      <c r="B586" s="1">
        <v>473</v>
      </c>
      <c r="C586" s="1" t="s">
        <v>511</v>
      </c>
      <c r="D586" s="1" t="s">
        <v>371</v>
      </c>
      <c r="E586" s="1">
        <v>10</v>
      </c>
      <c r="F586" s="1" t="s">
        <v>372</v>
      </c>
      <c r="G586" s="1">
        <v>10.1</v>
      </c>
      <c r="H586" s="1" t="s">
        <v>376</v>
      </c>
      <c r="I586" s="1">
        <v>101</v>
      </c>
      <c r="J586" s="2" t="s">
        <v>528</v>
      </c>
      <c r="K586">
        <f>IF(C586=C585,0,1)</f>
        <v>0</v>
      </c>
      <c r="L586">
        <f t="shared" si="8"/>
        <v>0</v>
      </c>
    </row>
    <row r="587" spans="1:12" ht="25.5" x14ac:dyDescent="0.2">
      <c r="A587" s="1">
        <v>9</v>
      </c>
      <c r="B587" s="1">
        <v>473</v>
      </c>
      <c r="C587" s="1" t="s">
        <v>511</v>
      </c>
      <c r="D587" s="1" t="s">
        <v>371</v>
      </c>
      <c r="E587" s="1">
        <v>10</v>
      </c>
      <c r="F587" s="1" t="s">
        <v>372</v>
      </c>
      <c r="G587" s="1">
        <v>10.1</v>
      </c>
      <c r="H587" s="1" t="s">
        <v>376</v>
      </c>
      <c r="I587" s="1">
        <v>101</v>
      </c>
      <c r="J587" s="2" t="s">
        <v>548</v>
      </c>
      <c r="K587">
        <f>IF(C587=C586,0,1)</f>
        <v>0</v>
      </c>
      <c r="L587">
        <f t="shared" ref="L587:L650" si="9">IF(IFERROR(SEARCH("Россия", H579), 0), 1, 0)</f>
        <v>0</v>
      </c>
    </row>
    <row r="588" spans="1:12" ht="25.5" x14ac:dyDescent="0.2">
      <c r="A588" s="1">
        <v>9</v>
      </c>
      <c r="B588" s="1">
        <v>473</v>
      </c>
      <c r="C588" s="1" t="s">
        <v>511</v>
      </c>
      <c r="D588" s="1" t="s">
        <v>371</v>
      </c>
      <c r="E588" s="1">
        <v>5</v>
      </c>
      <c r="F588" s="1" t="s">
        <v>372</v>
      </c>
      <c r="G588" s="1">
        <v>10.1</v>
      </c>
      <c r="H588" s="1" t="s">
        <v>376</v>
      </c>
      <c r="I588" s="1">
        <v>50.5</v>
      </c>
      <c r="J588" s="2" t="s">
        <v>563</v>
      </c>
      <c r="K588">
        <f>IF(C588=C587,0,1)</f>
        <v>0</v>
      </c>
      <c r="L588">
        <f t="shared" si="9"/>
        <v>0</v>
      </c>
    </row>
    <row r="589" spans="1:12" x14ac:dyDescent="0.2">
      <c r="A589" s="1">
        <v>14</v>
      </c>
      <c r="B589" s="1" t="s">
        <v>296</v>
      </c>
      <c r="C589" s="1" t="s">
        <v>297</v>
      </c>
      <c r="D589" s="1" t="s">
        <v>691</v>
      </c>
      <c r="E589" s="1">
        <v>6</v>
      </c>
      <c r="F589" s="1" t="s">
        <v>227</v>
      </c>
      <c r="G589" s="1">
        <v>1097.8</v>
      </c>
      <c r="H589" s="1" t="s">
        <v>1075</v>
      </c>
      <c r="I589" s="1">
        <v>6586.8</v>
      </c>
      <c r="J589" s="2" t="s">
        <v>548</v>
      </c>
      <c r="K589">
        <f>IF(C589=C588,0,1)</f>
        <v>1</v>
      </c>
      <c r="L589">
        <f t="shared" si="9"/>
        <v>0</v>
      </c>
    </row>
    <row r="590" spans="1:12" x14ac:dyDescent="0.2">
      <c r="A590" s="1">
        <v>14</v>
      </c>
      <c r="B590" s="1" t="s">
        <v>1231</v>
      </c>
      <c r="C590" s="1" t="s">
        <v>1232</v>
      </c>
      <c r="D590" s="1" t="s">
        <v>1233</v>
      </c>
      <c r="E590" s="1">
        <v>5</v>
      </c>
      <c r="F590" s="1" t="s">
        <v>1227</v>
      </c>
      <c r="G590" s="1">
        <v>288.89999999999998</v>
      </c>
      <c r="H590" s="1" t="s">
        <v>961</v>
      </c>
      <c r="I590" s="1">
        <v>1444.5</v>
      </c>
      <c r="J590" s="2" t="s">
        <v>491</v>
      </c>
      <c r="K590">
        <f>IF(C590=C589,0,1)</f>
        <v>1</v>
      </c>
      <c r="L590">
        <f t="shared" si="9"/>
        <v>0</v>
      </c>
    </row>
    <row r="591" spans="1:12" x14ac:dyDescent="0.2">
      <c r="A591" s="1">
        <v>14</v>
      </c>
      <c r="B591" s="1" t="s">
        <v>1231</v>
      </c>
      <c r="C591" s="1" t="s">
        <v>1232</v>
      </c>
      <c r="D591" s="1" t="s">
        <v>1233</v>
      </c>
      <c r="E591" s="1">
        <v>1</v>
      </c>
      <c r="F591" s="1" t="s">
        <v>1227</v>
      </c>
      <c r="G591" s="1">
        <v>288.89999999999998</v>
      </c>
      <c r="H591" s="1" t="s">
        <v>961</v>
      </c>
      <c r="I591" s="1">
        <v>288.89999999999998</v>
      </c>
      <c r="J591" s="2" t="s">
        <v>528</v>
      </c>
      <c r="K591">
        <f>IF(C591=C590,0,1)</f>
        <v>0</v>
      </c>
      <c r="L591">
        <f t="shared" si="9"/>
        <v>0</v>
      </c>
    </row>
    <row r="592" spans="1:12" x14ac:dyDescent="0.2">
      <c r="A592" s="1">
        <v>14</v>
      </c>
      <c r="B592" s="1" t="s">
        <v>1231</v>
      </c>
      <c r="C592" s="1" t="s">
        <v>1232</v>
      </c>
      <c r="D592" s="1" t="s">
        <v>1233</v>
      </c>
      <c r="E592" s="1">
        <v>2</v>
      </c>
      <c r="F592" s="1" t="s">
        <v>1227</v>
      </c>
      <c r="G592" s="1">
        <v>288.89999999999998</v>
      </c>
      <c r="H592" s="1" t="s">
        <v>961</v>
      </c>
      <c r="I592" s="1">
        <v>577.79999999999995</v>
      </c>
      <c r="J592" s="2" t="s">
        <v>600</v>
      </c>
      <c r="K592">
        <f>IF(C592=C591,0,1)</f>
        <v>0</v>
      </c>
      <c r="L592">
        <f t="shared" si="9"/>
        <v>1</v>
      </c>
    </row>
    <row r="593" spans="1:12" x14ac:dyDescent="0.2">
      <c r="A593" s="1">
        <v>14</v>
      </c>
      <c r="B593" s="1" t="s">
        <v>1231</v>
      </c>
      <c r="C593" s="1" t="s">
        <v>1232</v>
      </c>
      <c r="D593" s="1" t="s">
        <v>1233</v>
      </c>
      <c r="E593" s="1">
        <v>2</v>
      </c>
      <c r="F593" s="1" t="s">
        <v>1227</v>
      </c>
      <c r="G593" s="1">
        <v>288.89999999999998</v>
      </c>
      <c r="H593" s="1" t="s">
        <v>961</v>
      </c>
      <c r="I593" s="1">
        <v>577.79999999999995</v>
      </c>
      <c r="J593" s="2" t="s">
        <v>606</v>
      </c>
      <c r="K593">
        <f>IF(C593=C592,0,1)</f>
        <v>0</v>
      </c>
      <c r="L593">
        <f t="shared" si="9"/>
        <v>1</v>
      </c>
    </row>
    <row r="594" spans="1:12" x14ac:dyDescent="0.2">
      <c r="A594" s="1">
        <v>9</v>
      </c>
      <c r="B594" s="1">
        <v>475</v>
      </c>
      <c r="C594" s="1" t="s">
        <v>447</v>
      </c>
      <c r="D594" s="1" t="s">
        <v>371</v>
      </c>
      <c r="E594" s="1">
        <v>200</v>
      </c>
      <c r="F594" s="1" t="s">
        <v>372</v>
      </c>
      <c r="G594" s="1">
        <v>3.7</v>
      </c>
      <c r="H594" s="1" t="s">
        <v>376</v>
      </c>
      <c r="I594" s="1">
        <v>740</v>
      </c>
      <c r="J594" s="2" t="s">
        <v>374</v>
      </c>
      <c r="K594">
        <f>IF(C594=C593,0,1)</f>
        <v>1</v>
      </c>
      <c r="L594">
        <f t="shared" si="9"/>
        <v>1</v>
      </c>
    </row>
    <row r="595" spans="1:12" x14ac:dyDescent="0.2">
      <c r="A595" s="1">
        <v>9</v>
      </c>
      <c r="B595" s="1">
        <v>475</v>
      </c>
      <c r="C595" s="1" t="s">
        <v>447</v>
      </c>
      <c r="D595" s="1" t="s">
        <v>371</v>
      </c>
      <c r="E595" s="1">
        <v>30</v>
      </c>
      <c r="F595" s="1" t="s">
        <v>372</v>
      </c>
      <c r="G595" s="1">
        <v>3.7</v>
      </c>
      <c r="H595" s="1" t="s">
        <v>376</v>
      </c>
      <c r="I595" s="1">
        <v>111</v>
      </c>
      <c r="J595" s="2" t="s">
        <v>563</v>
      </c>
      <c r="K595">
        <f>IF(C595=C594,0,1)</f>
        <v>0</v>
      </c>
      <c r="L595">
        <f t="shared" si="9"/>
        <v>1</v>
      </c>
    </row>
    <row r="596" spans="1:12" x14ac:dyDescent="0.2">
      <c r="A596" s="1">
        <v>9</v>
      </c>
      <c r="B596" s="1">
        <v>475</v>
      </c>
      <c r="C596" s="1" t="s">
        <v>447</v>
      </c>
      <c r="D596" s="1" t="s">
        <v>371</v>
      </c>
      <c r="E596" s="1">
        <v>10</v>
      </c>
      <c r="F596" s="1" t="s">
        <v>372</v>
      </c>
      <c r="G596" s="1">
        <v>3.7</v>
      </c>
      <c r="H596" s="1" t="s">
        <v>376</v>
      </c>
      <c r="I596" s="1">
        <v>37</v>
      </c>
      <c r="J596" s="2" t="s">
        <v>586</v>
      </c>
      <c r="K596">
        <f>IF(C596=C595,0,1)</f>
        <v>0</v>
      </c>
      <c r="L596">
        <f t="shared" si="9"/>
        <v>1</v>
      </c>
    </row>
    <row r="597" spans="1:12" x14ac:dyDescent="0.2">
      <c r="A597" s="1">
        <v>9</v>
      </c>
      <c r="B597" s="1">
        <v>475</v>
      </c>
      <c r="C597" s="1" t="s">
        <v>447</v>
      </c>
      <c r="D597" s="1" t="s">
        <v>371</v>
      </c>
      <c r="E597" s="1">
        <v>30</v>
      </c>
      <c r="F597" s="1" t="s">
        <v>372</v>
      </c>
      <c r="G597" s="1">
        <v>3.7</v>
      </c>
      <c r="H597" s="1" t="s">
        <v>376</v>
      </c>
      <c r="I597" s="1">
        <v>111</v>
      </c>
      <c r="J597" s="2" t="s">
        <v>610</v>
      </c>
      <c r="K597">
        <f>IF(C597=C596,0,1)</f>
        <v>0</v>
      </c>
      <c r="L597">
        <f t="shared" si="9"/>
        <v>0</v>
      </c>
    </row>
    <row r="598" spans="1:12" x14ac:dyDescent="0.2">
      <c r="A598" s="1">
        <v>9</v>
      </c>
      <c r="B598" s="1">
        <v>475</v>
      </c>
      <c r="C598" s="1" t="s">
        <v>447</v>
      </c>
      <c r="D598" s="1" t="s">
        <v>371</v>
      </c>
      <c r="E598" s="1">
        <v>30</v>
      </c>
      <c r="F598" s="1" t="s">
        <v>372</v>
      </c>
      <c r="G598" s="1">
        <v>3.7</v>
      </c>
      <c r="H598" s="1" t="s">
        <v>376</v>
      </c>
      <c r="I598" s="1">
        <v>111</v>
      </c>
      <c r="J598" s="2" t="s">
        <v>630</v>
      </c>
      <c r="K598">
        <f>IF(C598=C597,0,1)</f>
        <v>0</v>
      </c>
      <c r="L598">
        <f t="shared" si="9"/>
        <v>0</v>
      </c>
    </row>
    <row r="599" spans="1:12" x14ac:dyDescent="0.2">
      <c r="A599" s="1">
        <v>8</v>
      </c>
      <c r="B599" s="1">
        <v>401</v>
      </c>
      <c r="C599" s="1" t="s">
        <v>55</v>
      </c>
      <c r="D599" s="1" t="s">
        <v>371</v>
      </c>
      <c r="E599" s="1">
        <v>150</v>
      </c>
      <c r="F599" s="1" t="s">
        <v>23</v>
      </c>
      <c r="G599" s="1">
        <v>27.5</v>
      </c>
      <c r="H599" s="1" t="s">
        <v>28</v>
      </c>
      <c r="I599" s="1">
        <v>4125</v>
      </c>
      <c r="J599" s="2" t="s">
        <v>374</v>
      </c>
      <c r="K599">
        <f>IF(C599=C598,0,1)</f>
        <v>1</v>
      </c>
      <c r="L599">
        <f t="shared" si="9"/>
        <v>0</v>
      </c>
    </row>
    <row r="600" spans="1:12" x14ac:dyDescent="0.2">
      <c r="A600" s="1">
        <v>8</v>
      </c>
      <c r="B600" s="1">
        <v>401</v>
      </c>
      <c r="C600" s="1" t="s">
        <v>55</v>
      </c>
      <c r="D600" s="1" t="s">
        <v>371</v>
      </c>
      <c r="E600" s="1">
        <v>100</v>
      </c>
      <c r="F600" s="1" t="s">
        <v>23</v>
      </c>
      <c r="G600" s="1">
        <v>27.5</v>
      </c>
      <c r="H600" s="1" t="s">
        <v>28</v>
      </c>
      <c r="I600" s="1">
        <v>2750</v>
      </c>
      <c r="J600" s="2" t="s">
        <v>466</v>
      </c>
      <c r="K600">
        <f>IF(C600=C599,0,1)</f>
        <v>0</v>
      </c>
      <c r="L600">
        <f t="shared" si="9"/>
        <v>0</v>
      </c>
    </row>
    <row r="601" spans="1:12" x14ac:dyDescent="0.2">
      <c r="A601" s="1">
        <v>8</v>
      </c>
      <c r="B601" s="1">
        <v>401</v>
      </c>
      <c r="C601" s="1" t="s">
        <v>55</v>
      </c>
      <c r="D601" s="1" t="s">
        <v>371</v>
      </c>
      <c r="E601" s="1">
        <v>30</v>
      </c>
      <c r="F601" s="1" t="s">
        <v>23</v>
      </c>
      <c r="G601" s="1">
        <v>27.5</v>
      </c>
      <c r="H601" s="1" t="s">
        <v>28</v>
      </c>
      <c r="I601" s="1">
        <v>825</v>
      </c>
      <c r="J601" s="2" t="s">
        <v>491</v>
      </c>
      <c r="K601">
        <f>IF(C601=C600,0,1)</f>
        <v>0</v>
      </c>
      <c r="L601">
        <f t="shared" si="9"/>
        <v>0</v>
      </c>
    </row>
    <row r="602" spans="1:12" x14ac:dyDescent="0.2">
      <c r="A602" s="1">
        <v>8</v>
      </c>
      <c r="B602" s="1">
        <v>401</v>
      </c>
      <c r="C602" s="1" t="s">
        <v>55</v>
      </c>
      <c r="D602" s="1" t="s">
        <v>371</v>
      </c>
      <c r="E602" s="1">
        <v>2</v>
      </c>
      <c r="F602" s="1" t="s">
        <v>23</v>
      </c>
      <c r="G602" s="1">
        <v>27.5</v>
      </c>
      <c r="H602" s="1" t="s">
        <v>28</v>
      </c>
      <c r="I602" s="1">
        <v>55</v>
      </c>
      <c r="J602" s="2" t="s">
        <v>612</v>
      </c>
      <c r="K602">
        <f>IF(C602=C601,0,1)</f>
        <v>0</v>
      </c>
      <c r="L602">
        <f t="shared" si="9"/>
        <v>1</v>
      </c>
    </row>
    <row r="603" spans="1:12" x14ac:dyDescent="0.2">
      <c r="A603" s="1">
        <v>8</v>
      </c>
      <c r="B603" s="1">
        <v>401</v>
      </c>
      <c r="C603" s="1" t="s">
        <v>55</v>
      </c>
      <c r="D603" s="1" t="s">
        <v>371</v>
      </c>
      <c r="E603" s="1">
        <v>20</v>
      </c>
      <c r="F603" s="1" t="s">
        <v>23</v>
      </c>
      <c r="G603" s="1">
        <v>27.5</v>
      </c>
      <c r="H603" s="1" t="s">
        <v>28</v>
      </c>
      <c r="I603" s="1">
        <v>550</v>
      </c>
      <c r="J603" s="2" t="s">
        <v>630</v>
      </c>
      <c r="K603">
        <f>IF(C603=C602,0,1)</f>
        <v>0</v>
      </c>
      <c r="L603">
        <f t="shared" si="9"/>
        <v>1</v>
      </c>
    </row>
    <row r="604" spans="1:12" x14ac:dyDescent="0.2">
      <c r="A604" s="1">
        <v>8</v>
      </c>
      <c r="B604" s="1">
        <v>403</v>
      </c>
      <c r="C604" s="1" t="s">
        <v>14</v>
      </c>
      <c r="D604" s="1" t="s">
        <v>371</v>
      </c>
      <c r="E604" s="1">
        <v>100</v>
      </c>
      <c r="F604" s="1" t="s">
        <v>13</v>
      </c>
      <c r="G604" s="1">
        <v>90</v>
      </c>
      <c r="H604" s="1" t="s">
        <v>15</v>
      </c>
      <c r="I604" s="1">
        <v>9000</v>
      </c>
      <c r="J604" s="2" t="s">
        <v>374</v>
      </c>
      <c r="K604">
        <f>IF(C604=C603,0,1)</f>
        <v>1</v>
      </c>
      <c r="L604">
        <f t="shared" si="9"/>
        <v>1</v>
      </c>
    </row>
    <row r="605" spans="1:12" x14ac:dyDescent="0.2">
      <c r="A605" s="1">
        <v>8</v>
      </c>
      <c r="B605" s="1">
        <v>403</v>
      </c>
      <c r="C605" s="1" t="s">
        <v>14</v>
      </c>
      <c r="D605" s="1" t="s">
        <v>371</v>
      </c>
      <c r="E605" s="1">
        <v>60</v>
      </c>
      <c r="F605" s="1" t="s">
        <v>13</v>
      </c>
      <c r="G605" s="1">
        <v>90</v>
      </c>
      <c r="H605" s="1" t="s">
        <v>15</v>
      </c>
      <c r="I605" s="1">
        <v>5400</v>
      </c>
      <c r="J605" s="2" t="s">
        <v>466</v>
      </c>
      <c r="K605">
        <f>IF(C605=C604,0,1)</f>
        <v>0</v>
      </c>
      <c r="L605">
        <f t="shared" si="9"/>
        <v>1</v>
      </c>
    </row>
    <row r="606" spans="1:12" x14ac:dyDescent="0.2">
      <c r="A606" s="1">
        <v>8</v>
      </c>
      <c r="B606" s="1">
        <v>403</v>
      </c>
      <c r="C606" s="1" t="s">
        <v>14</v>
      </c>
      <c r="D606" s="1" t="s">
        <v>371</v>
      </c>
      <c r="E606" s="1">
        <v>5</v>
      </c>
      <c r="F606" s="1" t="s">
        <v>13</v>
      </c>
      <c r="G606" s="1">
        <v>90</v>
      </c>
      <c r="H606" s="1" t="s">
        <v>15</v>
      </c>
      <c r="I606" s="1">
        <v>450</v>
      </c>
      <c r="J606" s="2" t="s">
        <v>491</v>
      </c>
      <c r="K606">
        <f>IF(C606=C605,0,1)</f>
        <v>0</v>
      </c>
      <c r="L606">
        <f t="shared" si="9"/>
        <v>1</v>
      </c>
    </row>
    <row r="607" spans="1:12" x14ac:dyDescent="0.2">
      <c r="A607" s="1">
        <v>8</v>
      </c>
      <c r="B607" s="1">
        <v>403</v>
      </c>
      <c r="C607" s="1" t="s">
        <v>14</v>
      </c>
      <c r="D607" s="1" t="s">
        <v>371</v>
      </c>
      <c r="E607" s="1">
        <v>100</v>
      </c>
      <c r="F607" s="1" t="s">
        <v>13</v>
      </c>
      <c r="G607" s="1">
        <v>90</v>
      </c>
      <c r="H607" s="1" t="s">
        <v>15</v>
      </c>
      <c r="I607" s="1">
        <v>9000</v>
      </c>
      <c r="J607" s="2" t="s">
        <v>528</v>
      </c>
      <c r="K607">
        <f>IF(C607=C606,0,1)</f>
        <v>0</v>
      </c>
      <c r="L607">
        <f t="shared" si="9"/>
        <v>0</v>
      </c>
    </row>
    <row r="608" spans="1:12" x14ac:dyDescent="0.2">
      <c r="A608" s="1">
        <v>8</v>
      </c>
      <c r="B608" s="1">
        <v>403</v>
      </c>
      <c r="C608" s="1" t="s">
        <v>14</v>
      </c>
      <c r="D608" s="1" t="s">
        <v>371</v>
      </c>
      <c r="E608" s="1">
        <v>5</v>
      </c>
      <c r="F608" s="1" t="s">
        <v>13</v>
      </c>
      <c r="G608" s="1">
        <v>90</v>
      </c>
      <c r="H608" s="1" t="s">
        <v>15</v>
      </c>
      <c r="I608" s="1">
        <v>450</v>
      </c>
      <c r="J608" s="2" t="s">
        <v>548</v>
      </c>
      <c r="K608">
        <f>IF(C608=C607,0,1)</f>
        <v>0</v>
      </c>
      <c r="L608">
        <f t="shared" si="9"/>
        <v>0</v>
      </c>
    </row>
    <row r="609" spans="1:12" x14ac:dyDescent="0.2">
      <c r="A609" s="1">
        <v>8</v>
      </c>
      <c r="B609" s="1">
        <v>403</v>
      </c>
      <c r="C609" s="1" t="s">
        <v>14</v>
      </c>
      <c r="D609" s="1" t="s">
        <v>371</v>
      </c>
      <c r="E609" s="1">
        <v>5</v>
      </c>
      <c r="F609" s="1" t="s">
        <v>13</v>
      </c>
      <c r="G609" s="1">
        <v>90</v>
      </c>
      <c r="H609" s="1" t="s">
        <v>15</v>
      </c>
      <c r="I609" s="1">
        <v>450</v>
      </c>
      <c r="J609" s="2" t="s">
        <v>578</v>
      </c>
      <c r="K609">
        <f>IF(C609=C608,0,1)</f>
        <v>0</v>
      </c>
      <c r="L609">
        <f t="shared" si="9"/>
        <v>0</v>
      </c>
    </row>
    <row r="610" spans="1:12" x14ac:dyDescent="0.2">
      <c r="A610" s="1">
        <v>8</v>
      </c>
      <c r="B610" s="1">
        <v>403</v>
      </c>
      <c r="C610" s="1" t="s">
        <v>14</v>
      </c>
      <c r="D610" s="1" t="s">
        <v>371</v>
      </c>
      <c r="E610" s="1">
        <v>15</v>
      </c>
      <c r="F610" s="1" t="s">
        <v>13</v>
      </c>
      <c r="G610" s="1">
        <v>90</v>
      </c>
      <c r="H610" s="1" t="s">
        <v>15</v>
      </c>
      <c r="I610" s="1">
        <v>1350</v>
      </c>
      <c r="J610" s="2" t="s">
        <v>586</v>
      </c>
      <c r="K610">
        <f>IF(C610=C609,0,1)</f>
        <v>0</v>
      </c>
      <c r="L610">
        <f t="shared" si="9"/>
        <v>0</v>
      </c>
    </row>
    <row r="611" spans="1:12" ht="25.5" x14ac:dyDescent="0.2">
      <c r="A611" s="1">
        <v>8</v>
      </c>
      <c r="B611" s="1">
        <v>402</v>
      </c>
      <c r="C611" s="1" t="s">
        <v>80</v>
      </c>
      <c r="D611" s="1" t="s">
        <v>371</v>
      </c>
      <c r="E611" s="1">
        <v>10</v>
      </c>
      <c r="F611" s="1" t="s">
        <v>23</v>
      </c>
      <c r="G611" s="1">
        <v>49.9</v>
      </c>
      <c r="H611" s="1" t="s">
        <v>15</v>
      </c>
      <c r="I611" s="1">
        <v>499</v>
      </c>
      <c r="J611" s="2" t="s">
        <v>528</v>
      </c>
      <c r="K611">
        <f>IF(C611=C610,0,1)</f>
        <v>1</v>
      </c>
      <c r="L611">
        <f t="shared" si="9"/>
        <v>0</v>
      </c>
    </row>
    <row r="612" spans="1:12" ht="25.5" x14ac:dyDescent="0.2">
      <c r="A612" s="1">
        <v>8</v>
      </c>
      <c r="B612" s="1">
        <v>402</v>
      </c>
      <c r="C612" s="1" t="s">
        <v>80</v>
      </c>
      <c r="D612" s="1" t="s">
        <v>371</v>
      </c>
      <c r="E612" s="1">
        <v>50</v>
      </c>
      <c r="F612" s="1" t="s">
        <v>23</v>
      </c>
      <c r="G612" s="1">
        <v>49.9</v>
      </c>
      <c r="H612" s="1" t="s">
        <v>15</v>
      </c>
      <c r="I612" s="1">
        <v>2495</v>
      </c>
      <c r="J612" s="2" t="s">
        <v>586</v>
      </c>
      <c r="K612">
        <f>IF(C612=C611,0,1)</f>
        <v>0</v>
      </c>
      <c r="L612">
        <f t="shared" si="9"/>
        <v>0</v>
      </c>
    </row>
    <row r="613" spans="1:12" ht="25.5" x14ac:dyDescent="0.2">
      <c r="A613" s="1">
        <v>8</v>
      </c>
      <c r="B613" s="1">
        <v>402</v>
      </c>
      <c r="C613" s="1" t="s">
        <v>80</v>
      </c>
      <c r="D613" s="1" t="s">
        <v>371</v>
      </c>
      <c r="E613" s="1">
        <v>20</v>
      </c>
      <c r="F613" s="1" t="s">
        <v>23</v>
      </c>
      <c r="G613" s="1">
        <v>49.9</v>
      </c>
      <c r="H613" s="1" t="s">
        <v>15</v>
      </c>
      <c r="I613" s="1">
        <v>998</v>
      </c>
      <c r="J613" s="2" t="s">
        <v>600</v>
      </c>
      <c r="K613">
        <f>IF(C613=C612,0,1)</f>
        <v>0</v>
      </c>
      <c r="L613">
        <f t="shared" si="9"/>
        <v>0</v>
      </c>
    </row>
    <row r="614" spans="1:12" ht="25.5" x14ac:dyDescent="0.2">
      <c r="A614" s="1">
        <v>8</v>
      </c>
      <c r="B614" s="1">
        <v>402</v>
      </c>
      <c r="C614" s="1" t="s">
        <v>80</v>
      </c>
      <c r="D614" s="1" t="s">
        <v>371</v>
      </c>
      <c r="E614" s="1">
        <v>20</v>
      </c>
      <c r="F614" s="1" t="s">
        <v>23</v>
      </c>
      <c r="G614" s="1">
        <v>49.9</v>
      </c>
      <c r="H614" s="1" t="s">
        <v>15</v>
      </c>
      <c r="I614" s="1">
        <v>998</v>
      </c>
      <c r="J614" s="2" t="s">
        <v>606</v>
      </c>
      <c r="K614">
        <f>IF(C614=C613,0,1)</f>
        <v>0</v>
      </c>
      <c r="L614">
        <f t="shared" si="9"/>
        <v>0</v>
      </c>
    </row>
    <row r="615" spans="1:12" ht="25.5" x14ac:dyDescent="0.2">
      <c r="A615" s="1">
        <v>8</v>
      </c>
      <c r="B615" s="1">
        <v>402</v>
      </c>
      <c r="C615" s="1" t="s">
        <v>80</v>
      </c>
      <c r="D615" s="1" t="s">
        <v>371</v>
      </c>
      <c r="E615" s="1">
        <v>10</v>
      </c>
      <c r="F615" s="1" t="s">
        <v>23</v>
      </c>
      <c r="G615" s="1">
        <v>49.9</v>
      </c>
      <c r="H615" s="1" t="s">
        <v>15</v>
      </c>
      <c r="I615" s="1">
        <v>499</v>
      </c>
      <c r="J615" s="2" t="s">
        <v>612</v>
      </c>
      <c r="K615">
        <f>IF(C615=C614,0,1)</f>
        <v>0</v>
      </c>
      <c r="L615">
        <f t="shared" si="9"/>
        <v>0</v>
      </c>
    </row>
    <row r="616" spans="1:12" x14ac:dyDescent="0.2">
      <c r="A616" s="1">
        <v>14</v>
      </c>
      <c r="B616" s="1" t="s">
        <v>1251</v>
      </c>
      <c r="C616" s="1" t="s">
        <v>1252</v>
      </c>
      <c r="D616" s="1" t="s">
        <v>899</v>
      </c>
      <c r="E616" s="1">
        <v>6</v>
      </c>
      <c r="F616" s="1" t="s">
        <v>1227</v>
      </c>
      <c r="G616" s="1">
        <v>223</v>
      </c>
      <c r="H616" s="1" t="s">
        <v>376</v>
      </c>
      <c r="I616" s="1">
        <v>1338</v>
      </c>
      <c r="J616" s="2" t="s">
        <v>528</v>
      </c>
      <c r="K616">
        <f>IF(C616=C615,0,1)</f>
        <v>1</v>
      </c>
      <c r="L616">
        <f t="shared" si="9"/>
        <v>0</v>
      </c>
    </row>
    <row r="617" spans="1:12" x14ac:dyDescent="0.2">
      <c r="A617" s="1">
        <v>14</v>
      </c>
      <c r="B617" s="1" t="s">
        <v>1251</v>
      </c>
      <c r="C617" s="1" t="s">
        <v>1252</v>
      </c>
      <c r="D617" s="1" t="s">
        <v>899</v>
      </c>
      <c r="E617" s="1">
        <v>5</v>
      </c>
      <c r="F617" s="1" t="s">
        <v>1227</v>
      </c>
      <c r="G617" s="1">
        <v>223</v>
      </c>
      <c r="H617" s="1" t="s">
        <v>376</v>
      </c>
      <c r="I617" s="1">
        <v>1115</v>
      </c>
      <c r="J617" s="2" t="s">
        <v>600</v>
      </c>
      <c r="K617">
        <f>IF(C617=C616,0,1)</f>
        <v>0</v>
      </c>
      <c r="L617">
        <f t="shared" si="9"/>
        <v>0</v>
      </c>
    </row>
    <row r="618" spans="1:12" x14ac:dyDescent="0.2">
      <c r="A618" s="1">
        <v>14</v>
      </c>
      <c r="B618" s="1" t="s">
        <v>1149</v>
      </c>
      <c r="C618" s="1" t="s">
        <v>1150</v>
      </c>
      <c r="D618" s="1" t="s">
        <v>899</v>
      </c>
      <c r="E618" s="1">
        <v>2</v>
      </c>
      <c r="F618" s="1" t="s">
        <v>1095</v>
      </c>
      <c r="G618" s="1">
        <v>227.49</v>
      </c>
      <c r="H618" s="1" t="s">
        <v>1151</v>
      </c>
      <c r="I618" s="1">
        <v>454.98</v>
      </c>
      <c r="J618" s="2" t="s">
        <v>491</v>
      </c>
      <c r="K618">
        <f>IF(C618=C617,0,1)</f>
        <v>1</v>
      </c>
      <c r="L618">
        <f t="shared" si="9"/>
        <v>0</v>
      </c>
    </row>
    <row r="619" spans="1:12" x14ac:dyDescent="0.2">
      <c r="A619" s="1">
        <v>14</v>
      </c>
      <c r="B619" s="1" t="s">
        <v>1149</v>
      </c>
      <c r="C619" s="1" t="s">
        <v>1150</v>
      </c>
      <c r="D619" s="1" t="s">
        <v>899</v>
      </c>
      <c r="E619" s="1">
        <v>10</v>
      </c>
      <c r="F619" s="1" t="s">
        <v>1095</v>
      </c>
      <c r="G619" s="1">
        <v>227.49</v>
      </c>
      <c r="H619" s="1" t="s">
        <v>1151</v>
      </c>
      <c r="I619" s="1">
        <v>2274.9</v>
      </c>
      <c r="J619" s="2" t="s">
        <v>563</v>
      </c>
      <c r="K619">
        <f>IF(C619=C618,0,1)</f>
        <v>0</v>
      </c>
      <c r="L619">
        <f t="shared" si="9"/>
        <v>0</v>
      </c>
    </row>
    <row r="620" spans="1:12" x14ac:dyDescent="0.2">
      <c r="A620" s="1">
        <v>14</v>
      </c>
      <c r="B620" s="1" t="s">
        <v>3</v>
      </c>
      <c r="C620" s="1" t="s">
        <v>4</v>
      </c>
      <c r="D620" s="1" t="s">
        <v>699</v>
      </c>
      <c r="E620" s="1">
        <v>20</v>
      </c>
      <c r="F620" s="1" t="s">
        <v>1227</v>
      </c>
      <c r="G620" s="1">
        <v>39.5</v>
      </c>
      <c r="H620" s="1" t="s">
        <v>376</v>
      </c>
      <c r="I620" s="1">
        <v>790</v>
      </c>
      <c r="J620" s="2" t="s">
        <v>528</v>
      </c>
      <c r="K620">
        <f>IF(C620=C619,0,1)</f>
        <v>1</v>
      </c>
      <c r="L620">
        <f t="shared" si="9"/>
        <v>0</v>
      </c>
    </row>
    <row r="621" spans="1:12" x14ac:dyDescent="0.2">
      <c r="A621" s="1">
        <v>14</v>
      </c>
      <c r="B621" s="1" t="s">
        <v>3</v>
      </c>
      <c r="C621" s="1" t="s">
        <v>4</v>
      </c>
      <c r="D621" s="1" t="s">
        <v>699</v>
      </c>
      <c r="E621" s="1">
        <v>20</v>
      </c>
      <c r="F621" s="1" t="s">
        <v>1227</v>
      </c>
      <c r="G621" s="1">
        <v>39.5</v>
      </c>
      <c r="H621" s="1" t="s">
        <v>376</v>
      </c>
      <c r="I621" s="1">
        <v>790</v>
      </c>
      <c r="J621" s="2" t="s">
        <v>600</v>
      </c>
      <c r="K621">
        <f>IF(C621=C620,0,1)</f>
        <v>0</v>
      </c>
      <c r="L621">
        <f t="shared" si="9"/>
        <v>0</v>
      </c>
    </row>
    <row r="622" spans="1:12" x14ac:dyDescent="0.2">
      <c r="A622" s="1">
        <v>8</v>
      </c>
      <c r="B622" s="1">
        <v>404</v>
      </c>
      <c r="C622" s="1" t="s">
        <v>74</v>
      </c>
      <c r="D622" s="1" t="s">
        <v>371</v>
      </c>
      <c r="E622" s="1">
        <v>30</v>
      </c>
      <c r="F622" s="1" t="s">
        <v>23</v>
      </c>
      <c r="G622" s="1">
        <v>22.8</v>
      </c>
      <c r="H622" s="1" t="s">
        <v>28</v>
      </c>
      <c r="I622" s="1">
        <v>684</v>
      </c>
      <c r="J622" s="2" t="s">
        <v>491</v>
      </c>
      <c r="K622">
        <f>IF(C622=C621,0,1)</f>
        <v>1</v>
      </c>
      <c r="L622">
        <f t="shared" si="9"/>
        <v>0</v>
      </c>
    </row>
    <row r="623" spans="1:12" x14ac:dyDescent="0.2">
      <c r="A623" s="1">
        <v>8</v>
      </c>
      <c r="B623" s="1">
        <v>404</v>
      </c>
      <c r="C623" s="1" t="s">
        <v>74</v>
      </c>
      <c r="D623" s="1" t="s">
        <v>371</v>
      </c>
      <c r="E623" s="1">
        <v>10</v>
      </c>
      <c r="F623" s="1" t="s">
        <v>23</v>
      </c>
      <c r="G623" s="1">
        <v>22.8</v>
      </c>
      <c r="H623" s="1" t="s">
        <v>28</v>
      </c>
      <c r="I623" s="1">
        <v>228</v>
      </c>
      <c r="J623" s="2" t="s">
        <v>548</v>
      </c>
      <c r="K623">
        <f>IF(C623=C622,0,1)</f>
        <v>0</v>
      </c>
      <c r="L623">
        <f t="shared" si="9"/>
        <v>0</v>
      </c>
    </row>
    <row r="624" spans="1:12" x14ac:dyDescent="0.2">
      <c r="A624" s="1">
        <v>8</v>
      </c>
      <c r="B624" s="1">
        <v>404</v>
      </c>
      <c r="C624" s="1" t="s">
        <v>74</v>
      </c>
      <c r="D624" s="1" t="s">
        <v>371</v>
      </c>
      <c r="E624" s="1">
        <v>10</v>
      </c>
      <c r="F624" s="1" t="s">
        <v>23</v>
      </c>
      <c r="G624" s="1">
        <v>22.8</v>
      </c>
      <c r="H624" s="1" t="s">
        <v>28</v>
      </c>
      <c r="I624" s="1">
        <v>228</v>
      </c>
      <c r="J624" s="2" t="s">
        <v>563</v>
      </c>
      <c r="K624">
        <f>IF(C624=C623,0,1)</f>
        <v>0</v>
      </c>
      <c r="L624">
        <f t="shared" si="9"/>
        <v>1</v>
      </c>
    </row>
    <row r="625" spans="1:12" x14ac:dyDescent="0.2">
      <c r="A625" s="1">
        <v>8</v>
      </c>
      <c r="B625" s="1">
        <v>404</v>
      </c>
      <c r="C625" s="1" t="s">
        <v>74</v>
      </c>
      <c r="D625" s="1" t="s">
        <v>371</v>
      </c>
      <c r="E625" s="1">
        <v>10</v>
      </c>
      <c r="F625" s="1" t="s">
        <v>23</v>
      </c>
      <c r="G625" s="1">
        <v>22.8</v>
      </c>
      <c r="H625" s="1" t="s">
        <v>28</v>
      </c>
      <c r="I625" s="1">
        <v>228</v>
      </c>
      <c r="J625" s="2" t="s">
        <v>586</v>
      </c>
      <c r="K625">
        <f>IF(C625=C624,0,1)</f>
        <v>0</v>
      </c>
      <c r="L625">
        <f t="shared" si="9"/>
        <v>1</v>
      </c>
    </row>
    <row r="626" spans="1:12" x14ac:dyDescent="0.2">
      <c r="A626" s="1">
        <v>8</v>
      </c>
      <c r="B626" s="1">
        <v>404</v>
      </c>
      <c r="C626" s="1" t="s">
        <v>74</v>
      </c>
      <c r="D626" s="1" t="s">
        <v>371</v>
      </c>
      <c r="E626" s="1">
        <v>10</v>
      </c>
      <c r="F626" s="1" t="s">
        <v>23</v>
      </c>
      <c r="G626" s="1">
        <v>22.8</v>
      </c>
      <c r="H626" s="1" t="s">
        <v>28</v>
      </c>
      <c r="I626" s="1">
        <v>228</v>
      </c>
      <c r="J626" s="2" t="s">
        <v>610</v>
      </c>
      <c r="K626">
        <f>IF(C626=C625,0,1)</f>
        <v>0</v>
      </c>
      <c r="L626">
        <f t="shared" si="9"/>
        <v>1</v>
      </c>
    </row>
    <row r="627" spans="1:12" x14ac:dyDescent="0.2">
      <c r="A627" s="1">
        <v>8</v>
      </c>
      <c r="B627" s="1">
        <v>404</v>
      </c>
      <c r="C627" s="1" t="s">
        <v>74</v>
      </c>
      <c r="D627" s="1" t="s">
        <v>371</v>
      </c>
      <c r="E627" s="1">
        <v>20</v>
      </c>
      <c r="F627" s="1" t="s">
        <v>23</v>
      </c>
      <c r="G627" s="1">
        <v>22.8</v>
      </c>
      <c r="H627" s="1" t="s">
        <v>28</v>
      </c>
      <c r="I627" s="1">
        <v>456</v>
      </c>
      <c r="J627" s="2" t="s">
        <v>630</v>
      </c>
      <c r="K627">
        <f>IF(C627=C626,0,1)</f>
        <v>0</v>
      </c>
      <c r="L627">
        <f t="shared" si="9"/>
        <v>1</v>
      </c>
    </row>
    <row r="628" spans="1:12" x14ac:dyDescent="0.2">
      <c r="A628" s="1">
        <v>14</v>
      </c>
      <c r="B628" s="1" t="s">
        <v>1066</v>
      </c>
      <c r="C628" s="1" t="s">
        <v>1067</v>
      </c>
      <c r="D628" s="1" t="s">
        <v>526</v>
      </c>
      <c r="E628" s="1">
        <v>3</v>
      </c>
      <c r="F628" s="1" t="s">
        <v>957</v>
      </c>
      <c r="G628" s="1">
        <v>383.35</v>
      </c>
      <c r="H628" s="1" t="s">
        <v>1068</v>
      </c>
      <c r="I628" s="1">
        <v>1150.05</v>
      </c>
      <c r="J628" s="2" t="s">
        <v>548</v>
      </c>
      <c r="K628">
        <f>IF(C628=C627,0,1)</f>
        <v>1</v>
      </c>
      <c r="L628">
        <f t="shared" si="9"/>
        <v>1</v>
      </c>
    </row>
    <row r="629" spans="1:12" x14ac:dyDescent="0.2">
      <c r="A629" s="1">
        <v>14</v>
      </c>
      <c r="B629" s="1" t="s">
        <v>1066</v>
      </c>
      <c r="C629" s="1" t="s">
        <v>1067</v>
      </c>
      <c r="D629" s="1" t="s">
        <v>526</v>
      </c>
      <c r="E629" s="1">
        <v>1</v>
      </c>
      <c r="F629" s="1" t="s">
        <v>957</v>
      </c>
      <c r="G629" s="1">
        <v>383.35</v>
      </c>
      <c r="H629" s="1" t="s">
        <v>1068</v>
      </c>
      <c r="I629" s="1">
        <v>383.35</v>
      </c>
      <c r="J629" s="2" t="s">
        <v>586</v>
      </c>
      <c r="K629">
        <f>IF(C629=C628,0,1)</f>
        <v>0</v>
      </c>
      <c r="L629">
        <f t="shared" si="9"/>
        <v>1</v>
      </c>
    </row>
    <row r="630" spans="1:12" x14ac:dyDescent="0.2">
      <c r="A630" s="1">
        <v>14</v>
      </c>
      <c r="B630" s="1" t="s">
        <v>1069</v>
      </c>
      <c r="C630" s="1" t="s">
        <v>1070</v>
      </c>
      <c r="D630" s="1" t="s">
        <v>526</v>
      </c>
      <c r="E630" s="1">
        <v>2</v>
      </c>
      <c r="F630" s="1" t="s">
        <v>957</v>
      </c>
      <c r="G630" s="1">
        <v>750.74</v>
      </c>
      <c r="H630" s="1" t="s">
        <v>1068</v>
      </c>
      <c r="I630" s="1">
        <v>1501.48</v>
      </c>
      <c r="J630" s="2" t="s">
        <v>548</v>
      </c>
      <c r="K630">
        <f>IF(C630=C629,0,1)</f>
        <v>1</v>
      </c>
      <c r="L630">
        <f t="shared" si="9"/>
        <v>0</v>
      </c>
    </row>
    <row r="631" spans="1:12" x14ac:dyDescent="0.2">
      <c r="A631" s="1">
        <v>9</v>
      </c>
      <c r="B631" s="1">
        <v>476</v>
      </c>
      <c r="C631" s="1" t="s">
        <v>448</v>
      </c>
      <c r="D631" s="1" t="s">
        <v>442</v>
      </c>
      <c r="E631" s="1">
        <v>400</v>
      </c>
      <c r="F631" s="1" t="s">
        <v>372</v>
      </c>
      <c r="G631" s="1">
        <v>7.8</v>
      </c>
      <c r="H631" s="1" t="s">
        <v>376</v>
      </c>
      <c r="I631" s="1">
        <v>3120</v>
      </c>
      <c r="J631" s="2" t="s">
        <v>374</v>
      </c>
      <c r="K631">
        <f>IF(C631=C630,0,1)</f>
        <v>1</v>
      </c>
      <c r="L631">
        <f t="shared" si="9"/>
        <v>0</v>
      </c>
    </row>
    <row r="632" spans="1:12" x14ac:dyDescent="0.2">
      <c r="A632" s="1">
        <v>14</v>
      </c>
      <c r="B632" s="1" t="s">
        <v>1</v>
      </c>
      <c r="C632" s="1" t="s">
        <v>2</v>
      </c>
      <c r="D632" s="1" t="s">
        <v>699</v>
      </c>
      <c r="E632" s="1">
        <v>4</v>
      </c>
      <c r="F632" s="1" t="s">
        <v>1227</v>
      </c>
      <c r="G632" s="1">
        <v>39.5</v>
      </c>
      <c r="H632" s="1" t="s">
        <v>376</v>
      </c>
      <c r="I632" s="1">
        <v>158</v>
      </c>
      <c r="J632" s="2" t="s">
        <v>528</v>
      </c>
      <c r="K632">
        <f>IF(C632=C631,0,1)</f>
        <v>1</v>
      </c>
      <c r="L632">
        <f t="shared" si="9"/>
        <v>0</v>
      </c>
    </row>
    <row r="633" spans="1:12" x14ac:dyDescent="0.2">
      <c r="A633" s="1">
        <v>3</v>
      </c>
      <c r="B633" s="1">
        <v>171</v>
      </c>
      <c r="C633" s="1" t="s">
        <v>169</v>
      </c>
      <c r="D633" s="1" t="s">
        <v>371</v>
      </c>
      <c r="E633" s="1">
        <v>7</v>
      </c>
      <c r="F633" s="1" t="s">
        <v>92</v>
      </c>
      <c r="G633" s="1">
        <v>130.69999999999999</v>
      </c>
      <c r="H633" s="1" t="s">
        <v>170</v>
      </c>
      <c r="I633" s="1">
        <v>914.9</v>
      </c>
      <c r="J633" s="2" t="s">
        <v>491</v>
      </c>
      <c r="K633">
        <f>IF(C633=C632,0,1)</f>
        <v>1</v>
      </c>
      <c r="L633">
        <f t="shared" si="9"/>
        <v>0</v>
      </c>
    </row>
    <row r="634" spans="1:12" x14ac:dyDescent="0.2">
      <c r="A634" s="1">
        <v>3</v>
      </c>
      <c r="B634" s="1">
        <v>171</v>
      </c>
      <c r="C634" s="1" t="s">
        <v>169</v>
      </c>
      <c r="D634" s="1" t="s">
        <v>371</v>
      </c>
      <c r="E634" s="1">
        <v>5</v>
      </c>
      <c r="F634" s="1" t="s">
        <v>92</v>
      </c>
      <c r="G634" s="1">
        <v>130.69999999999999</v>
      </c>
      <c r="H634" s="1" t="s">
        <v>170</v>
      </c>
      <c r="I634" s="1">
        <v>653.5</v>
      </c>
      <c r="J634" s="2" t="s">
        <v>612</v>
      </c>
      <c r="K634">
        <f>IF(C634=C633,0,1)</f>
        <v>0</v>
      </c>
      <c r="L634">
        <f t="shared" si="9"/>
        <v>0</v>
      </c>
    </row>
    <row r="635" spans="1:12" x14ac:dyDescent="0.2">
      <c r="A635" s="1">
        <v>14</v>
      </c>
      <c r="B635" s="1" t="s">
        <v>270</v>
      </c>
      <c r="C635" s="1" t="s">
        <v>271</v>
      </c>
      <c r="D635" s="1" t="s">
        <v>272</v>
      </c>
      <c r="E635" s="1">
        <v>4</v>
      </c>
      <c r="F635" s="1" t="s">
        <v>227</v>
      </c>
      <c r="G635" s="1">
        <v>2.5110399999999999</v>
      </c>
      <c r="H635" s="1" t="s">
        <v>256</v>
      </c>
      <c r="I635" s="1">
        <v>10.04416</v>
      </c>
      <c r="J635" s="2" t="s">
        <v>528</v>
      </c>
      <c r="K635">
        <f>IF(C635=C634,0,1)</f>
        <v>1</v>
      </c>
      <c r="L635">
        <f t="shared" si="9"/>
        <v>0</v>
      </c>
    </row>
    <row r="636" spans="1:12" x14ac:dyDescent="0.2">
      <c r="A636" s="1">
        <v>14</v>
      </c>
      <c r="B636" s="1" t="s">
        <v>270</v>
      </c>
      <c r="C636" s="1" t="s">
        <v>271</v>
      </c>
      <c r="D636" s="1" t="s">
        <v>272</v>
      </c>
      <c r="E636" s="1">
        <v>10</v>
      </c>
      <c r="F636" s="1" t="s">
        <v>227</v>
      </c>
      <c r="G636" s="1">
        <v>2.5110399999999999</v>
      </c>
      <c r="H636" s="1" t="s">
        <v>256</v>
      </c>
      <c r="I636" s="1">
        <v>25.110399999999998</v>
      </c>
      <c r="J636" s="2" t="s">
        <v>548</v>
      </c>
      <c r="K636">
        <f>IF(C636=C635,0,1)</f>
        <v>0</v>
      </c>
      <c r="L636">
        <f t="shared" si="9"/>
        <v>1</v>
      </c>
    </row>
    <row r="637" spans="1:12" x14ac:dyDescent="0.2">
      <c r="A637" s="1">
        <v>14</v>
      </c>
      <c r="B637" s="1" t="s">
        <v>270</v>
      </c>
      <c r="C637" s="1" t="s">
        <v>271</v>
      </c>
      <c r="D637" s="1" t="s">
        <v>272</v>
      </c>
      <c r="E637" s="1">
        <v>2</v>
      </c>
      <c r="F637" s="1" t="s">
        <v>227</v>
      </c>
      <c r="G637" s="1">
        <v>2.5110399999999999</v>
      </c>
      <c r="H637" s="1" t="s">
        <v>256</v>
      </c>
      <c r="I637" s="1">
        <v>5.0220799999999999</v>
      </c>
      <c r="J637" s="2" t="s">
        <v>600</v>
      </c>
      <c r="K637">
        <f>IF(C637=C636,0,1)</f>
        <v>0</v>
      </c>
      <c r="L637">
        <f t="shared" si="9"/>
        <v>1</v>
      </c>
    </row>
    <row r="638" spans="1:12" x14ac:dyDescent="0.2">
      <c r="A638" s="1">
        <v>14</v>
      </c>
      <c r="B638" s="1" t="s">
        <v>270</v>
      </c>
      <c r="C638" s="1" t="s">
        <v>271</v>
      </c>
      <c r="D638" s="1" t="s">
        <v>272</v>
      </c>
      <c r="E638" s="1">
        <v>1</v>
      </c>
      <c r="F638" s="1" t="s">
        <v>227</v>
      </c>
      <c r="G638" s="1">
        <v>2.5110399999999999</v>
      </c>
      <c r="H638" s="1" t="s">
        <v>256</v>
      </c>
      <c r="I638" s="1">
        <v>2.5110399999999999</v>
      </c>
      <c r="J638" s="2" t="s">
        <v>606</v>
      </c>
      <c r="K638">
        <f>IF(C638=C637,0,1)</f>
        <v>0</v>
      </c>
      <c r="L638">
        <f t="shared" si="9"/>
        <v>1</v>
      </c>
    </row>
    <row r="639" spans="1:12" x14ac:dyDescent="0.2">
      <c r="A639" s="1">
        <v>14</v>
      </c>
      <c r="B639" s="1" t="s">
        <v>270</v>
      </c>
      <c r="C639" s="1" t="s">
        <v>271</v>
      </c>
      <c r="D639" s="1" t="s">
        <v>272</v>
      </c>
      <c r="E639" s="1">
        <v>1</v>
      </c>
      <c r="F639" s="1" t="s">
        <v>227</v>
      </c>
      <c r="G639" s="1">
        <v>2.5110399999999999</v>
      </c>
      <c r="H639" s="1" t="s">
        <v>256</v>
      </c>
      <c r="I639" s="1">
        <v>2.5110399999999999</v>
      </c>
      <c r="J639" s="2" t="s">
        <v>630</v>
      </c>
      <c r="K639">
        <f>IF(C639=C638,0,1)</f>
        <v>0</v>
      </c>
      <c r="L639">
        <f t="shared" si="9"/>
        <v>1</v>
      </c>
    </row>
    <row r="640" spans="1:12" x14ac:dyDescent="0.2">
      <c r="A640" s="1">
        <v>2</v>
      </c>
      <c r="B640" s="1">
        <v>69</v>
      </c>
      <c r="C640" s="1" t="s">
        <v>1094</v>
      </c>
      <c r="D640" s="1" t="s">
        <v>371</v>
      </c>
      <c r="E640" s="1">
        <v>10</v>
      </c>
      <c r="F640" s="1" t="s">
        <v>1095</v>
      </c>
      <c r="G640" s="1">
        <v>17.03</v>
      </c>
      <c r="H640" s="1" t="s">
        <v>1096</v>
      </c>
      <c r="I640" s="1">
        <v>170.3</v>
      </c>
      <c r="J640" s="2" t="s">
        <v>374</v>
      </c>
      <c r="K640">
        <f>IF(C640=C639,0,1)</f>
        <v>1</v>
      </c>
      <c r="L640">
        <f t="shared" si="9"/>
        <v>1</v>
      </c>
    </row>
    <row r="641" spans="1:12" x14ac:dyDescent="0.2">
      <c r="A641" s="1">
        <v>2</v>
      </c>
      <c r="B641" s="1">
        <v>69</v>
      </c>
      <c r="C641" s="1" t="s">
        <v>1094</v>
      </c>
      <c r="D641" s="1" t="s">
        <v>371</v>
      </c>
      <c r="E641" s="1">
        <v>4</v>
      </c>
      <c r="F641" s="1" t="s">
        <v>1095</v>
      </c>
      <c r="G641" s="1">
        <v>17.03</v>
      </c>
      <c r="H641" s="1" t="s">
        <v>1096</v>
      </c>
      <c r="I641" s="1">
        <v>68.12</v>
      </c>
      <c r="J641" s="2" t="s">
        <v>612</v>
      </c>
      <c r="K641">
        <f>IF(C641=C640,0,1)</f>
        <v>0</v>
      </c>
      <c r="L641">
        <f t="shared" si="9"/>
        <v>0</v>
      </c>
    </row>
    <row r="642" spans="1:12" x14ac:dyDescent="0.2">
      <c r="A642" s="1">
        <v>3</v>
      </c>
      <c r="B642" s="1">
        <v>172</v>
      </c>
      <c r="C642" s="1" t="s">
        <v>155</v>
      </c>
      <c r="D642" s="1" t="s">
        <v>371</v>
      </c>
      <c r="E642" s="1">
        <v>5</v>
      </c>
      <c r="F642" s="1" t="s">
        <v>92</v>
      </c>
      <c r="G642" s="1">
        <v>381.1</v>
      </c>
      <c r="H642" s="1" t="s">
        <v>152</v>
      </c>
      <c r="I642" s="1">
        <v>1905.5</v>
      </c>
      <c r="J642" s="2" t="s">
        <v>466</v>
      </c>
      <c r="K642">
        <f>IF(C642=C641,0,1)</f>
        <v>1</v>
      </c>
      <c r="L642">
        <f t="shared" si="9"/>
        <v>0</v>
      </c>
    </row>
    <row r="643" spans="1:12" x14ac:dyDescent="0.2">
      <c r="A643" s="1">
        <v>13</v>
      </c>
      <c r="B643" s="1">
        <v>56</v>
      </c>
      <c r="C643" s="1" t="s">
        <v>886</v>
      </c>
      <c r="D643" s="1" t="s">
        <v>526</v>
      </c>
      <c r="E643" s="1">
        <v>200</v>
      </c>
      <c r="F643" s="1" t="s">
        <v>752</v>
      </c>
      <c r="G643" s="1">
        <v>13</v>
      </c>
      <c r="H643" s="1" t="s">
        <v>773</v>
      </c>
      <c r="I643" s="1">
        <v>2600</v>
      </c>
      <c r="J643" s="2" t="s">
        <v>630</v>
      </c>
      <c r="K643">
        <f>IF(C643=C642,0,1)</f>
        <v>1</v>
      </c>
      <c r="L643">
        <f t="shared" si="9"/>
        <v>1</v>
      </c>
    </row>
    <row r="644" spans="1:12" x14ac:dyDescent="0.2">
      <c r="A644" s="1">
        <v>13</v>
      </c>
      <c r="B644" s="1">
        <v>57</v>
      </c>
      <c r="C644" s="1" t="s">
        <v>887</v>
      </c>
      <c r="D644" s="1" t="s">
        <v>526</v>
      </c>
      <c r="E644" s="1">
        <v>800</v>
      </c>
      <c r="F644" s="1" t="s">
        <v>752</v>
      </c>
      <c r="G644" s="1">
        <v>13</v>
      </c>
      <c r="H644" s="1" t="s">
        <v>773</v>
      </c>
      <c r="I644" s="1">
        <v>10400</v>
      </c>
      <c r="J644" s="2" t="s">
        <v>630</v>
      </c>
      <c r="K644">
        <f>IF(C644=C643,0,1)</f>
        <v>1</v>
      </c>
      <c r="L644">
        <f t="shared" si="9"/>
        <v>1</v>
      </c>
    </row>
    <row r="645" spans="1:12" x14ac:dyDescent="0.2">
      <c r="A645" s="1">
        <v>13</v>
      </c>
      <c r="B645" s="1">
        <v>58</v>
      </c>
      <c r="C645" s="1" t="s">
        <v>888</v>
      </c>
      <c r="D645" s="1" t="s">
        <v>526</v>
      </c>
      <c r="E645" s="1">
        <v>50</v>
      </c>
      <c r="F645" s="1" t="s">
        <v>752</v>
      </c>
      <c r="G645" s="1">
        <v>13</v>
      </c>
      <c r="H645" s="1" t="s">
        <v>773</v>
      </c>
      <c r="I645" s="1">
        <v>650</v>
      </c>
      <c r="J645" s="2" t="s">
        <v>630</v>
      </c>
      <c r="K645">
        <f>IF(C645=C644,0,1)</f>
        <v>1</v>
      </c>
      <c r="L645">
        <f t="shared" si="9"/>
        <v>1</v>
      </c>
    </row>
    <row r="646" spans="1:12" ht="25.5" x14ac:dyDescent="0.2">
      <c r="A646" s="1">
        <v>13</v>
      </c>
      <c r="B646" s="1">
        <v>77</v>
      </c>
      <c r="C646" s="1" t="s">
        <v>819</v>
      </c>
      <c r="D646" s="1" t="s">
        <v>526</v>
      </c>
      <c r="E646" s="1">
        <v>10</v>
      </c>
      <c r="F646" s="1" t="s">
        <v>752</v>
      </c>
      <c r="G646" s="1">
        <v>29.17</v>
      </c>
      <c r="H646" s="1" t="s">
        <v>820</v>
      </c>
      <c r="I646" s="1">
        <v>291.7</v>
      </c>
      <c r="J646" s="2" t="s">
        <v>548</v>
      </c>
      <c r="K646">
        <f>IF(C646=C645,0,1)</f>
        <v>1</v>
      </c>
      <c r="L646">
        <f t="shared" si="9"/>
        <v>1</v>
      </c>
    </row>
    <row r="647" spans="1:12" ht="25.5" x14ac:dyDescent="0.2">
      <c r="A647" s="1">
        <v>13</v>
      </c>
      <c r="B647" s="1">
        <v>80</v>
      </c>
      <c r="C647" s="1" t="s">
        <v>821</v>
      </c>
      <c r="D647" s="1" t="s">
        <v>526</v>
      </c>
      <c r="E647" s="1">
        <v>10</v>
      </c>
      <c r="F647" s="1" t="s">
        <v>752</v>
      </c>
      <c r="G647" s="1">
        <v>12.24</v>
      </c>
      <c r="H647" s="1" t="s">
        <v>773</v>
      </c>
      <c r="I647" s="1">
        <v>122.4</v>
      </c>
      <c r="J647" s="2" t="s">
        <v>548</v>
      </c>
      <c r="K647">
        <f>IF(C647=C646,0,1)</f>
        <v>1</v>
      </c>
      <c r="L647">
        <f t="shared" si="9"/>
        <v>1</v>
      </c>
    </row>
    <row r="648" spans="1:12" x14ac:dyDescent="0.2">
      <c r="A648" s="1">
        <v>13</v>
      </c>
      <c r="B648" s="1">
        <v>1111</v>
      </c>
      <c r="C648" s="1" t="s">
        <v>839</v>
      </c>
      <c r="D648" s="1" t="s">
        <v>526</v>
      </c>
      <c r="E648" s="1">
        <v>5</v>
      </c>
      <c r="F648" s="1" t="s">
        <v>752</v>
      </c>
      <c r="G648" s="1">
        <v>27</v>
      </c>
      <c r="H648" s="1" t="s">
        <v>840</v>
      </c>
      <c r="I648" s="1">
        <v>135</v>
      </c>
      <c r="J648" s="2" t="s">
        <v>548</v>
      </c>
      <c r="K648">
        <f>IF(C648=C647,0,1)</f>
        <v>1</v>
      </c>
      <c r="L648">
        <f t="shared" si="9"/>
        <v>1</v>
      </c>
    </row>
    <row r="649" spans="1:12" x14ac:dyDescent="0.2">
      <c r="A649" s="1">
        <v>13</v>
      </c>
      <c r="B649" s="1">
        <v>1111</v>
      </c>
      <c r="C649" s="1" t="s">
        <v>841</v>
      </c>
      <c r="D649" s="1" t="s">
        <v>526</v>
      </c>
      <c r="E649" s="1">
        <v>5</v>
      </c>
      <c r="F649" s="1" t="s">
        <v>752</v>
      </c>
      <c r="G649" s="1">
        <v>27</v>
      </c>
      <c r="H649" s="1" t="s">
        <v>840</v>
      </c>
      <c r="I649" s="1">
        <v>135</v>
      </c>
      <c r="J649" s="2" t="s">
        <v>548</v>
      </c>
      <c r="K649">
        <f>IF(C649=C648,0,1)</f>
        <v>1</v>
      </c>
      <c r="L649">
        <f t="shared" si="9"/>
        <v>1</v>
      </c>
    </row>
    <row r="650" spans="1:12" x14ac:dyDescent="0.2">
      <c r="A650" s="1">
        <v>13</v>
      </c>
      <c r="B650" s="1">
        <v>1111</v>
      </c>
      <c r="C650" s="1" t="s">
        <v>842</v>
      </c>
      <c r="D650" s="1" t="s">
        <v>526</v>
      </c>
      <c r="E650" s="1">
        <v>10</v>
      </c>
      <c r="F650" s="1" t="s">
        <v>752</v>
      </c>
      <c r="G650" s="1">
        <v>27</v>
      </c>
      <c r="H650" s="1" t="s">
        <v>840</v>
      </c>
      <c r="I650" s="1">
        <v>270</v>
      </c>
      <c r="J650" s="2" t="s">
        <v>548</v>
      </c>
      <c r="K650">
        <f>IF(C650=C649,0,1)</f>
        <v>1</v>
      </c>
      <c r="L650">
        <f t="shared" si="9"/>
        <v>0</v>
      </c>
    </row>
    <row r="651" spans="1:12" ht="25.5" x14ac:dyDescent="0.2">
      <c r="A651" s="1">
        <v>13</v>
      </c>
      <c r="B651" s="1">
        <v>90</v>
      </c>
      <c r="C651" s="1" t="s">
        <v>827</v>
      </c>
      <c r="D651" s="1" t="s">
        <v>526</v>
      </c>
      <c r="E651" s="1">
        <v>20</v>
      </c>
      <c r="F651" s="1" t="s">
        <v>752</v>
      </c>
      <c r="G651" s="1">
        <v>7.99</v>
      </c>
      <c r="H651" s="1" t="s">
        <v>773</v>
      </c>
      <c r="I651" s="1">
        <v>159.80000000000001</v>
      </c>
      <c r="J651" s="2" t="s">
        <v>548</v>
      </c>
      <c r="K651">
        <f>IF(C651=C650,0,1)</f>
        <v>1</v>
      </c>
      <c r="L651">
        <f t="shared" ref="L651:L714" si="10">IF(IFERROR(SEARCH("Россия", H643), 0), 1, 0)</f>
        <v>0</v>
      </c>
    </row>
    <row r="652" spans="1:12" ht="25.5" x14ac:dyDescent="0.2">
      <c r="A652" s="1">
        <v>13</v>
      </c>
      <c r="B652" s="1">
        <v>90</v>
      </c>
      <c r="C652" s="1" t="s">
        <v>827</v>
      </c>
      <c r="D652" s="1" t="s">
        <v>526</v>
      </c>
      <c r="E652" s="1">
        <v>5</v>
      </c>
      <c r="F652" s="1" t="s">
        <v>752</v>
      </c>
      <c r="G652" s="1">
        <v>7.99</v>
      </c>
      <c r="H652" s="1" t="s">
        <v>773</v>
      </c>
      <c r="I652" s="1">
        <v>39.950000000000003</v>
      </c>
      <c r="J652" s="2" t="s">
        <v>563</v>
      </c>
      <c r="K652">
        <f>IF(C652=C651,0,1)</f>
        <v>0</v>
      </c>
      <c r="L652">
        <f t="shared" si="10"/>
        <v>0</v>
      </c>
    </row>
    <row r="653" spans="1:12" ht="25.5" x14ac:dyDescent="0.2">
      <c r="A653" s="1">
        <v>13</v>
      </c>
      <c r="B653" s="1">
        <v>90</v>
      </c>
      <c r="C653" s="1" t="s">
        <v>827</v>
      </c>
      <c r="D653" s="1" t="s">
        <v>526</v>
      </c>
      <c r="E653" s="1">
        <v>1000</v>
      </c>
      <c r="F653" s="1" t="s">
        <v>752</v>
      </c>
      <c r="G653" s="1">
        <v>7.99</v>
      </c>
      <c r="H653" s="1" t="s">
        <v>773</v>
      </c>
      <c r="I653" s="1">
        <v>7990</v>
      </c>
      <c r="J653" s="2" t="s">
        <v>630</v>
      </c>
      <c r="K653">
        <f>IF(C653=C652,0,1)</f>
        <v>0</v>
      </c>
      <c r="L653">
        <f t="shared" si="10"/>
        <v>0</v>
      </c>
    </row>
    <row r="654" spans="1:12" ht="25.5" x14ac:dyDescent="0.2">
      <c r="A654" s="1">
        <v>13</v>
      </c>
      <c r="B654" s="1">
        <v>89</v>
      </c>
      <c r="C654" s="1" t="s">
        <v>826</v>
      </c>
      <c r="D654" s="1" t="s">
        <v>526</v>
      </c>
      <c r="E654" s="1">
        <v>20</v>
      </c>
      <c r="F654" s="1" t="s">
        <v>752</v>
      </c>
      <c r="G654" s="1">
        <v>7.99</v>
      </c>
      <c r="H654" s="1" t="s">
        <v>773</v>
      </c>
      <c r="I654" s="1">
        <v>159.80000000000001</v>
      </c>
      <c r="J654" s="2" t="s">
        <v>548</v>
      </c>
      <c r="K654">
        <f>IF(C654=C653,0,1)</f>
        <v>1</v>
      </c>
      <c r="L654">
        <f t="shared" si="10"/>
        <v>1</v>
      </c>
    </row>
    <row r="655" spans="1:12" ht="25.5" x14ac:dyDescent="0.2">
      <c r="A655" s="1">
        <v>13</v>
      </c>
      <c r="B655" s="1">
        <v>89</v>
      </c>
      <c r="C655" s="1" t="s">
        <v>826</v>
      </c>
      <c r="D655" s="1" t="s">
        <v>526</v>
      </c>
      <c r="E655" s="1">
        <v>5</v>
      </c>
      <c r="F655" s="1" t="s">
        <v>752</v>
      </c>
      <c r="G655" s="1">
        <v>7.99</v>
      </c>
      <c r="H655" s="1" t="s">
        <v>773</v>
      </c>
      <c r="I655" s="1">
        <v>39.950000000000003</v>
      </c>
      <c r="J655" s="2" t="s">
        <v>563</v>
      </c>
      <c r="K655">
        <f>IF(C655=C654,0,1)</f>
        <v>0</v>
      </c>
      <c r="L655">
        <f t="shared" si="10"/>
        <v>0</v>
      </c>
    </row>
    <row r="656" spans="1:12" ht="25.5" x14ac:dyDescent="0.2">
      <c r="A656" s="1">
        <v>13</v>
      </c>
      <c r="B656" s="1">
        <v>92</v>
      </c>
      <c r="C656" s="1" t="s">
        <v>774</v>
      </c>
      <c r="D656" s="1" t="s">
        <v>526</v>
      </c>
      <c r="E656" s="1">
        <v>100</v>
      </c>
      <c r="F656" s="1" t="s">
        <v>752</v>
      </c>
      <c r="G656" s="1">
        <v>7.99</v>
      </c>
      <c r="H656" s="1" t="s">
        <v>773</v>
      </c>
      <c r="I656" s="1">
        <v>799</v>
      </c>
      <c r="J656" s="2" t="s">
        <v>491</v>
      </c>
      <c r="K656">
        <f>IF(C656=C655,0,1)</f>
        <v>1</v>
      </c>
      <c r="L656">
        <f t="shared" si="10"/>
        <v>1</v>
      </c>
    </row>
    <row r="657" spans="1:12" ht="25.5" x14ac:dyDescent="0.2">
      <c r="A657" s="1">
        <v>13</v>
      </c>
      <c r="B657" s="1">
        <v>92</v>
      </c>
      <c r="C657" s="1" t="s">
        <v>774</v>
      </c>
      <c r="D657" s="1" t="s">
        <v>526</v>
      </c>
      <c r="E657" s="1">
        <v>20</v>
      </c>
      <c r="F657" s="1" t="s">
        <v>752</v>
      </c>
      <c r="G657" s="1">
        <v>7.99</v>
      </c>
      <c r="H657" s="1" t="s">
        <v>773</v>
      </c>
      <c r="I657" s="1">
        <v>159.80000000000001</v>
      </c>
      <c r="J657" s="2" t="s">
        <v>548</v>
      </c>
      <c r="K657">
        <f>IF(C657=C656,0,1)</f>
        <v>0</v>
      </c>
      <c r="L657">
        <f t="shared" si="10"/>
        <v>1</v>
      </c>
    </row>
    <row r="658" spans="1:12" ht="25.5" x14ac:dyDescent="0.2">
      <c r="A658" s="1">
        <v>13</v>
      </c>
      <c r="B658" s="1">
        <v>92</v>
      </c>
      <c r="C658" s="1" t="s">
        <v>774</v>
      </c>
      <c r="D658" s="1" t="s">
        <v>526</v>
      </c>
      <c r="E658" s="1">
        <v>5</v>
      </c>
      <c r="F658" s="1" t="s">
        <v>752</v>
      </c>
      <c r="G658" s="1">
        <v>7.99</v>
      </c>
      <c r="H658" s="1" t="s">
        <v>773</v>
      </c>
      <c r="I658" s="1">
        <v>39.950000000000003</v>
      </c>
      <c r="J658" s="2" t="s">
        <v>563</v>
      </c>
      <c r="K658">
        <f>IF(C658=C657,0,1)</f>
        <v>0</v>
      </c>
      <c r="L658">
        <f t="shared" si="10"/>
        <v>1</v>
      </c>
    </row>
    <row r="659" spans="1:12" ht="25.5" x14ac:dyDescent="0.2">
      <c r="A659" s="1">
        <v>13</v>
      </c>
      <c r="B659" s="1">
        <v>91</v>
      </c>
      <c r="C659" s="1" t="s">
        <v>772</v>
      </c>
      <c r="D659" s="1" t="s">
        <v>526</v>
      </c>
      <c r="E659" s="1">
        <v>30</v>
      </c>
      <c r="F659" s="1" t="s">
        <v>752</v>
      </c>
      <c r="G659" s="1">
        <v>7.99</v>
      </c>
      <c r="H659" s="1" t="s">
        <v>773</v>
      </c>
      <c r="I659" s="1">
        <v>239.7</v>
      </c>
      <c r="J659" s="2" t="s">
        <v>491</v>
      </c>
      <c r="K659">
        <f>IF(C659=C658,0,1)</f>
        <v>1</v>
      </c>
      <c r="L659">
        <f t="shared" si="10"/>
        <v>0</v>
      </c>
    </row>
    <row r="660" spans="1:12" ht="25.5" x14ac:dyDescent="0.2">
      <c r="A660" s="1">
        <v>13</v>
      </c>
      <c r="B660" s="1">
        <v>91</v>
      </c>
      <c r="C660" s="1" t="s">
        <v>772</v>
      </c>
      <c r="D660" s="1" t="s">
        <v>526</v>
      </c>
      <c r="E660" s="1">
        <v>20</v>
      </c>
      <c r="F660" s="1" t="s">
        <v>752</v>
      </c>
      <c r="G660" s="1">
        <v>7.99</v>
      </c>
      <c r="H660" s="1" t="s">
        <v>773</v>
      </c>
      <c r="I660" s="1">
        <v>159.80000000000001</v>
      </c>
      <c r="J660" s="2" t="s">
        <v>548</v>
      </c>
      <c r="K660">
        <f>IF(C660=C659,0,1)</f>
        <v>0</v>
      </c>
      <c r="L660">
        <f t="shared" si="10"/>
        <v>0</v>
      </c>
    </row>
    <row r="661" spans="1:12" ht="25.5" x14ac:dyDescent="0.2">
      <c r="A661" s="1">
        <v>13</v>
      </c>
      <c r="B661" s="1">
        <v>91</v>
      </c>
      <c r="C661" s="1" t="s">
        <v>772</v>
      </c>
      <c r="D661" s="1" t="s">
        <v>526</v>
      </c>
      <c r="E661" s="1">
        <v>5</v>
      </c>
      <c r="F661" s="1" t="s">
        <v>752</v>
      </c>
      <c r="G661" s="1">
        <v>7.99</v>
      </c>
      <c r="H661" s="1" t="s">
        <v>773</v>
      </c>
      <c r="I661" s="1">
        <v>39.950000000000003</v>
      </c>
      <c r="J661" s="2" t="s">
        <v>563</v>
      </c>
      <c r="K661">
        <f>IF(C661=C660,0,1)</f>
        <v>0</v>
      </c>
      <c r="L661">
        <f t="shared" si="10"/>
        <v>0</v>
      </c>
    </row>
    <row r="662" spans="1:12" ht="25.5" x14ac:dyDescent="0.2">
      <c r="A662" s="1">
        <v>13</v>
      </c>
      <c r="B662" s="1">
        <v>74</v>
      </c>
      <c r="C662" s="1" t="s">
        <v>868</v>
      </c>
      <c r="D662" s="1" t="s">
        <v>526</v>
      </c>
      <c r="E662" s="1">
        <v>50</v>
      </c>
      <c r="F662" s="1" t="s">
        <v>752</v>
      </c>
      <c r="G662" s="1">
        <v>12.19</v>
      </c>
      <c r="H662" s="1" t="s">
        <v>869</v>
      </c>
      <c r="I662" s="1">
        <v>609.5</v>
      </c>
      <c r="J662" s="2" t="s">
        <v>586</v>
      </c>
      <c r="K662">
        <f>IF(C662=C661,0,1)</f>
        <v>1</v>
      </c>
      <c r="L662">
        <f t="shared" si="10"/>
        <v>0</v>
      </c>
    </row>
    <row r="663" spans="1:12" ht="25.5" x14ac:dyDescent="0.2">
      <c r="A663" s="1">
        <v>13</v>
      </c>
      <c r="B663" s="1">
        <v>75</v>
      </c>
      <c r="C663" s="1" t="s">
        <v>870</v>
      </c>
      <c r="D663" s="1" t="s">
        <v>526</v>
      </c>
      <c r="E663" s="1">
        <v>50</v>
      </c>
      <c r="F663" s="1" t="s">
        <v>752</v>
      </c>
      <c r="G663" s="1">
        <v>15</v>
      </c>
      <c r="H663" s="1" t="s">
        <v>869</v>
      </c>
      <c r="I663" s="1">
        <v>750</v>
      </c>
      <c r="J663" s="2" t="s">
        <v>586</v>
      </c>
      <c r="K663">
        <f>IF(C663=C662,0,1)</f>
        <v>1</v>
      </c>
      <c r="L663">
        <f t="shared" si="10"/>
        <v>0</v>
      </c>
    </row>
    <row r="664" spans="1:12" ht="25.5" x14ac:dyDescent="0.2">
      <c r="A664" s="1">
        <v>13</v>
      </c>
      <c r="B664" s="1">
        <v>75</v>
      </c>
      <c r="C664" s="1" t="s">
        <v>870</v>
      </c>
      <c r="D664" s="1" t="s">
        <v>526</v>
      </c>
      <c r="E664" s="1">
        <v>50</v>
      </c>
      <c r="F664" s="1" t="s">
        <v>752</v>
      </c>
      <c r="G664" s="1">
        <v>15</v>
      </c>
      <c r="H664" s="1" t="s">
        <v>869</v>
      </c>
      <c r="I664" s="1">
        <v>750</v>
      </c>
      <c r="J664" s="2" t="s">
        <v>630</v>
      </c>
      <c r="K664">
        <f>IF(C664=C663,0,1)</f>
        <v>0</v>
      </c>
      <c r="L664">
        <f t="shared" si="10"/>
        <v>0</v>
      </c>
    </row>
    <row r="665" spans="1:12" ht="25.5" x14ac:dyDescent="0.2">
      <c r="A665" s="1">
        <v>13</v>
      </c>
      <c r="B665" s="1">
        <v>73</v>
      </c>
      <c r="C665" s="1" t="s">
        <v>890</v>
      </c>
      <c r="D665" s="1" t="s">
        <v>526</v>
      </c>
      <c r="E665" s="1">
        <v>600</v>
      </c>
      <c r="F665" s="1" t="s">
        <v>752</v>
      </c>
      <c r="G665" s="1">
        <v>12.19</v>
      </c>
      <c r="H665" s="1" t="s">
        <v>869</v>
      </c>
      <c r="I665" s="1">
        <v>7314</v>
      </c>
      <c r="J665" s="2" t="s">
        <v>630</v>
      </c>
      <c r="K665">
        <f>IF(C665=C664,0,1)</f>
        <v>1</v>
      </c>
      <c r="L665">
        <f t="shared" si="10"/>
        <v>0</v>
      </c>
    </row>
    <row r="666" spans="1:12" ht="25.5" x14ac:dyDescent="0.2">
      <c r="A666" s="1">
        <v>13</v>
      </c>
      <c r="B666" s="1">
        <v>72</v>
      </c>
      <c r="C666" s="1" t="s">
        <v>889</v>
      </c>
      <c r="D666" s="1" t="s">
        <v>526</v>
      </c>
      <c r="E666" s="1">
        <v>600</v>
      </c>
      <c r="F666" s="1" t="s">
        <v>752</v>
      </c>
      <c r="G666" s="1">
        <v>12.19</v>
      </c>
      <c r="H666" s="1" t="s">
        <v>869</v>
      </c>
      <c r="I666" s="1">
        <v>7314</v>
      </c>
      <c r="J666" s="2" t="s">
        <v>630</v>
      </c>
      <c r="K666">
        <f>IF(C666=C665,0,1)</f>
        <v>1</v>
      </c>
      <c r="L666">
        <f t="shared" si="10"/>
        <v>0</v>
      </c>
    </row>
    <row r="667" spans="1:12" ht="25.5" x14ac:dyDescent="0.2">
      <c r="A667" s="1">
        <v>13</v>
      </c>
      <c r="B667" s="1">
        <v>86</v>
      </c>
      <c r="C667" s="1" t="s">
        <v>824</v>
      </c>
      <c r="D667" s="1" t="s">
        <v>526</v>
      </c>
      <c r="E667" s="1">
        <v>10</v>
      </c>
      <c r="F667" s="1" t="s">
        <v>752</v>
      </c>
      <c r="G667" s="1">
        <v>52.28</v>
      </c>
      <c r="H667" s="1" t="s">
        <v>773</v>
      </c>
      <c r="I667" s="1">
        <v>522.79999999999995</v>
      </c>
      <c r="J667" s="2" t="s">
        <v>548</v>
      </c>
      <c r="K667">
        <f>IF(C667=C666,0,1)</f>
        <v>1</v>
      </c>
      <c r="L667">
        <f t="shared" si="10"/>
        <v>0</v>
      </c>
    </row>
    <row r="668" spans="1:12" ht="25.5" x14ac:dyDescent="0.2">
      <c r="A668" s="1">
        <v>13</v>
      </c>
      <c r="B668" s="1">
        <v>86</v>
      </c>
      <c r="C668" s="1" t="s">
        <v>824</v>
      </c>
      <c r="D668" s="1" t="s">
        <v>526</v>
      </c>
      <c r="E668" s="1">
        <v>5</v>
      </c>
      <c r="F668" s="1" t="s">
        <v>752</v>
      </c>
      <c r="G668" s="1">
        <v>52.28</v>
      </c>
      <c r="H668" s="1" t="s">
        <v>773</v>
      </c>
      <c r="I668" s="1">
        <v>261.39999999999998</v>
      </c>
      <c r="J668" s="2" t="s">
        <v>563</v>
      </c>
      <c r="K668">
        <f>IF(C668=C667,0,1)</f>
        <v>0</v>
      </c>
      <c r="L668">
        <f t="shared" si="10"/>
        <v>0</v>
      </c>
    </row>
    <row r="669" spans="1:12" ht="25.5" x14ac:dyDescent="0.2">
      <c r="A669" s="1">
        <v>13</v>
      </c>
      <c r="B669" s="1">
        <v>85</v>
      </c>
      <c r="C669" s="1" t="s">
        <v>852</v>
      </c>
      <c r="D669" s="1" t="s">
        <v>526</v>
      </c>
      <c r="E669" s="1">
        <v>5</v>
      </c>
      <c r="F669" s="1" t="s">
        <v>752</v>
      </c>
      <c r="G669" s="1">
        <v>52.28</v>
      </c>
      <c r="H669" s="1" t="s">
        <v>773</v>
      </c>
      <c r="I669" s="1">
        <v>261.39999999999998</v>
      </c>
      <c r="J669" s="2" t="s">
        <v>563</v>
      </c>
      <c r="K669">
        <f>IF(C669=C668,0,1)</f>
        <v>1</v>
      </c>
      <c r="L669">
        <f t="shared" si="10"/>
        <v>0</v>
      </c>
    </row>
    <row r="670" spans="1:12" ht="25.5" x14ac:dyDescent="0.2">
      <c r="A670" s="1">
        <v>13</v>
      </c>
      <c r="B670" s="1">
        <v>87</v>
      </c>
      <c r="C670" s="1" t="s">
        <v>853</v>
      </c>
      <c r="D670" s="1" t="s">
        <v>526</v>
      </c>
      <c r="E670" s="1">
        <v>5</v>
      </c>
      <c r="F670" s="1" t="s">
        <v>752</v>
      </c>
      <c r="G670" s="1">
        <v>21.99</v>
      </c>
      <c r="H670" s="1" t="s">
        <v>773</v>
      </c>
      <c r="I670" s="1">
        <v>109.95</v>
      </c>
      <c r="J670" s="2" t="s">
        <v>563</v>
      </c>
      <c r="K670">
        <f>IF(C670=C669,0,1)</f>
        <v>1</v>
      </c>
      <c r="L670">
        <f t="shared" si="10"/>
        <v>0</v>
      </c>
    </row>
    <row r="671" spans="1:12" ht="25.5" x14ac:dyDescent="0.2">
      <c r="A671" s="1">
        <v>13</v>
      </c>
      <c r="B671" s="1">
        <v>82</v>
      </c>
      <c r="C671" s="1" t="s">
        <v>850</v>
      </c>
      <c r="D671" s="1" t="s">
        <v>526</v>
      </c>
      <c r="E671" s="1">
        <v>5</v>
      </c>
      <c r="F671" s="1" t="s">
        <v>752</v>
      </c>
      <c r="G671" s="1">
        <v>21.99</v>
      </c>
      <c r="H671" s="1" t="s">
        <v>773</v>
      </c>
      <c r="I671" s="1">
        <v>109.95</v>
      </c>
      <c r="J671" s="2" t="s">
        <v>563</v>
      </c>
      <c r="K671">
        <f>IF(C671=C670,0,1)</f>
        <v>1</v>
      </c>
      <c r="L671">
        <f t="shared" si="10"/>
        <v>0</v>
      </c>
    </row>
    <row r="672" spans="1:12" ht="25.5" x14ac:dyDescent="0.2">
      <c r="A672" s="1">
        <v>13</v>
      </c>
      <c r="B672" s="1">
        <v>84</v>
      </c>
      <c r="C672" s="1" t="s">
        <v>851</v>
      </c>
      <c r="D672" s="1" t="s">
        <v>526</v>
      </c>
      <c r="E672" s="1">
        <v>5</v>
      </c>
      <c r="F672" s="1" t="s">
        <v>752</v>
      </c>
      <c r="G672" s="1">
        <v>21.99</v>
      </c>
      <c r="H672" s="1" t="s">
        <v>773</v>
      </c>
      <c r="I672" s="1">
        <v>109.95</v>
      </c>
      <c r="J672" s="2" t="s">
        <v>563</v>
      </c>
      <c r="K672">
        <f>IF(C672=C671,0,1)</f>
        <v>1</v>
      </c>
      <c r="L672">
        <f t="shared" si="10"/>
        <v>0</v>
      </c>
    </row>
    <row r="673" spans="1:12" ht="25.5" x14ac:dyDescent="0.2">
      <c r="A673" s="1">
        <v>13</v>
      </c>
      <c r="B673" s="1">
        <v>88</v>
      </c>
      <c r="C673" s="1" t="s">
        <v>825</v>
      </c>
      <c r="D673" s="1" t="s">
        <v>526</v>
      </c>
      <c r="E673" s="1">
        <v>10</v>
      </c>
      <c r="F673" s="1" t="s">
        <v>752</v>
      </c>
      <c r="G673" s="1">
        <v>21.99</v>
      </c>
      <c r="H673" s="1" t="s">
        <v>773</v>
      </c>
      <c r="I673" s="1">
        <v>219.9</v>
      </c>
      <c r="J673" s="2" t="s">
        <v>548</v>
      </c>
      <c r="K673">
        <f>IF(C673=C672,0,1)</f>
        <v>1</v>
      </c>
      <c r="L673">
        <f t="shared" si="10"/>
        <v>0</v>
      </c>
    </row>
    <row r="674" spans="1:12" ht="25.5" x14ac:dyDescent="0.2">
      <c r="A674" s="1">
        <v>13</v>
      </c>
      <c r="B674" s="1">
        <v>88</v>
      </c>
      <c r="C674" s="1" t="s">
        <v>825</v>
      </c>
      <c r="D674" s="1" t="s">
        <v>526</v>
      </c>
      <c r="E674" s="1">
        <v>5</v>
      </c>
      <c r="F674" s="1" t="s">
        <v>752</v>
      </c>
      <c r="G674" s="1">
        <v>21.99</v>
      </c>
      <c r="H674" s="1" t="s">
        <v>773</v>
      </c>
      <c r="I674" s="1">
        <v>109.95</v>
      </c>
      <c r="J674" s="2" t="s">
        <v>563</v>
      </c>
      <c r="K674">
        <f>IF(C674=C673,0,1)</f>
        <v>0</v>
      </c>
      <c r="L674">
        <f t="shared" si="10"/>
        <v>0</v>
      </c>
    </row>
    <row r="675" spans="1:12" ht="25.5" x14ac:dyDescent="0.2">
      <c r="A675" s="1">
        <v>13</v>
      </c>
      <c r="B675" s="1">
        <v>81</v>
      </c>
      <c r="C675" s="1" t="s">
        <v>822</v>
      </c>
      <c r="D675" s="1" t="s">
        <v>526</v>
      </c>
      <c r="E675" s="1">
        <v>10</v>
      </c>
      <c r="F675" s="1" t="s">
        <v>752</v>
      </c>
      <c r="G675" s="1">
        <v>21.99</v>
      </c>
      <c r="H675" s="1" t="s">
        <v>773</v>
      </c>
      <c r="I675" s="1">
        <v>219.9</v>
      </c>
      <c r="J675" s="2" t="s">
        <v>548</v>
      </c>
      <c r="K675">
        <f>IF(C675=C674,0,1)</f>
        <v>1</v>
      </c>
      <c r="L675">
        <f t="shared" si="10"/>
        <v>0</v>
      </c>
    </row>
    <row r="676" spans="1:12" ht="25.5" x14ac:dyDescent="0.2">
      <c r="A676" s="1">
        <v>13</v>
      </c>
      <c r="B676" s="1">
        <v>81</v>
      </c>
      <c r="C676" s="1" t="s">
        <v>822</v>
      </c>
      <c r="D676" s="1" t="s">
        <v>526</v>
      </c>
      <c r="E676" s="1">
        <v>5</v>
      </c>
      <c r="F676" s="1" t="s">
        <v>752</v>
      </c>
      <c r="G676" s="1">
        <v>21.99</v>
      </c>
      <c r="H676" s="1" t="s">
        <v>773</v>
      </c>
      <c r="I676" s="1">
        <v>109.95</v>
      </c>
      <c r="J676" s="2" t="s">
        <v>563</v>
      </c>
      <c r="K676">
        <f>IF(C676=C675,0,1)</f>
        <v>0</v>
      </c>
      <c r="L676">
        <f t="shared" si="10"/>
        <v>0</v>
      </c>
    </row>
    <row r="677" spans="1:12" ht="25.5" x14ac:dyDescent="0.2">
      <c r="A677" s="1">
        <v>13</v>
      </c>
      <c r="B677" s="1">
        <v>81</v>
      </c>
      <c r="C677" s="1" t="s">
        <v>822</v>
      </c>
      <c r="D677" s="1" t="s">
        <v>526</v>
      </c>
      <c r="E677" s="1">
        <v>200</v>
      </c>
      <c r="F677" s="1" t="s">
        <v>752</v>
      </c>
      <c r="G677" s="1">
        <v>21.99</v>
      </c>
      <c r="H677" s="1" t="s">
        <v>773</v>
      </c>
      <c r="I677" s="1">
        <v>4398</v>
      </c>
      <c r="J677" s="2" t="s">
        <v>630</v>
      </c>
      <c r="K677">
        <f>IF(C677=C676,0,1)</f>
        <v>0</v>
      </c>
      <c r="L677">
        <f t="shared" si="10"/>
        <v>0</v>
      </c>
    </row>
    <row r="678" spans="1:12" ht="25.5" x14ac:dyDescent="0.2">
      <c r="A678" s="1">
        <v>13</v>
      </c>
      <c r="B678" s="1">
        <v>83</v>
      </c>
      <c r="C678" s="1" t="s">
        <v>823</v>
      </c>
      <c r="D678" s="1" t="s">
        <v>526</v>
      </c>
      <c r="E678" s="1">
        <v>10</v>
      </c>
      <c r="F678" s="1" t="s">
        <v>752</v>
      </c>
      <c r="G678" s="1">
        <v>21.99</v>
      </c>
      <c r="H678" s="1" t="s">
        <v>773</v>
      </c>
      <c r="I678" s="1">
        <v>219.9</v>
      </c>
      <c r="J678" s="2" t="s">
        <v>548</v>
      </c>
      <c r="K678">
        <f>IF(C678=C677,0,1)</f>
        <v>1</v>
      </c>
      <c r="L678">
        <f t="shared" si="10"/>
        <v>0</v>
      </c>
    </row>
    <row r="679" spans="1:12" ht="25.5" x14ac:dyDescent="0.2">
      <c r="A679" s="1">
        <v>13</v>
      </c>
      <c r="B679" s="1">
        <v>83</v>
      </c>
      <c r="C679" s="1" t="s">
        <v>823</v>
      </c>
      <c r="D679" s="1" t="s">
        <v>526</v>
      </c>
      <c r="E679" s="1">
        <v>5</v>
      </c>
      <c r="F679" s="1" t="s">
        <v>752</v>
      </c>
      <c r="G679" s="1">
        <v>21.99</v>
      </c>
      <c r="H679" s="1" t="s">
        <v>773</v>
      </c>
      <c r="I679" s="1">
        <v>109.95</v>
      </c>
      <c r="J679" s="2" t="s">
        <v>563</v>
      </c>
      <c r="K679">
        <f>IF(C679=C678,0,1)</f>
        <v>0</v>
      </c>
      <c r="L679">
        <f t="shared" si="10"/>
        <v>0</v>
      </c>
    </row>
    <row r="680" spans="1:12" x14ac:dyDescent="0.2">
      <c r="A680" s="1">
        <v>1</v>
      </c>
      <c r="B680" s="1">
        <v>16</v>
      </c>
      <c r="C680" s="1" t="s">
        <v>94</v>
      </c>
      <c r="D680" s="1" t="s">
        <v>371</v>
      </c>
      <c r="E680" s="1">
        <v>1400</v>
      </c>
      <c r="F680" s="1" t="s">
        <v>92</v>
      </c>
      <c r="G680" s="1">
        <v>90.8</v>
      </c>
      <c r="H680" s="1" t="s">
        <v>95</v>
      </c>
      <c r="I680" s="1">
        <v>127120</v>
      </c>
      <c r="J680" s="2" t="s">
        <v>374</v>
      </c>
      <c r="K680">
        <f>IF(C680=C679,0,1)</f>
        <v>1</v>
      </c>
      <c r="L680">
        <f t="shared" si="10"/>
        <v>0</v>
      </c>
    </row>
    <row r="681" spans="1:12" x14ac:dyDescent="0.2">
      <c r="A681" s="1">
        <v>1</v>
      </c>
      <c r="B681" s="1">
        <v>16</v>
      </c>
      <c r="C681" s="1" t="s">
        <v>94</v>
      </c>
      <c r="D681" s="1" t="s">
        <v>371</v>
      </c>
      <c r="E681" s="1">
        <v>30</v>
      </c>
      <c r="F681" s="1" t="s">
        <v>92</v>
      </c>
      <c r="G681" s="1">
        <v>90.8</v>
      </c>
      <c r="H681" s="1" t="s">
        <v>95</v>
      </c>
      <c r="I681" s="1">
        <v>2724</v>
      </c>
      <c r="J681" s="2" t="s">
        <v>466</v>
      </c>
      <c r="K681">
        <f>IF(C681=C680,0,1)</f>
        <v>0</v>
      </c>
      <c r="L681">
        <f t="shared" si="10"/>
        <v>0</v>
      </c>
    </row>
    <row r="682" spans="1:12" x14ac:dyDescent="0.2">
      <c r="A682" s="1">
        <v>1</v>
      </c>
      <c r="B682" s="1">
        <v>16</v>
      </c>
      <c r="C682" s="1" t="s">
        <v>94</v>
      </c>
      <c r="D682" s="1" t="s">
        <v>371</v>
      </c>
      <c r="E682" s="1">
        <v>10</v>
      </c>
      <c r="F682" s="1" t="s">
        <v>92</v>
      </c>
      <c r="G682" s="1">
        <v>90.8</v>
      </c>
      <c r="H682" s="1" t="s">
        <v>95</v>
      </c>
      <c r="I682" s="1">
        <v>908</v>
      </c>
      <c r="J682" s="2" t="s">
        <v>491</v>
      </c>
      <c r="K682">
        <f>IF(C682=C681,0,1)</f>
        <v>0</v>
      </c>
      <c r="L682">
        <f t="shared" si="10"/>
        <v>0</v>
      </c>
    </row>
    <row r="683" spans="1:12" x14ac:dyDescent="0.2">
      <c r="A683" s="1">
        <v>1</v>
      </c>
      <c r="B683" s="1">
        <v>16</v>
      </c>
      <c r="C683" s="1" t="s">
        <v>94</v>
      </c>
      <c r="D683" s="1" t="s">
        <v>371</v>
      </c>
      <c r="E683" s="1">
        <v>10</v>
      </c>
      <c r="F683" s="1" t="s">
        <v>92</v>
      </c>
      <c r="G683" s="1">
        <v>90.8</v>
      </c>
      <c r="H683" s="1" t="s">
        <v>95</v>
      </c>
      <c r="I683" s="1">
        <v>908</v>
      </c>
      <c r="J683" s="2" t="s">
        <v>563</v>
      </c>
      <c r="K683">
        <f>IF(C683=C682,0,1)</f>
        <v>0</v>
      </c>
      <c r="L683">
        <f t="shared" si="10"/>
        <v>0</v>
      </c>
    </row>
    <row r="684" spans="1:12" x14ac:dyDescent="0.2">
      <c r="A684" s="1">
        <v>1</v>
      </c>
      <c r="B684" s="1">
        <v>16</v>
      </c>
      <c r="C684" s="1" t="s">
        <v>94</v>
      </c>
      <c r="D684" s="1" t="s">
        <v>371</v>
      </c>
      <c r="E684" s="1">
        <v>1</v>
      </c>
      <c r="F684" s="1" t="s">
        <v>92</v>
      </c>
      <c r="G684" s="1">
        <v>90.8</v>
      </c>
      <c r="H684" s="1" t="s">
        <v>95</v>
      </c>
      <c r="I684" s="1">
        <v>90.8</v>
      </c>
      <c r="J684" s="2" t="s">
        <v>578</v>
      </c>
      <c r="K684">
        <f>IF(C684=C683,0,1)</f>
        <v>0</v>
      </c>
      <c r="L684">
        <f t="shared" si="10"/>
        <v>0</v>
      </c>
    </row>
    <row r="685" spans="1:12" x14ac:dyDescent="0.2">
      <c r="A685" s="1">
        <v>1</v>
      </c>
      <c r="B685" s="1">
        <v>16</v>
      </c>
      <c r="C685" s="1" t="s">
        <v>94</v>
      </c>
      <c r="D685" s="1" t="s">
        <v>371</v>
      </c>
      <c r="E685" s="1">
        <v>10</v>
      </c>
      <c r="F685" s="1" t="s">
        <v>92</v>
      </c>
      <c r="G685" s="1">
        <v>90.8</v>
      </c>
      <c r="H685" s="1" t="s">
        <v>95</v>
      </c>
      <c r="I685" s="1">
        <v>908</v>
      </c>
      <c r="J685" s="2" t="s">
        <v>612</v>
      </c>
      <c r="K685">
        <f>IF(C685=C684,0,1)</f>
        <v>0</v>
      </c>
      <c r="L685">
        <f t="shared" si="10"/>
        <v>0</v>
      </c>
    </row>
    <row r="686" spans="1:12" x14ac:dyDescent="0.2">
      <c r="A686" s="1">
        <v>1</v>
      </c>
      <c r="B686" s="1">
        <v>16</v>
      </c>
      <c r="C686" s="1" t="s">
        <v>94</v>
      </c>
      <c r="D686" s="1" t="s">
        <v>371</v>
      </c>
      <c r="E686" s="1">
        <v>100</v>
      </c>
      <c r="F686" s="1" t="s">
        <v>92</v>
      </c>
      <c r="G686" s="1">
        <v>90.8</v>
      </c>
      <c r="H686" s="1" t="s">
        <v>95</v>
      </c>
      <c r="I686" s="1">
        <v>9080</v>
      </c>
      <c r="J686" s="2" t="s">
        <v>630</v>
      </c>
      <c r="K686">
        <f>IF(C686=C685,0,1)</f>
        <v>0</v>
      </c>
      <c r="L686">
        <f t="shared" si="10"/>
        <v>0</v>
      </c>
    </row>
    <row r="687" spans="1:12" x14ac:dyDescent="0.2">
      <c r="A687" s="1">
        <v>1</v>
      </c>
      <c r="B687" s="1">
        <v>15</v>
      </c>
      <c r="C687" s="1" t="s">
        <v>464</v>
      </c>
      <c r="D687" s="1" t="s">
        <v>371</v>
      </c>
      <c r="E687" s="1">
        <v>30</v>
      </c>
      <c r="F687" s="1" t="s">
        <v>372</v>
      </c>
      <c r="G687" s="1">
        <v>28.65</v>
      </c>
      <c r="H687" s="1" t="s">
        <v>465</v>
      </c>
      <c r="I687" s="1">
        <v>859.5</v>
      </c>
      <c r="J687" s="2" t="s">
        <v>466</v>
      </c>
      <c r="K687">
        <f>IF(C687=C686,0,1)</f>
        <v>1</v>
      </c>
      <c r="L687">
        <f t="shared" si="10"/>
        <v>0</v>
      </c>
    </row>
    <row r="688" spans="1:12" x14ac:dyDescent="0.2">
      <c r="A688" s="1">
        <v>1</v>
      </c>
      <c r="B688" s="1">
        <v>15</v>
      </c>
      <c r="C688" s="1" t="s">
        <v>464</v>
      </c>
      <c r="D688" s="1" t="s">
        <v>371</v>
      </c>
      <c r="E688" s="1">
        <v>12</v>
      </c>
      <c r="F688" s="1" t="s">
        <v>372</v>
      </c>
      <c r="G688" s="1">
        <v>28.65</v>
      </c>
      <c r="H688" s="1" t="s">
        <v>465</v>
      </c>
      <c r="I688" s="1">
        <v>343.8</v>
      </c>
      <c r="J688" s="2" t="s">
        <v>491</v>
      </c>
      <c r="K688">
        <f>IF(C688=C687,0,1)</f>
        <v>0</v>
      </c>
      <c r="L688">
        <f t="shared" si="10"/>
        <v>0</v>
      </c>
    </row>
    <row r="689" spans="1:12" x14ac:dyDescent="0.2">
      <c r="A689" s="1">
        <v>1</v>
      </c>
      <c r="B689" s="1">
        <v>15</v>
      </c>
      <c r="C689" s="1" t="s">
        <v>464</v>
      </c>
      <c r="D689" s="1" t="s">
        <v>371</v>
      </c>
      <c r="E689" s="1">
        <v>15</v>
      </c>
      <c r="F689" s="1" t="s">
        <v>372</v>
      </c>
      <c r="G689" s="1">
        <v>28.65</v>
      </c>
      <c r="H689" s="1" t="s">
        <v>465</v>
      </c>
      <c r="I689" s="1">
        <v>429.75</v>
      </c>
      <c r="J689" s="2" t="s">
        <v>612</v>
      </c>
      <c r="K689">
        <f>IF(C689=C688,0,1)</f>
        <v>0</v>
      </c>
      <c r="L689">
        <f t="shared" si="10"/>
        <v>0</v>
      </c>
    </row>
    <row r="690" spans="1:12" x14ac:dyDescent="0.2">
      <c r="A690" s="1">
        <v>14</v>
      </c>
      <c r="B690" s="1" t="s">
        <v>322</v>
      </c>
      <c r="C690" s="1" t="s">
        <v>323</v>
      </c>
      <c r="D690" s="1" t="s">
        <v>1230</v>
      </c>
      <c r="E690" s="1">
        <v>4</v>
      </c>
      <c r="F690" s="1" t="s">
        <v>227</v>
      </c>
      <c r="G690" s="1">
        <v>2486.2600000000002</v>
      </c>
      <c r="H690" s="1" t="s">
        <v>1075</v>
      </c>
      <c r="I690" s="1">
        <v>9945.0400000000009</v>
      </c>
      <c r="J690" s="2" t="s">
        <v>548</v>
      </c>
      <c r="K690">
        <f>IF(C690=C689,0,1)</f>
        <v>1</v>
      </c>
      <c r="L690">
        <f t="shared" si="10"/>
        <v>0</v>
      </c>
    </row>
    <row r="691" spans="1:12" x14ac:dyDescent="0.2">
      <c r="A691" s="1">
        <v>14</v>
      </c>
      <c r="B691" s="1" t="s">
        <v>322</v>
      </c>
      <c r="C691" s="1" t="s">
        <v>323</v>
      </c>
      <c r="D691" s="1" t="s">
        <v>1230</v>
      </c>
      <c r="E691" s="1">
        <v>6</v>
      </c>
      <c r="F691" s="1" t="s">
        <v>227</v>
      </c>
      <c r="G691" s="1">
        <v>2486.2600000000002</v>
      </c>
      <c r="H691" s="1" t="s">
        <v>1075</v>
      </c>
      <c r="I691" s="1">
        <v>14917.56</v>
      </c>
      <c r="J691" s="2" t="s">
        <v>563</v>
      </c>
      <c r="K691">
        <f>IF(C691=C690,0,1)</f>
        <v>0</v>
      </c>
      <c r="L691">
        <f t="shared" si="10"/>
        <v>0</v>
      </c>
    </row>
    <row r="692" spans="1:12" x14ac:dyDescent="0.2">
      <c r="A692" s="1">
        <v>9</v>
      </c>
      <c r="B692" s="1">
        <v>479</v>
      </c>
      <c r="C692" s="1" t="s">
        <v>481</v>
      </c>
      <c r="D692" s="1" t="s">
        <v>371</v>
      </c>
      <c r="E692" s="1">
        <v>10</v>
      </c>
      <c r="F692" s="1" t="s">
        <v>372</v>
      </c>
      <c r="G692" s="1">
        <v>277.8</v>
      </c>
      <c r="H692" s="1" t="s">
        <v>456</v>
      </c>
      <c r="I692" s="1">
        <v>2778</v>
      </c>
      <c r="J692" s="2" t="s">
        <v>466</v>
      </c>
      <c r="K692">
        <f>IF(C692=C691,0,1)</f>
        <v>1</v>
      </c>
      <c r="L692">
        <f t="shared" si="10"/>
        <v>0</v>
      </c>
    </row>
    <row r="693" spans="1:12" x14ac:dyDescent="0.2">
      <c r="A693" s="1">
        <v>9</v>
      </c>
      <c r="B693" s="1">
        <v>479</v>
      </c>
      <c r="C693" s="1" t="s">
        <v>481</v>
      </c>
      <c r="D693" s="1" t="s">
        <v>371</v>
      </c>
      <c r="E693" s="1">
        <v>10</v>
      </c>
      <c r="F693" s="1" t="s">
        <v>372</v>
      </c>
      <c r="G693" s="1">
        <v>277.8</v>
      </c>
      <c r="H693" s="1" t="s">
        <v>456</v>
      </c>
      <c r="I693" s="1">
        <v>2778</v>
      </c>
      <c r="J693" s="2" t="s">
        <v>563</v>
      </c>
      <c r="K693">
        <f>IF(C693=C692,0,1)</f>
        <v>0</v>
      </c>
      <c r="L693">
        <f t="shared" si="10"/>
        <v>0</v>
      </c>
    </row>
    <row r="694" spans="1:12" x14ac:dyDescent="0.2">
      <c r="A694" s="1">
        <v>12</v>
      </c>
      <c r="B694" s="1">
        <v>1111</v>
      </c>
      <c r="C694" s="1" t="s">
        <v>738</v>
      </c>
      <c r="D694" s="1" t="s">
        <v>683</v>
      </c>
      <c r="E694" s="1">
        <v>100</v>
      </c>
      <c r="F694" s="1" t="s">
        <v>684</v>
      </c>
      <c r="G694" s="1">
        <v>17.96</v>
      </c>
      <c r="H694" s="1" t="s">
        <v>739</v>
      </c>
      <c r="I694" s="1">
        <v>1796</v>
      </c>
      <c r="J694" s="2" t="s">
        <v>563</v>
      </c>
      <c r="K694">
        <f>IF(C694=C693,0,1)</f>
        <v>1</v>
      </c>
      <c r="L694">
        <f t="shared" si="10"/>
        <v>0</v>
      </c>
    </row>
    <row r="695" spans="1:12" x14ac:dyDescent="0.2">
      <c r="A695" s="1">
        <v>12</v>
      </c>
      <c r="B695" s="1">
        <v>14</v>
      </c>
      <c r="C695" s="1" t="s">
        <v>571</v>
      </c>
      <c r="D695" s="1" t="s">
        <v>523</v>
      </c>
      <c r="E695" s="1">
        <v>1</v>
      </c>
      <c r="F695" s="1" t="s">
        <v>372</v>
      </c>
      <c r="G695" s="1">
        <v>1236.82</v>
      </c>
      <c r="H695" s="1" t="s">
        <v>376</v>
      </c>
      <c r="I695" s="1">
        <v>1236.82</v>
      </c>
      <c r="J695" s="2" t="s">
        <v>563</v>
      </c>
      <c r="K695">
        <f>IF(C695=C694,0,1)</f>
        <v>1</v>
      </c>
      <c r="L695">
        <f t="shared" si="10"/>
        <v>0</v>
      </c>
    </row>
    <row r="696" spans="1:12" x14ac:dyDescent="0.2">
      <c r="A696" s="1">
        <v>12</v>
      </c>
      <c r="B696" s="1">
        <v>14</v>
      </c>
      <c r="C696" s="1" t="s">
        <v>571</v>
      </c>
      <c r="D696" s="1" t="s">
        <v>523</v>
      </c>
      <c r="E696" s="1">
        <v>1</v>
      </c>
      <c r="F696" s="1" t="s">
        <v>372</v>
      </c>
      <c r="G696" s="1">
        <v>1236.82</v>
      </c>
      <c r="H696" s="1" t="s">
        <v>376</v>
      </c>
      <c r="I696" s="1">
        <v>1236.82</v>
      </c>
      <c r="J696" s="2" t="s">
        <v>630</v>
      </c>
      <c r="K696">
        <f>IF(C696=C695,0,1)</f>
        <v>0</v>
      </c>
      <c r="L696">
        <f t="shared" si="10"/>
        <v>0</v>
      </c>
    </row>
    <row r="697" spans="1:12" x14ac:dyDescent="0.2">
      <c r="A697" s="1">
        <v>12</v>
      </c>
      <c r="B697" s="1">
        <v>15</v>
      </c>
      <c r="C697" s="1" t="s">
        <v>522</v>
      </c>
      <c r="D697" s="1" t="s">
        <v>523</v>
      </c>
      <c r="E697" s="1">
        <v>1</v>
      </c>
      <c r="F697" s="1" t="s">
        <v>372</v>
      </c>
      <c r="G697" s="1">
        <v>1357</v>
      </c>
      <c r="H697" s="1" t="s">
        <v>524</v>
      </c>
      <c r="I697" s="1">
        <v>1357</v>
      </c>
      <c r="J697" s="2" t="s">
        <v>491</v>
      </c>
      <c r="K697">
        <f>IF(C697=C696,0,1)</f>
        <v>1</v>
      </c>
      <c r="L697">
        <f t="shared" si="10"/>
        <v>0</v>
      </c>
    </row>
    <row r="698" spans="1:12" x14ac:dyDescent="0.2">
      <c r="A698" s="1">
        <v>12</v>
      </c>
      <c r="B698" s="1">
        <v>15</v>
      </c>
      <c r="C698" s="1" t="s">
        <v>522</v>
      </c>
      <c r="D698" s="1" t="s">
        <v>523</v>
      </c>
      <c r="E698" s="1">
        <v>1</v>
      </c>
      <c r="F698" s="1" t="s">
        <v>372</v>
      </c>
      <c r="G698" s="1">
        <v>1357</v>
      </c>
      <c r="H698" s="1" t="s">
        <v>524</v>
      </c>
      <c r="I698" s="1">
        <v>1357</v>
      </c>
      <c r="J698" s="2" t="s">
        <v>528</v>
      </c>
      <c r="K698">
        <f>IF(C698=C697,0,1)</f>
        <v>0</v>
      </c>
      <c r="L698">
        <f t="shared" si="10"/>
        <v>0</v>
      </c>
    </row>
    <row r="699" spans="1:12" x14ac:dyDescent="0.2">
      <c r="A699" s="1">
        <v>12</v>
      </c>
      <c r="B699" s="1">
        <v>15</v>
      </c>
      <c r="C699" s="1" t="s">
        <v>522</v>
      </c>
      <c r="D699" s="1" t="s">
        <v>523</v>
      </c>
      <c r="E699" s="1">
        <v>2</v>
      </c>
      <c r="F699" s="1" t="s">
        <v>372</v>
      </c>
      <c r="G699" s="1">
        <v>1357</v>
      </c>
      <c r="H699" s="1" t="s">
        <v>524</v>
      </c>
      <c r="I699" s="1">
        <v>2714</v>
      </c>
      <c r="J699" s="2" t="s">
        <v>548</v>
      </c>
      <c r="K699">
        <f>IF(C699=C698,0,1)</f>
        <v>0</v>
      </c>
      <c r="L699">
        <f t="shared" si="10"/>
        <v>0</v>
      </c>
    </row>
    <row r="700" spans="1:12" x14ac:dyDescent="0.2">
      <c r="A700" s="1">
        <v>12</v>
      </c>
      <c r="B700" s="1">
        <v>15</v>
      </c>
      <c r="C700" s="1" t="s">
        <v>522</v>
      </c>
      <c r="D700" s="1" t="s">
        <v>523</v>
      </c>
      <c r="E700" s="1">
        <v>1</v>
      </c>
      <c r="F700" s="1" t="s">
        <v>372</v>
      </c>
      <c r="G700" s="1">
        <v>1357</v>
      </c>
      <c r="H700" s="1" t="s">
        <v>524</v>
      </c>
      <c r="I700" s="1">
        <v>1357</v>
      </c>
      <c r="J700" s="2" t="s">
        <v>563</v>
      </c>
      <c r="K700">
        <f>IF(C700=C699,0,1)</f>
        <v>0</v>
      </c>
      <c r="L700">
        <f t="shared" si="10"/>
        <v>0</v>
      </c>
    </row>
    <row r="701" spans="1:12" x14ac:dyDescent="0.2">
      <c r="A701" s="1">
        <v>12</v>
      </c>
      <c r="B701" s="1">
        <v>15</v>
      </c>
      <c r="C701" s="1" t="s">
        <v>522</v>
      </c>
      <c r="D701" s="1" t="s">
        <v>523</v>
      </c>
      <c r="E701" s="1">
        <v>1</v>
      </c>
      <c r="F701" s="1" t="s">
        <v>372</v>
      </c>
      <c r="G701" s="1">
        <v>1357</v>
      </c>
      <c r="H701" s="1" t="s">
        <v>524</v>
      </c>
      <c r="I701" s="1">
        <v>1357</v>
      </c>
      <c r="J701" s="2" t="s">
        <v>578</v>
      </c>
      <c r="K701">
        <f>IF(C701=C700,0,1)</f>
        <v>0</v>
      </c>
      <c r="L701">
        <f t="shared" si="10"/>
        <v>0</v>
      </c>
    </row>
    <row r="702" spans="1:12" x14ac:dyDescent="0.2">
      <c r="A702" s="1">
        <v>12</v>
      </c>
      <c r="B702" s="1">
        <v>15</v>
      </c>
      <c r="C702" s="1" t="s">
        <v>522</v>
      </c>
      <c r="D702" s="1" t="s">
        <v>523</v>
      </c>
      <c r="E702" s="1">
        <v>1</v>
      </c>
      <c r="F702" s="1" t="s">
        <v>372</v>
      </c>
      <c r="G702" s="1">
        <v>1357</v>
      </c>
      <c r="H702" s="1" t="s">
        <v>524</v>
      </c>
      <c r="I702" s="1">
        <v>1357</v>
      </c>
      <c r="J702" s="2" t="s">
        <v>630</v>
      </c>
      <c r="K702">
        <f>IF(C702=C701,0,1)</f>
        <v>0</v>
      </c>
      <c r="L702">
        <f t="shared" si="10"/>
        <v>1</v>
      </c>
    </row>
    <row r="703" spans="1:12" x14ac:dyDescent="0.2">
      <c r="A703" s="1">
        <v>9</v>
      </c>
      <c r="B703" s="1">
        <v>1111</v>
      </c>
      <c r="C703" s="1" t="s">
        <v>87</v>
      </c>
      <c r="D703" s="1" t="s">
        <v>1230</v>
      </c>
      <c r="E703" s="1">
        <v>16</v>
      </c>
      <c r="F703" s="1" t="s">
        <v>23</v>
      </c>
      <c r="G703" s="1">
        <v>1947</v>
      </c>
      <c r="H703" s="1" t="s">
        <v>84</v>
      </c>
      <c r="I703" s="1">
        <v>31152</v>
      </c>
      <c r="J703" s="2" t="s">
        <v>563</v>
      </c>
      <c r="K703">
        <f>IF(C703=C702,0,1)</f>
        <v>1</v>
      </c>
      <c r="L703">
        <f t="shared" si="10"/>
        <v>1</v>
      </c>
    </row>
    <row r="704" spans="1:12" x14ac:dyDescent="0.2">
      <c r="A704" s="1">
        <v>9</v>
      </c>
      <c r="B704" s="1">
        <v>480</v>
      </c>
      <c r="C704" s="1" t="s">
        <v>85</v>
      </c>
      <c r="D704" s="1" t="s">
        <v>371</v>
      </c>
      <c r="E704" s="1">
        <v>50</v>
      </c>
      <c r="F704" s="1" t="s">
        <v>23</v>
      </c>
      <c r="G704" s="1">
        <v>63</v>
      </c>
      <c r="H704" s="1" t="s">
        <v>84</v>
      </c>
      <c r="I704" s="1">
        <v>3150</v>
      </c>
      <c r="J704" s="2" t="s">
        <v>548</v>
      </c>
      <c r="K704">
        <f>IF(C704=C703,0,1)</f>
        <v>1</v>
      </c>
      <c r="L704">
        <f t="shared" si="10"/>
        <v>1</v>
      </c>
    </row>
    <row r="705" spans="1:12" x14ac:dyDescent="0.2">
      <c r="A705" s="1">
        <v>6</v>
      </c>
      <c r="B705" s="1">
        <v>349</v>
      </c>
      <c r="C705" s="1" t="s">
        <v>184</v>
      </c>
      <c r="D705" s="1" t="s">
        <v>371</v>
      </c>
      <c r="E705" s="1">
        <v>3</v>
      </c>
      <c r="F705" s="1" t="s">
        <v>92</v>
      </c>
      <c r="G705" s="1">
        <v>131</v>
      </c>
      <c r="H705" s="1" t="s">
        <v>185</v>
      </c>
      <c r="I705" s="1">
        <v>393</v>
      </c>
      <c r="J705" s="2" t="s">
        <v>491</v>
      </c>
      <c r="K705">
        <f>IF(C705=C704,0,1)</f>
        <v>1</v>
      </c>
      <c r="L705">
        <f t="shared" si="10"/>
        <v>0</v>
      </c>
    </row>
    <row r="706" spans="1:12" x14ac:dyDescent="0.2">
      <c r="A706" s="1">
        <v>6</v>
      </c>
      <c r="B706" s="1">
        <v>349</v>
      </c>
      <c r="C706" s="1" t="s">
        <v>184</v>
      </c>
      <c r="D706" s="1" t="s">
        <v>371</v>
      </c>
      <c r="E706" s="1">
        <v>5</v>
      </c>
      <c r="F706" s="1" t="s">
        <v>92</v>
      </c>
      <c r="G706" s="1">
        <v>131</v>
      </c>
      <c r="H706" s="1" t="s">
        <v>185</v>
      </c>
      <c r="I706" s="1">
        <v>655</v>
      </c>
      <c r="J706" s="2" t="s">
        <v>528</v>
      </c>
      <c r="K706">
        <f>IF(C706=C705,0,1)</f>
        <v>0</v>
      </c>
      <c r="L706">
        <f t="shared" si="10"/>
        <v>0</v>
      </c>
    </row>
    <row r="707" spans="1:12" x14ac:dyDescent="0.2">
      <c r="A707" s="1">
        <v>3</v>
      </c>
      <c r="B707" s="1">
        <v>173</v>
      </c>
      <c r="C707" s="1" t="s">
        <v>632</v>
      </c>
      <c r="D707" s="1" t="s">
        <v>371</v>
      </c>
      <c r="E707" s="1">
        <v>2</v>
      </c>
      <c r="F707" s="1" t="s">
        <v>372</v>
      </c>
      <c r="G707" s="1">
        <v>28</v>
      </c>
      <c r="H707" s="1" t="s">
        <v>376</v>
      </c>
      <c r="I707" s="1">
        <v>56</v>
      </c>
      <c r="J707" s="2" t="s">
        <v>630</v>
      </c>
      <c r="K707">
        <f>IF(C707=C706,0,1)</f>
        <v>1</v>
      </c>
      <c r="L707">
        <f t="shared" si="10"/>
        <v>0</v>
      </c>
    </row>
    <row r="708" spans="1:12" x14ac:dyDescent="0.2">
      <c r="A708" s="1">
        <v>9</v>
      </c>
      <c r="B708" s="1">
        <v>481</v>
      </c>
      <c r="C708" s="1" t="s">
        <v>512</v>
      </c>
      <c r="D708" s="1" t="s">
        <v>371</v>
      </c>
      <c r="E708" s="1">
        <v>5</v>
      </c>
      <c r="F708" s="1" t="s">
        <v>372</v>
      </c>
      <c r="G708" s="1">
        <v>12.1</v>
      </c>
      <c r="H708" s="1" t="s">
        <v>513</v>
      </c>
      <c r="I708" s="1">
        <v>60.5</v>
      </c>
      <c r="J708" s="2" t="s">
        <v>491</v>
      </c>
      <c r="K708">
        <f>IF(C708=C707,0,1)</f>
        <v>1</v>
      </c>
      <c r="L708">
        <f t="shared" si="10"/>
        <v>0</v>
      </c>
    </row>
    <row r="709" spans="1:12" x14ac:dyDescent="0.2">
      <c r="A709" s="1">
        <v>9</v>
      </c>
      <c r="B709" s="1">
        <v>481</v>
      </c>
      <c r="C709" s="1" t="s">
        <v>512</v>
      </c>
      <c r="D709" s="1" t="s">
        <v>371</v>
      </c>
      <c r="E709" s="1">
        <v>5</v>
      </c>
      <c r="F709" s="1" t="s">
        <v>372</v>
      </c>
      <c r="G709" s="1">
        <v>12.1</v>
      </c>
      <c r="H709" s="1" t="s">
        <v>513</v>
      </c>
      <c r="I709" s="1">
        <v>60.5</v>
      </c>
      <c r="J709" s="2" t="s">
        <v>528</v>
      </c>
      <c r="K709">
        <f>IF(C709=C708,0,1)</f>
        <v>0</v>
      </c>
      <c r="L709">
        <f t="shared" si="10"/>
        <v>0</v>
      </c>
    </row>
    <row r="710" spans="1:12" x14ac:dyDescent="0.2">
      <c r="A710" s="1">
        <v>9</v>
      </c>
      <c r="B710" s="1">
        <v>481</v>
      </c>
      <c r="C710" s="1" t="s">
        <v>512</v>
      </c>
      <c r="D710" s="1" t="s">
        <v>371</v>
      </c>
      <c r="E710" s="1">
        <v>20</v>
      </c>
      <c r="F710" s="1" t="s">
        <v>372</v>
      </c>
      <c r="G710" s="1">
        <v>12.1</v>
      </c>
      <c r="H710" s="1" t="s">
        <v>513</v>
      </c>
      <c r="I710" s="1">
        <v>242</v>
      </c>
      <c r="J710" s="2" t="s">
        <v>548</v>
      </c>
      <c r="K710">
        <f>IF(C710=C709,0,1)</f>
        <v>0</v>
      </c>
      <c r="L710">
        <f t="shared" si="10"/>
        <v>0</v>
      </c>
    </row>
    <row r="711" spans="1:12" x14ac:dyDescent="0.2">
      <c r="A711" s="1">
        <v>9</v>
      </c>
      <c r="B711" s="1">
        <v>481</v>
      </c>
      <c r="C711" s="1" t="s">
        <v>512</v>
      </c>
      <c r="D711" s="1" t="s">
        <v>371</v>
      </c>
      <c r="E711" s="1">
        <v>3</v>
      </c>
      <c r="F711" s="1" t="s">
        <v>372</v>
      </c>
      <c r="G711" s="1">
        <v>12.1</v>
      </c>
      <c r="H711" s="1" t="s">
        <v>513</v>
      </c>
      <c r="I711" s="1">
        <v>36.299999999999997</v>
      </c>
      <c r="J711" s="2" t="s">
        <v>578</v>
      </c>
      <c r="K711">
        <f>IF(C711=C710,0,1)</f>
        <v>0</v>
      </c>
      <c r="L711">
        <f t="shared" si="10"/>
        <v>0</v>
      </c>
    </row>
    <row r="712" spans="1:12" ht="25.5" x14ac:dyDescent="0.2">
      <c r="A712" s="1">
        <v>9</v>
      </c>
      <c r="B712" s="1">
        <v>482</v>
      </c>
      <c r="C712" s="1" t="s">
        <v>635</v>
      </c>
      <c r="D712" s="1" t="s">
        <v>371</v>
      </c>
      <c r="E712" s="1">
        <v>30</v>
      </c>
      <c r="F712" s="1" t="s">
        <v>372</v>
      </c>
      <c r="G712" s="1">
        <v>16.100000000000001</v>
      </c>
      <c r="H712" s="1" t="s">
        <v>376</v>
      </c>
      <c r="I712" s="1">
        <v>483</v>
      </c>
      <c r="J712" s="2" t="s">
        <v>630</v>
      </c>
      <c r="K712">
        <f>IF(C712=C711,0,1)</f>
        <v>1</v>
      </c>
      <c r="L712">
        <f t="shared" si="10"/>
        <v>0</v>
      </c>
    </row>
    <row r="713" spans="1:12" x14ac:dyDescent="0.2">
      <c r="A713" s="1">
        <v>12</v>
      </c>
      <c r="B713" s="1">
        <v>16</v>
      </c>
      <c r="C713" s="1" t="s">
        <v>847</v>
      </c>
      <c r="D713" s="1" t="s">
        <v>526</v>
      </c>
      <c r="E713" s="1">
        <v>200</v>
      </c>
      <c r="F713" s="1" t="s">
        <v>752</v>
      </c>
      <c r="G713" s="1">
        <v>2.29</v>
      </c>
      <c r="H713" s="1" t="s">
        <v>848</v>
      </c>
      <c r="I713" s="1">
        <v>458</v>
      </c>
      <c r="J713" s="2" t="s">
        <v>563</v>
      </c>
      <c r="K713">
        <f>IF(C713=C712,0,1)</f>
        <v>1</v>
      </c>
      <c r="L713">
        <f t="shared" si="10"/>
        <v>0</v>
      </c>
    </row>
    <row r="714" spans="1:12" x14ac:dyDescent="0.2">
      <c r="A714" s="1">
        <v>12</v>
      </c>
      <c r="B714" s="1">
        <v>16</v>
      </c>
      <c r="C714" s="1" t="s">
        <v>847</v>
      </c>
      <c r="D714" s="1" t="s">
        <v>526</v>
      </c>
      <c r="E714" s="1">
        <v>1000</v>
      </c>
      <c r="F714" s="1" t="s">
        <v>752</v>
      </c>
      <c r="G714" s="1">
        <v>2.29</v>
      </c>
      <c r="H714" s="1" t="s">
        <v>848</v>
      </c>
      <c r="I714" s="1">
        <v>2290</v>
      </c>
      <c r="J714" s="2" t="s">
        <v>630</v>
      </c>
      <c r="K714">
        <f>IF(C714=C713,0,1)</f>
        <v>0</v>
      </c>
      <c r="L714">
        <f t="shared" si="10"/>
        <v>0</v>
      </c>
    </row>
    <row r="715" spans="1:12" ht="25.5" x14ac:dyDescent="0.2">
      <c r="A715" s="1">
        <v>14</v>
      </c>
      <c r="B715" s="1" t="s">
        <v>292</v>
      </c>
      <c r="C715" s="1" t="s">
        <v>293</v>
      </c>
      <c r="D715" s="1" t="s">
        <v>1230</v>
      </c>
      <c r="E715" s="1">
        <v>2</v>
      </c>
      <c r="F715" s="1" t="s">
        <v>227</v>
      </c>
      <c r="G715" s="1">
        <v>590</v>
      </c>
      <c r="H715" s="1" t="s">
        <v>291</v>
      </c>
      <c r="I715" s="1">
        <v>1180</v>
      </c>
      <c r="J715" s="2" t="s">
        <v>548</v>
      </c>
      <c r="K715">
        <f>IF(C715=C714,0,1)</f>
        <v>1</v>
      </c>
      <c r="L715">
        <f t="shared" ref="L715:L778" si="11">IF(IFERROR(SEARCH("Россия", H707), 0), 1, 0)</f>
        <v>1</v>
      </c>
    </row>
    <row r="716" spans="1:12" ht="25.5" x14ac:dyDescent="0.2">
      <c r="A716" s="1">
        <v>14</v>
      </c>
      <c r="B716" s="1" t="s">
        <v>292</v>
      </c>
      <c r="C716" s="1" t="s">
        <v>293</v>
      </c>
      <c r="D716" s="1" t="s">
        <v>1230</v>
      </c>
      <c r="E716" s="1">
        <v>2</v>
      </c>
      <c r="F716" s="1" t="s">
        <v>227</v>
      </c>
      <c r="G716" s="1">
        <v>590</v>
      </c>
      <c r="H716" s="1" t="s">
        <v>291</v>
      </c>
      <c r="I716" s="1">
        <v>1180</v>
      </c>
      <c r="J716" s="2" t="s">
        <v>563</v>
      </c>
      <c r="K716">
        <f>IF(C716=C715,0,1)</f>
        <v>0</v>
      </c>
      <c r="L716">
        <f t="shared" si="11"/>
        <v>0</v>
      </c>
    </row>
    <row r="717" spans="1:12" x14ac:dyDescent="0.2">
      <c r="A717" s="1">
        <v>14</v>
      </c>
      <c r="B717" s="1" t="s">
        <v>251</v>
      </c>
      <c r="C717" s="1" t="s">
        <v>252</v>
      </c>
      <c r="D717" s="1" t="s">
        <v>526</v>
      </c>
      <c r="E717" s="1">
        <v>5</v>
      </c>
      <c r="F717" s="1" t="s">
        <v>227</v>
      </c>
      <c r="G717" s="1">
        <v>185.26</v>
      </c>
      <c r="H717" s="1" t="s">
        <v>253</v>
      </c>
      <c r="I717" s="1">
        <v>926.3</v>
      </c>
      <c r="J717" s="2" t="s">
        <v>491</v>
      </c>
      <c r="K717">
        <f>IF(C717=C716,0,1)</f>
        <v>1</v>
      </c>
      <c r="L717">
        <f t="shared" si="11"/>
        <v>0</v>
      </c>
    </row>
    <row r="718" spans="1:12" x14ac:dyDescent="0.2">
      <c r="A718" s="1">
        <v>14</v>
      </c>
      <c r="B718" s="1" t="s">
        <v>251</v>
      </c>
      <c r="C718" s="1" t="s">
        <v>252</v>
      </c>
      <c r="D718" s="1" t="s">
        <v>526</v>
      </c>
      <c r="E718" s="1">
        <v>2</v>
      </c>
      <c r="F718" s="1" t="s">
        <v>227</v>
      </c>
      <c r="G718" s="1">
        <v>185.26</v>
      </c>
      <c r="H718" s="1" t="s">
        <v>253</v>
      </c>
      <c r="I718" s="1">
        <v>370.52</v>
      </c>
      <c r="J718" s="2" t="s">
        <v>528</v>
      </c>
      <c r="K718">
        <f>IF(C718=C717,0,1)</f>
        <v>0</v>
      </c>
      <c r="L718">
        <f t="shared" si="11"/>
        <v>0</v>
      </c>
    </row>
    <row r="719" spans="1:12" ht="25.5" x14ac:dyDescent="0.2">
      <c r="A719" s="1">
        <v>14</v>
      </c>
      <c r="B719" s="1" t="s">
        <v>1154</v>
      </c>
      <c r="C719" s="1" t="s">
        <v>1155</v>
      </c>
      <c r="D719" s="1" t="s">
        <v>691</v>
      </c>
      <c r="E719" s="1">
        <v>3</v>
      </c>
      <c r="F719" s="1" t="s">
        <v>1095</v>
      </c>
      <c r="G719" s="1">
        <v>624.91</v>
      </c>
      <c r="H719" s="1" t="s">
        <v>1156</v>
      </c>
      <c r="I719" s="1">
        <v>1874.73</v>
      </c>
      <c r="J719" s="2" t="s">
        <v>491</v>
      </c>
      <c r="K719">
        <f>IF(C719=C718,0,1)</f>
        <v>1</v>
      </c>
      <c r="L719">
        <f t="shared" si="11"/>
        <v>0</v>
      </c>
    </row>
    <row r="720" spans="1:12" ht="25.5" x14ac:dyDescent="0.2">
      <c r="A720" s="1">
        <v>14</v>
      </c>
      <c r="B720" s="1" t="s">
        <v>1154</v>
      </c>
      <c r="C720" s="1" t="s">
        <v>1155</v>
      </c>
      <c r="D720" s="1" t="s">
        <v>691</v>
      </c>
      <c r="E720" s="1">
        <v>1</v>
      </c>
      <c r="F720" s="1" t="s">
        <v>1095</v>
      </c>
      <c r="G720" s="1">
        <v>624.91</v>
      </c>
      <c r="H720" s="1" t="s">
        <v>1156</v>
      </c>
      <c r="I720" s="1">
        <v>624.91</v>
      </c>
      <c r="J720" s="2" t="s">
        <v>528</v>
      </c>
      <c r="K720">
        <f>IF(C720=C719,0,1)</f>
        <v>0</v>
      </c>
      <c r="L720">
        <f t="shared" si="11"/>
        <v>1</v>
      </c>
    </row>
    <row r="721" spans="1:12" ht="25.5" x14ac:dyDescent="0.2">
      <c r="A721" s="1">
        <v>14</v>
      </c>
      <c r="B721" s="1" t="s">
        <v>1154</v>
      </c>
      <c r="C721" s="1" t="s">
        <v>1155</v>
      </c>
      <c r="D721" s="1" t="s">
        <v>691</v>
      </c>
      <c r="E721" s="1">
        <v>2</v>
      </c>
      <c r="F721" s="1" t="s">
        <v>1095</v>
      </c>
      <c r="G721" s="1">
        <v>624.91</v>
      </c>
      <c r="H721" s="1" t="s">
        <v>1156</v>
      </c>
      <c r="I721" s="1">
        <v>1249.82</v>
      </c>
      <c r="J721" s="2" t="s">
        <v>563</v>
      </c>
      <c r="K721">
        <f>IF(C721=C720,0,1)</f>
        <v>0</v>
      </c>
      <c r="L721">
        <f t="shared" si="11"/>
        <v>0</v>
      </c>
    </row>
    <row r="722" spans="1:12" ht="25.5" x14ac:dyDescent="0.2">
      <c r="A722" s="1">
        <v>14</v>
      </c>
      <c r="B722" s="1" t="s">
        <v>1154</v>
      </c>
      <c r="C722" s="1" t="s">
        <v>1155</v>
      </c>
      <c r="D722" s="1" t="s">
        <v>691</v>
      </c>
      <c r="E722" s="1">
        <v>2</v>
      </c>
      <c r="F722" s="1" t="s">
        <v>1095</v>
      </c>
      <c r="G722" s="1">
        <v>624.91</v>
      </c>
      <c r="H722" s="1" t="s">
        <v>1156</v>
      </c>
      <c r="I722" s="1">
        <v>1249.82</v>
      </c>
      <c r="J722" s="2" t="s">
        <v>630</v>
      </c>
      <c r="K722">
        <f>IF(C722=C721,0,1)</f>
        <v>0</v>
      </c>
      <c r="L722">
        <f t="shared" si="11"/>
        <v>0</v>
      </c>
    </row>
    <row r="723" spans="1:12" ht="25.5" x14ac:dyDescent="0.2">
      <c r="A723" s="1">
        <v>14</v>
      </c>
      <c r="B723" s="1" t="s">
        <v>312</v>
      </c>
      <c r="C723" s="1" t="s">
        <v>313</v>
      </c>
      <c r="D723" s="1" t="s">
        <v>1233</v>
      </c>
      <c r="E723" s="1">
        <v>5</v>
      </c>
      <c r="F723" s="1" t="s">
        <v>227</v>
      </c>
      <c r="G723" s="1">
        <v>2040.3969999999999</v>
      </c>
      <c r="H723" s="1" t="s">
        <v>291</v>
      </c>
      <c r="I723" s="1">
        <v>10201.985000000001</v>
      </c>
      <c r="J723" s="2" t="s">
        <v>548</v>
      </c>
      <c r="K723">
        <f>IF(C723=C722,0,1)</f>
        <v>1</v>
      </c>
      <c r="L723">
        <f t="shared" si="11"/>
        <v>0</v>
      </c>
    </row>
    <row r="724" spans="1:12" ht="25.5" x14ac:dyDescent="0.2">
      <c r="A724" s="1">
        <v>14</v>
      </c>
      <c r="B724" s="1" t="s">
        <v>312</v>
      </c>
      <c r="C724" s="1" t="s">
        <v>313</v>
      </c>
      <c r="D724" s="1" t="s">
        <v>1233</v>
      </c>
      <c r="E724" s="1">
        <v>2</v>
      </c>
      <c r="F724" s="1" t="s">
        <v>227</v>
      </c>
      <c r="G724" s="1">
        <v>2040.3969999999999</v>
      </c>
      <c r="H724" s="1" t="s">
        <v>291</v>
      </c>
      <c r="I724" s="1">
        <v>4080.7939999999999</v>
      </c>
      <c r="J724" s="2" t="s">
        <v>563</v>
      </c>
      <c r="K724">
        <f>IF(C724=C723,0,1)</f>
        <v>0</v>
      </c>
      <c r="L724">
        <f t="shared" si="11"/>
        <v>0</v>
      </c>
    </row>
    <row r="725" spans="1:12" x14ac:dyDescent="0.2">
      <c r="A725" s="1">
        <v>14</v>
      </c>
      <c r="B725" s="1" t="s">
        <v>304</v>
      </c>
      <c r="C725" s="1" t="s">
        <v>305</v>
      </c>
      <c r="D725" s="1" t="s">
        <v>1233</v>
      </c>
      <c r="E725" s="1">
        <v>6</v>
      </c>
      <c r="F725" s="1" t="s">
        <v>227</v>
      </c>
      <c r="G725" s="1">
        <v>300.89999999999998</v>
      </c>
      <c r="H725" s="1" t="s">
        <v>961</v>
      </c>
      <c r="I725" s="1">
        <v>1805.4</v>
      </c>
      <c r="J725" s="2" t="s">
        <v>548</v>
      </c>
      <c r="K725">
        <f>IF(C725=C724,0,1)</f>
        <v>1</v>
      </c>
      <c r="L725">
        <f t="shared" si="11"/>
        <v>0</v>
      </c>
    </row>
    <row r="726" spans="1:12" ht="25.5" x14ac:dyDescent="0.2">
      <c r="A726" s="1">
        <v>14</v>
      </c>
      <c r="B726" s="1" t="s">
        <v>1182</v>
      </c>
      <c r="C726" s="1" t="s">
        <v>1183</v>
      </c>
      <c r="D726" s="1" t="s">
        <v>691</v>
      </c>
      <c r="E726" s="1">
        <v>1</v>
      </c>
      <c r="F726" s="1" t="s">
        <v>1095</v>
      </c>
      <c r="G726" s="1">
        <v>1210.3</v>
      </c>
      <c r="H726" s="1" t="s">
        <v>1184</v>
      </c>
      <c r="I726" s="1">
        <v>1210.3</v>
      </c>
      <c r="J726" s="2" t="s">
        <v>528</v>
      </c>
      <c r="K726">
        <f>IF(C726=C725,0,1)</f>
        <v>1</v>
      </c>
      <c r="L726">
        <f t="shared" si="11"/>
        <v>0</v>
      </c>
    </row>
    <row r="727" spans="1:12" ht="25.5" x14ac:dyDescent="0.2">
      <c r="A727" s="1">
        <v>14</v>
      </c>
      <c r="B727" s="1" t="s">
        <v>1182</v>
      </c>
      <c r="C727" s="1" t="s">
        <v>1183</v>
      </c>
      <c r="D727" s="1" t="s">
        <v>691</v>
      </c>
      <c r="E727" s="1">
        <v>1</v>
      </c>
      <c r="F727" s="1" t="s">
        <v>1095</v>
      </c>
      <c r="G727" s="1">
        <v>1210.3</v>
      </c>
      <c r="H727" s="1" t="s">
        <v>1184</v>
      </c>
      <c r="I727" s="1">
        <v>1210.3</v>
      </c>
      <c r="J727" s="2" t="s">
        <v>600</v>
      </c>
      <c r="K727">
        <f>IF(C727=C726,0,1)</f>
        <v>0</v>
      </c>
      <c r="L727">
        <f t="shared" si="11"/>
        <v>1</v>
      </c>
    </row>
    <row r="728" spans="1:12" ht="25.5" x14ac:dyDescent="0.2">
      <c r="A728" s="1">
        <v>14</v>
      </c>
      <c r="B728" s="1" t="s">
        <v>1182</v>
      </c>
      <c r="C728" s="1" t="s">
        <v>1183</v>
      </c>
      <c r="D728" s="1" t="s">
        <v>691</v>
      </c>
      <c r="E728" s="1">
        <v>2</v>
      </c>
      <c r="F728" s="1" t="s">
        <v>1095</v>
      </c>
      <c r="G728" s="1">
        <v>1210.3</v>
      </c>
      <c r="H728" s="1" t="s">
        <v>1184</v>
      </c>
      <c r="I728" s="1">
        <v>2420.6</v>
      </c>
      <c r="J728" s="2" t="s">
        <v>606</v>
      </c>
      <c r="K728">
        <f>IF(C728=C727,0,1)</f>
        <v>0</v>
      </c>
      <c r="L728">
        <f t="shared" si="11"/>
        <v>1</v>
      </c>
    </row>
    <row r="729" spans="1:12" x14ac:dyDescent="0.2">
      <c r="A729" s="1">
        <v>14</v>
      </c>
      <c r="B729" s="1" t="s">
        <v>1197</v>
      </c>
      <c r="C729" s="1" t="s">
        <v>1198</v>
      </c>
      <c r="D729" s="1" t="s">
        <v>906</v>
      </c>
      <c r="E729" s="1">
        <v>2</v>
      </c>
      <c r="F729" s="1" t="s">
        <v>1095</v>
      </c>
      <c r="G729" s="1">
        <v>262.31</v>
      </c>
      <c r="H729" s="1" t="s">
        <v>1199</v>
      </c>
      <c r="I729" s="1">
        <v>524.62</v>
      </c>
      <c r="J729" s="2" t="s">
        <v>606</v>
      </c>
      <c r="K729">
        <f>IF(C729=C728,0,1)</f>
        <v>1</v>
      </c>
      <c r="L729">
        <f t="shared" si="11"/>
        <v>1</v>
      </c>
    </row>
    <row r="730" spans="1:12" x14ac:dyDescent="0.2">
      <c r="A730" s="1">
        <v>14</v>
      </c>
      <c r="B730" s="1" t="s">
        <v>1197</v>
      </c>
      <c r="C730" s="1" t="s">
        <v>1198</v>
      </c>
      <c r="D730" s="1" t="s">
        <v>906</v>
      </c>
      <c r="E730" s="1">
        <v>1</v>
      </c>
      <c r="F730" s="1" t="s">
        <v>1095</v>
      </c>
      <c r="G730" s="1">
        <v>262.31</v>
      </c>
      <c r="H730" s="1" t="s">
        <v>1199</v>
      </c>
      <c r="I730" s="1">
        <v>262.31</v>
      </c>
      <c r="J730" s="2" t="s">
        <v>630</v>
      </c>
      <c r="K730">
        <f>IF(C730=C729,0,1)</f>
        <v>0</v>
      </c>
      <c r="L730">
        <f t="shared" si="11"/>
        <v>1</v>
      </c>
    </row>
    <row r="731" spans="1:12" x14ac:dyDescent="0.2">
      <c r="A731" s="1">
        <v>14</v>
      </c>
      <c r="B731" s="1" t="s">
        <v>1234</v>
      </c>
      <c r="C731" s="1" t="s">
        <v>1235</v>
      </c>
      <c r="D731" s="1" t="s">
        <v>1233</v>
      </c>
      <c r="E731" s="1">
        <v>5</v>
      </c>
      <c r="F731" s="1" t="s">
        <v>1227</v>
      </c>
      <c r="G731" s="1">
        <v>1158</v>
      </c>
      <c r="H731" s="1" t="s">
        <v>961</v>
      </c>
      <c r="I731" s="1">
        <v>5790</v>
      </c>
      <c r="J731" s="2" t="s">
        <v>491</v>
      </c>
      <c r="K731">
        <f>IF(C731=C730,0,1)</f>
        <v>1</v>
      </c>
      <c r="L731">
        <f t="shared" si="11"/>
        <v>0</v>
      </c>
    </row>
    <row r="732" spans="1:12" x14ac:dyDescent="0.2">
      <c r="A732" s="1">
        <v>14</v>
      </c>
      <c r="B732" s="1" t="s">
        <v>1234</v>
      </c>
      <c r="C732" s="1" t="s">
        <v>1235</v>
      </c>
      <c r="D732" s="1" t="s">
        <v>1233</v>
      </c>
      <c r="E732" s="1">
        <v>1</v>
      </c>
      <c r="F732" s="1" t="s">
        <v>1227</v>
      </c>
      <c r="G732" s="1">
        <v>1158</v>
      </c>
      <c r="H732" s="1" t="s">
        <v>961</v>
      </c>
      <c r="I732" s="1">
        <v>1158</v>
      </c>
      <c r="J732" s="2" t="s">
        <v>528</v>
      </c>
      <c r="K732">
        <f>IF(C732=C731,0,1)</f>
        <v>0</v>
      </c>
      <c r="L732">
        <f t="shared" si="11"/>
        <v>0</v>
      </c>
    </row>
    <row r="733" spans="1:12" x14ac:dyDescent="0.2">
      <c r="A733" s="1">
        <v>14</v>
      </c>
      <c r="B733" s="1" t="s">
        <v>1234</v>
      </c>
      <c r="C733" s="1" t="s">
        <v>1235</v>
      </c>
      <c r="D733" s="1" t="s">
        <v>1233</v>
      </c>
      <c r="E733" s="1">
        <v>2</v>
      </c>
      <c r="F733" s="1" t="s">
        <v>1227</v>
      </c>
      <c r="G733" s="1">
        <v>1158</v>
      </c>
      <c r="H733" s="1" t="s">
        <v>961</v>
      </c>
      <c r="I733" s="1">
        <v>2316</v>
      </c>
      <c r="J733" s="2" t="s">
        <v>600</v>
      </c>
      <c r="K733">
        <f>IF(C733=C732,0,1)</f>
        <v>0</v>
      </c>
      <c r="L733">
        <f t="shared" si="11"/>
        <v>0</v>
      </c>
    </row>
    <row r="734" spans="1:12" x14ac:dyDescent="0.2">
      <c r="A734" s="1">
        <v>14</v>
      </c>
      <c r="B734" s="1" t="s">
        <v>1234</v>
      </c>
      <c r="C734" s="1" t="s">
        <v>1235</v>
      </c>
      <c r="D734" s="1" t="s">
        <v>1233</v>
      </c>
      <c r="E734" s="1">
        <v>2</v>
      </c>
      <c r="F734" s="1" t="s">
        <v>1227</v>
      </c>
      <c r="G734" s="1">
        <v>1158</v>
      </c>
      <c r="H734" s="1" t="s">
        <v>961</v>
      </c>
      <c r="I734" s="1">
        <v>2316</v>
      </c>
      <c r="J734" s="2" t="s">
        <v>606</v>
      </c>
      <c r="K734">
        <f>IF(C734=C733,0,1)</f>
        <v>0</v>
      </c>
      <c r="L734">
        <f t="shared" si="11"/>
        <v>0</v>
      </c>
    </row>
    <row r="735" spans="1:12" x14ac:dyDescent="0.2">
      <c r="A735" s="1">
        <v>14</v>
      </c>
      <c r="B735" s="1" t="s">
        <v>302</v>
      </c>
      <c r="C735" s="1" t="s">
        <v>303</v>
      </c>
      <c r="D735" s="1" t="s">
        <v>1233</v>
      </c>
      <c r="E735" s="1">
        <v>15</v>
      </c>
      <c r="F735" s="1" t="s">
        <v>227</v>
      </c>
      <c r="G735" s="1">
        <v>1893.1</v>
      </c>
      <c r="H735" s="1" t="s">
        <v>961</v>
      </c>
      <c r="I735" s="1">
        <v>28396.5</v>
      </c>
      <c r="J735" s="2" t="s">
        <v>548</v>
      </c>
      <c r="K735">
        <f>IF(C735=C734,0,1)</f>
        <v>1</v>
      </c>
      <c r="L735">
        <f t="shared" si="11"/>
        <v>0</v>
      </c>
    </row>
    <row r="736" spans="1:12" x14ac:dyDescent="0.2">
      <c r="A736" s="1">
        <v>14</v>
      </c>
      <c r="B736" s="1" t="s">
        <v>302</v>
      </c>
      <c r="C736" s="1" t="s">
        <v>303</v>
      </c>
      <c r="D736" s="1" t="s">
        <v>1233</v>
      </c>
      <c r="E736" s="1">
        <v>2</v>
      </c>
      <c r="F736" s="1" t="s">
        <v>227</v>
      </c>
      <c r="G736" s="1">
        <v>1893.1</v>
      </c>
      <c r="H736" s="1" t="s">
        <v>961</v>
      </c>
      <c r="I736" s="1">
        <v>3786.2</v>
      </c>
      <c r="J736" s="2" t="s">
        <v>563</v>
      </c>
      <c r="K736">
        <f>IF(C736=C735,0,1)</f>
        <v>0</v>
      </c>
      <c r="L736">
        <f t="shared" si="11"/>
        <v>0</v>
      </c>
    </row>
    <row r="737" spans="1:12" ht="25.5" x14ac:dyDescent="0.2">
      <c r="A737" s="1">
        <v>9</v>
      </c>
      <c r="B737" s="1">
        <v>484</v>
      </c>
      <c r="C737" s="1" t="s">
        <v>627</v>
      </c>
      <c r="D737" s="1" t="s">
        <v>371</v>
      </c>
      <c r="E737" s="1">
        <v>10</v>
      </c>
      <c r="F737" s="1" t="s">
        <v>372</v>
      </c>
      <c r="G737" s="1">
        <v>11.3</v>
      </c>
      <c r="H737" s="1" t="s">
        <v>376</v>
      </c>
      <c r="I737" s="1">
        <v>113</v>
      </c>
      <c r="J737" s="2" t="s">
        <v>612</v>
      </c>
      <c r="K737">
        <f>IF(C737=C736,0,1)</f>
        <v>1</v>
      </c>
      <c r="L737">
        <f t="shared" si="11"/>
        <v>1</v>
      </c>
    </row>
    <row r="738" spans="1:12" ht="25.5" x14ac:dyDescent="0.2">
      <c r="A738" s="1">
        <v>14</v>
      </c>
      <c r="B738" s="1" t="s">
        <v>1005</v>
      </c>
      <c r="C738" s="1" t="s">
        <v>1006</v>
      </c>
      <c r="D738" s="1" t="s">
        <v>906</v>
      </c>
      <c r="E738" s="1">
        <v>5</v>
      </c>
      <c r="F738" s="1" t="s">
        <v>957</v>
      </c>
      <c r="G738" s="1">
        <v>138.43</v>
      </c>
      <c r="H738" s="1" t="s">
        <v>964</v>
      </c>
      <c r="I738" s="1">
        <v>692.15</v>
      </c>
      <c r="J738" s="2" t="s">
        <v>491</v>
      </c>
      <c r="K738">
        <f>IF(C738=C737,0,1)</f>
        <v>1</v>
      </c>
      <c r="L738">
        <f t="shared" si="11"/>
        <v>1</v>
      </c>
    </row>
    <row r="739" spans="1:12" ht="25.5" x14ac:dyDescent="0.2">
      <c r="A739" s="1">
        <v>14</v>
      </c>
      <c r="B739" s="1" t="s">
        <v>1005</v>
      </c>
      <c r="C739" s="1" t="s">
        <v>1006</v>
      </c>
      <c r="D739" s="1" t="s">
        <v>906</v>
      </c>
      <c r="E739" s="1">
        <v>2</v>
      </c>
      <c r="F739" s="1" t="s">
        <v>957</v>
      </c>
      <c r="G739" s="1">
        <v>138.43</v>
      </c>
      <c r="H739" s="1" t="s">
        <v>964</v>
      </c>
      <c r="I739" s="1">
        <v>276.86</v>
      </c>
      <c r="J739" s="2" t="s">
        <v>528</v>
      </c>
      <c r="K739">
        <f>IF(C739=C738,0,1)</f>
        <v>0</v>
      </c>
      <c r="L739">
        <f t="shared" si="11"/>
        <v>0</v>
      </c>
    </row>
    <row r="740" spans="1:12" x14ac:dyDescent="0.2">
      <c r="A740" s="1">
        <v>14</v>
      </c>
      <c r="B740" s="1" t="s">
        <v>1045</v>
      </c>
      <c r="C740" s="1" t="s">
        <v>1046</v>
      </c>
      <c r="D740" s="1" t="s">
        <v>906</v>
      </c>
      <c r="E740" s="1">
        <v>3</v>
      </c>
      <c r="F740" s="1" t="s">
        <v>957</v>
      </c>
      <c r="G740" s="1">
        <v>212.97</v>
      </c>
      <c r="H740" s="1" t="s">
        <v>980</v>
      </c>
      <c r="I740" s="1">
        <v>638.91</v>
      </c>
      <c r="J740" s="2" t="s">
        <v>528</v>
      </c>
      <c r="K740">
        <f>IF(C740=C739,0,1)</f>
        <v>1</v>
      </c>
      <c r="L740">
        <f t="shared" si="11"/>
        <v>0</v>
      </c>
    </row>
    <row r="741" spans="1:12" x14ac:dyDescent="0.2">
      <c r="A741" s="1">
        <v>14</v>
      </c>
      <c r="B741" s="1" t="s">
        <v>978</v>
      </c>
      <c r="C741" s="1" t="s">
        <v>979</v>
      </c>
      <c r="D741" s="1" t="s">
        <v>906</v>
      </c>
      <c r="E741" s="1">
        <v>2</v>
      </c>
      <c r="F741" s="1" t="s">
        <v>957</v>
      </c>
      <c r="G741" s="1">
        <v>165.06</v>
      </c>
      <c r="H741" s="1" t="s">
        <v>980</v>
      </c>
      <c r="I741" s="1">
        <v>330.12</v>
      </c>
      <c r="J741" s="2" t="s">
        <v>491</v>
      </c>
      <c r="K741">
        <f>IF(C741=C740,0,1)</f>
        <v>1</v>
      </c>
      <c r="L741">
        <f t="shared" si="11"/>
        <v>0</v>
      </c>
    </row>
    <row r="742" spans="1:12" x14ac:dyDescent="0.2">
      <c r="A742" s="1">
        <v>14</v>
      </c>
      <c r="B742" s="1" t="s">
        <v>978</v>
      </c>
      <c r="C742" s="1" t="s">
        <v>979</v>
      </c>
      <c r="D742" s="1" t="s">
        <v>906</v>
      </c>
      <c r="E742" s="1">
        <v>3</v>
      </c>
      <c r="F742" s="1" t="s">
        <v>957</v>
      </c>
      <c r="G742" s="1">
        <v>165.06</v>
      </c>
      <c r="H742" s="1" t="s">
        <v>980</v>
      </c>
      <c r="I742" s="1">
        <v>495.18</v>
      </c>
      <c r="J742" s="2" t="s">
        <v>528</v>
      </c>
      <c r="K742">
        <f>IF(C742=C741,0,1)</f>
        <v>0</v>
      </c>
      <c r="L742">
        <f t="shared" si="11"/>
        <v>0</v>
      </c>
    </row>
    <row r="743" spans="1:12" x14ac:dyDescent="0.2">
      <c r="A743" s="1">
        <v>14</v>
      </c>
      <c r="B743" s="1" t="s">
        <v>978</v>
      </c>
      <c r="C743" s="1" t="s">
        <v>979</v>
      </c>
      <c r="D743" s="1" t="s">
        <v>906</v>
      </c>
      <c r="E743" s="1">
        <v>10</v>
      </c>
      <c r="F743" s="1" t="s">
        <v>957</v>
      </c>
      <c r="G743" s="1">
        <v>165.06</v>
      </c>
      <c r="H743" s="1" t="s">
        <v>980</v>
      </c>
      <c r="I743" s="1">
        <v>1650.6</v>
      </c>
      <c r="J743" s="2" t="s">
        <v>563</v>
      </c>
      <c r="K743">
        <f>IF(C743=C742,0,1)</f>
        <v>0</v>
      </c>
      <c r="L743">
        <f t="shared" si="11"/>
        <v>0</v>
      </c>
    </row>
    <row r="744" spans="1:12" x14ac:dyDescent="0.2">
      <c r="A744" s="1">
        <v>14</v>
      </c>
      <c r="B744" s="1" t="s">
        <v>978</v>
      </c>
      <c r="C744" s="1" t="s">
        <v>979</v>
      </c>
      <c r="D744" s="1" t="s">
        <v>906</v>
      </c>
      <c r="E744" s="1">
        <v>2</v>
      </c>
      <c r="F744" s="1" t="s">
        <v>957</v>
      </c>
      <c r="G744" s="1">
        <v>165.06</v>
      </c>
      <c r="H744" s="1" t="s">
        <v>980</v>
      </c>
      <c r="I744" s="1">
        <v>330.12</v>
      </c>
      <c r="J744" s="2" t="s">
        <v>600</v>
      </c>
      <c r="K744">
        <f>IF(C744=C743,0,1)</f>
        <v>0</v>
      </c>
      <c r="L744">
        <f t="shared" si="11"/>
        <v>0</v>
      </c>
    </row>
    <row r="745" spans="1:12" x14ac:dyDescent="0.2">
      <c r="A745" s="1">
        <v>14</v>
      </c>
      <c r="B745" s="1" t="s">
        <v>248</v>
      </c>
      <c r="C745" s="1" t="s">
        <v>249</v>
      </c>
      <c r="D745" s="1" t="s">
        <v>906</v>
      </c>
      <c r="E745" s="1">
        <v>3</v>
      </c>
      <c r="F745" s="1" t="s">
        <v>227</v>
      </c>
      <c r="G745" s="1">
        <v>219.95820000000001</v>
      </c>
      <c r="H745" s="1" t="s">
        <v>250</v>
      </c>
      <c r="I745" s="1">
        <v>659.87459999999999</v>
      </c>
      <c r="J745" s="2" t="s">
        <v>491</v>
      </c>
      <c r="K745">
        <f>IF(C745=C744,0,1)</f>
        <v>1</v>
      </c>
      <c r="L745">
        <f t="shared" si="11"/>
        <v>1</v>
      </c>
    </row>
    <row r="746" spans="1:12" x14ac:dyDescent="0.2">
      <c r="A746" s="1">
        <v>14</v>
      </c>
      <c r="B746" s="1" t="s">
        <v>248</v>
      </c>
      <c r="C746" s="1" t="s">
        <v>249</v>
      </c>
      <c r="D746" s="1" t="s">
        <v>906</v>
      </c>
      <c r="E746" s="1">
        <v>3</v>
      </c>
      <c r="F746" s="1" t="s">
        <v>227</v>
      </c>
      <c r="G746" s="1">
        <v>219.95820000000001</v>
      </c>
      <c r="H746" s="1" t="s">
        <v>250</v>
      </c>
      <c r="I746" s="1">
        <v>659.87459999999999</v>
      </c>
      <c r="J746" s="2" t="s">
        <v>528</v>
      </c>
      <c r="K746">
        <f>IF(C746=C745,0,1)</f>
        <v>0</v>
      </c>
      <c r="L746">
        <f t="shared" si="11"/>
        <v>1</v>
      </c>
    </row>
    <row r="747" spans="1:12" x14ac:dyDescent="0.2">
      <c r="A747" s="1">
        <v>14</v>
      </c>
      <c r="B747" s="1" t="s">
        <v>248</v>
      </c>
      <c r="C747" s="1" t="s">
        <v>249</v>
      </c>
      <c r="D747" s="1" t="s">
        <v>906</v>
      </c>
      <c r="E747" s="1">
        <v>6</v>
      </c>
      <c r="F747" s="1" t="s">
        <v>227</v>
      </c>
      <c r="G747" s="1">
        <v>219.95820000000001</v>
      </c>
      <c r="H747" s="1" t="s">
        <v>250</v>
      </c>
      <c r="I747" s="1">
        <v>1319.7492</v>
      </c>
      <c r="J747" s="2" t="s">
        <v>586</v>
      </c>
      <c r="K747">
        <f>IF(C747=C746,0,1)</f>
        <v>0</v>
      </c>
      <c r="L747">
        <f t="shared" si="11"/>
        <v>1</v>
      </c>
    </row>
    <row r="748" spans="1:12" ht="25.5" x14ac:dyDescent="0.2">
      <c r="A748" s="1">
        <v>14</v>
      </c>
      <c r="B748" s="1" t="s">
        <v>976</v>
      </c>
      <c r="C748" s="1" t="s">
        <v>977</v>
      </c>
      <c r="D748" s="1" t="s">
        <v>906</v>
      </c>
      <c r="E748" s="1">
        <v>3</v>
      </c>
      <c r="F748" s="1" t="s">
        <v>957</v>
      </c>
      <c r="G748" s="1">
        <v>260.89999999999998</v>
      </c>
      <c r="H748" s="1" t="s">
        <v>964</v>
      </c>
      <c r="I748" s="1">
        <v>782.7</v>
      </c>
      <c r="J748" s="2" t="s">
        <v>491</v>
      </c>
      <c r="K748">
        <f>IF(C748=C747,0,1)</f>
        <v>1</v>
      </c>
      <c r="L748">
        <f t="shared" si="11"/>
        <v>1</v>
      </c>
    </row>
    <row r="749" spans="1:12" ht="25.5" x14ac:dyDescent="0.2">
      <c r="A749" s="1">
        <v>14</v>
      </c>
      <c r="B749" s="1" t="s">
        <v>976</v>
      </c>
      <c r="C749" s="1" t="s">
        <v>977</v>
      </c>
      <c r="D749" s="1" t="s">
        <v>906</v>
      </c>
      <c r="E749" s="1">
        <v>3</v>
      </c>
      <c r="F749" s="1" t="s">
        <v>957</v>
      </c>
      <c r="G749" s="1">
        <v>260.89999999999998</v>
      </c>
      <c r="H749" s="1" t="s">
        <v>964</v>
      </c>
      <c r="I749" s="1">
        <v>782.7</v>
      </c>
      <c r="J749" s="2" t="s">
        <v>528</v>
      </c>
      <c r="K749">
        <f>IF(C749=C748,0,1)</f>
        <v>0</v>
      </c>
      <c r="L749">
        <f t="shared" si="11"/>
        <v>1</v>
      </c>
    </row>
    <row r="750" spans="1:12" ht="25.5" x14ac:dyDescent="0.2">
      <c r="A750" s="1">
        <v>14</v>
      </c>
      <c r="B750" s="1" t="s">
        <v>976</v>
      </c>
      <c r="C750" s="1" t="s">
        <v>977</v>
      </c>
      <c r="D750" s="1" t="s">
        <v>906</v>
      </c>
      <c r="E750" s="1">
        <v>6</v>
      </c>
      <c r="F750" s="1" t="s">
        <v>957</v>
      </c>
      <c r="G750" s="1">
        <v>260.89999999999998</v>
      </c>
      <c r="H750" s="1" t="s">
        <v>964</v>
      </c>
      <c r="I750" s="1">
        <v>1565.4</v>
      </c>
      <c r="J750" s="2" t="s">
        <v>586</v>
      </c>
      <c r="K750">
        <f>IF(C750=C749,0,1)</f>
        <v>0</v>
      </c>
      <c r="L750">
        <f t="shared" si="11"/>
        <v>1</v>
      </c>
    </row>
    <row r="751" spans="1:12" x14ac:dyDescent="0.2">
      <c r="A751" s="1">
        <v>13</v>
      </c>
      <c r="B751" s="1">
        <v>94</v>
      </c>
      <c r="C751" s="1" t="s">
        <v>781</v>
      </c>
      <c r="D751" s="1" t="s">
        <v>526</v>
      </c>
      <c r="E751" s="1">
        <v>2000</v>
      </c>
      <c r="F751" s="1" t="s">
        <v>752</v>
      </c>
      <c r="G751" s="1">
        <v>1.7</v>
      </c>
      <c r="H751" s="1" t="s">
        <v>780</v>
      </c>
      <c r="I751" s="1">
        <v>3400</v>
      </c>
      <c r="J751" s="2" t="s">
        <v>528</v>
      </c>
      <c r="K751">
        <f>IF(C751=C750,0,1)</f>
        <v>1</v>
      </c>
      <c r="L751">
        <f t="shared" si="11"/>
        <v>1</v>
      </c>
    </row>
    <row r="752" spans="1:12" x14ac:dyDescent="0.2">
      <c r="A752" s="1">
        <v>13</v>
      </c>
      <c r="B752" s="1">
        <v>94</v>
      </c>
      <c r="C752" s="1" t="s">
        <v>781</v>
      </c>
      <c r="D752" s="1" t="s">
        <v>526</v>
      </c>
      <c r="E752" s="1">
        <v>7000</v>
      </c>
      <c r="F752" s="1" t="s">
        <v>752</v>
      </c>
      <c r="G752" s="1">
        <v>1.7</v>
      </c>
      <c r="H752" s="1" t="s">
        <v>780</v>
      </c>
      <c r="I752" s="1">
        <v>11900</v>
      </c>
      <c r="J752" s="2" t="s">
        <v>548</v>
      </c>
      <c r="K752">
        <f>IF(C752=C751,0,1)</f>
        <v>0</v>
      </c>
      <c r="L752">
        <f t="shared" si="11"/>
        <v>1</v>
      </c>
    </row>
    <row r="753" spans="1:12" x14ac:dyDescent="0.2">
      <c r="A753" s="1">
        <v>13</v>
      </c>
      <c r="B753" s="1">
        <v>94</v>
      </c>
      <c r="C753" s="1" t="s">
        <v>781</v>
      </c>
      <c r="D753" s="1" t="s">
        <v>526</v>
      </c>
      <c r="E753" s="1">
        <v>500</v>
      </c>
      <c r="F753" s="1" t="s">
        <v>752</v>
      </c>
      <c r="G753" s="1">
        <v>1.7</v>
      </c>
      <c r="H753" s="1" t="s">
        <v>780</v>
      </c>
      <c r="I753" s="1">
        <v>850</v>
      </c>
      <c r="J753" s="2" t="s">
        <v>600</v>
      </c>
      <c r="K753">
        <f>IF(C753=C752,0,1)</f>
        <v>0</v>
      </c>
      <c r="L753">
        <f t="shared" si="11"/>
        <v>1</v>
      </c>
    </row>
    <row r="754" spans="1:12" x14ac:dyDescent="0.2">
      <c r="A754" s="1">
        <v>13</v>
      </c>
      <c r="B754" s="1">
        <v>95</v>
      </c>
      <c r="C754" s="1" t="s">
        <v>782</v>
      </c>
      <c r="D754" s="1" t="s">
        <v>526</v>
      </c>
      <c r="E754" s="1">
        <v>2000</v>
      </c>
      <c r="F754" s="1" t="s">
        <v>752</v>
      </c>
      <c r="G754" s="1">
        <v>2.4700000000000002</v>
      </c>
      <c r="H754" s="1" t="s">
        <v>780</v>
      </c>
      <c r="I754" s="1">
        <v>4940</v>
      </c>
      <c r="J754" s="2" t="s">
        <v>528</v>
      </c>
      <c r="K754">
        <f>IF(C754=C753,0,1)</f>
        <v>1</v>
      </c>
      <c r="L754">
        <f t="shared" si="11"/>
        <v>1</v>
      </c>
    </row>
    <row r="755" spans="1:12" x14ac:dyDescent="0.2">
      <c r="A755" s="1">
        <v>13</v>
      </c>
      <c r="B755" s="1">
        <v>95</v>
      </c>
      <c r="C755" s="1" t="s">
        <v>782</v>
      </c>
      <c r="D755" s="1" t="s">
        <v>526</v>
      </c>
      <c r="E755" s="1">
        <v>2000</v>
      </c>
      <c r="F755" s="1" t="s">
        <v>752</v>
      </c>
      <c r="G755" s="1">
        <v>2.4700000000000002</v>
      </c>
      <c r="H755" s="1" t="s">
        <v>780</v>
      </c>
      <c r="I755" s="1">
        <v>4940</v>
      </c>
      <c r="J755" s="2" t="s">
        <v>548</v>
      </c>
      <c r="K755">
        <f>IF(C755=C754,0,1)</f>
        <v>0</v>
      </c>
      <c r="L755">
        <f t="shared" si="11"/>
        <v>1</v>
      </c>
    </row>
    <row r="756" spans="1:12" x14ac:dyDescent="0.2">
      <c r="A756" s="1">
        <v>13</v>
      </c>
      <c r="B756" s="1">
        <v>95</v>
      </c>
      <c r="C756" s="1" t="s">
        <v>782</v>
      </c>
      <c r="D756" s="1" t="s">
        <v>526</v>
      </c>
      <c r="E756" s="1">
        <v>500</v>
      </c>
      <c r="F756" s="1" t="s">
        <v>752</v>
      </c>
      <c r="G756" s="1">
        <v>2.4700000000000002</v>
      </c>
      <c r="H756" s="1" t="s">
        <v>780</v>
      </c>
      <c r="I756" s="1">
        <v>1235</v>
      </c>
      <c r="J756" s="2" t="s">
        <v>600</v>
      </c>
      <c r="K756">
        <f>IF(C756=C755,0,1)</f>
        <v>0</v>
      </c>
      <c r="L756">
        <f t="shared" si="11"/>
        <v>1</v>
      </c>
    </row>
    <row r="757" spans="1:12" x14ac:dyDescent="0.2">
      <c r="A757" s="1">
        <v>13</v>
      </c>
      <c r="B757" s="1">
        <v>96</v>
      </c>
      <c r="C757" s="1" t="s">
        <v>828</v>
      </c>
      <c r="D757" s="1" t="s">
        <v>526</v>
      </c>
      <c r="E757" s="1">
        <v>7000</v>
      </c>
      <c r="F757" s="1" t="s">
        <v>752</v>
      </c>
      <c r="G757" s="1">
        <v>2.4500000000000002</v>
      </c>
      <c r="H757" s="1" t="s">
        <v>780</v>
      </c>
      <c r="I757" s="1">
        <v>17150</v>
      </c>
      <c r="J757" s="2" t="s">
        <v>548</v>
      </c>
      <c r="K757">
        <f>IF(C757=C756,0,1)</f>
        <v>1</v>
      </c>
      <c r="L757">
        <f t="shared" si="11"/>
        <v>1</v>
      </c>
    </row>
    <row r="758" spans="1:12" x14ac:dyDescent="0.2">
      <c r="A758" s="1">
        <v>13</v>
      </c>
      <c r="B758" s="1">
        <v>96</v>
      </c>
      <c r="C758" s="1" t="s">
        <v>828</v>
      </c>
      <c r="D758" s="1" t="s">
        <v>526</v>
      </c>
      <c r="E758" s="1">
        <v>3000</v>
      </c>
      <c r="F758" s="1" t="s">
        <v>752</v>
      </c>
      <c r="G758" s="1">
        <v>2.4500000000000002</v>
      </c>
      <c r="H758" s="1" t="s">
        <v>780</v>
      </c>
      <c r="I758" s="1">
        <v>7350</v>
      </c>
      <c r="J758" s="2" t="s">
        <v>610</v>
      </c>
      <c r="K758">
        <f>IF(C758=C757,0,1)</f>
        <v>0</v>
      </c>
      <c r="L758">
        <f t="shared" si="11"/>
        <v>1</v>
      </c>
    </row>
    <row r="759" spans="1:12" x14ac:dyDescent="0.2">
      <c r="A759" s="1">
        <v>13</v>
      </c>
      <c r="B759" s="1">
        <v>97</v>
      </c>
      <c r="C759" s="1" t="s">
        <v>829</v>
      </c>
      <c r="D759" s="1" t="s">
        <v>526</v>
      </c>
      <c r="E759" s="1">
        <v>5000</v>
      </c>
      <c r="F759" s="1" t="s">
        <v>752</v>
      </c>
      <c r="G759" s="1">
        <v>3.12</v>
      </c>
      <c r="H759" s="1" t="s">
        <v>780</v>
      </c>
      <c r="I759" s="1">
        <v>15600</v>
      </c>
      <c r="J759" s="2" t="s">
        <v>548</v>
      </c>
      <c r="K759">
        <f>IF(C759=C758,0,1)</f>
        <v>1</v>
      </c>
      <c r="L759">
        <f t="shared" si="11"/>
        <v>1</v>
      </c>
    </row>
    <row r="760" spans="1:12" x14ac:dyDescent="0.2">
      <c r="A760" s="1">
        <v>13</v>
      </c>
      <c r="B760" s="1">
        <v>98</v>
      </c>
      <c r="C760" s="1" t="s">
        <v>830</v>
      </c>
      <c r="D760" s="1" t="s">
        <v>526</v>
      </c>
      <c r="E760" s="1">
        <v>2000</v>
      </c>
      <c r="F760" s="1" t="s">
        <v>752</v>
      </c>
      <c r="G760" s="1">
        <v>4.47</v>
      </c>
      <c r="H760" s="1" t="s">
        <v>780</v>
      </c>
      <c r="I760" s="1">
        <v>8940</v>
      </c>
      <c r="J760" s="2" t="s">
        <v>548</v>
      </c>
      <c r="K760">
        <f>IF(C760=C759,0,1)</f>
        <v>1</v>
      </c>
      <c r="L760">
        <f t="shared" si="11"/>
        <v>1</v>
      </c>
    </row>
    <row r="761" spans="1:12" x14ac:dyDescent="0.2">
      <c r="A761" s="1">
        <v>13</v>
      </c>
      <c r="B761" s="1">
        <v>93</v>
      </c>
      <c r="C761" s="1" t="s">
        <v>779</v>
      </c>
      <c r="D761" s="1" t="s">
        <v>526</v>
      </c>
      <c r="E761" s="1">
        <v>2000</v>
      </c>
      <c r="F761" s="1" t="s">
        <v>752</v>
      </c>
      <c r="G761" s="1">
        <v>1.83</v>
      </c>
      <c r="H761" s="1" t="s">
        <v>780</v>
      </c>
      <c r="I761" s="1">
        <v>3660</v>
      </c>
      <c r="J761" s="2" t="s">
        <v>528</v>
      </c>
      <c r="K761">
        <f>IF(C761=C760,0,1)</f>
        <v>1</v>
      </c>
      <c r="L761">
        <f t="shared" si="11"/>
        <v>1</v>
      </c>
    </row>
    <row r="762" spans="1:12" x14ac:dyDescent="0.2">
      <c r="A762" s="1">
        <v>13</v>
      </c>
      <c r="B762" s="1">
        <v>93</v>
      </c>
      <c r="C762" s="1" t="s">
        <v>779</v>
      </c>
      <c r="D762" s="1" t="s">
        <v>526</v>
      </c>
      <c r="E762" s="1">
        <v>7500</v>
      </c>
      <c r="F762" s="1" t="s">
        <v>752</v>
      </c>
      <c r="G762" s="1">
        <v>1.83</v>
      </c>
      <c r="H762" s="1" t="s">
        <v>780</v>
      </c>
      <c r="I762" s="1">
        <v>13725</v>
      </c>
      <c r="J762" s="2" t="s">
        <v>548</v>
      </c>
      <c r="K762">
        <f>IF(C762=C761,0,1)</f>
        <v>0</v>
      </c>
      <c r="L762">
        <f t="shared" si="11"/>
        <v>1</v>
      </c>
    </row>
    <row r="763" spans="1:12" x14ac:dyDescent="0.2">
      <c r="A763" s="1">
        <v>13</v>
      </c>
      <c r="B763" s="1">
        <v>93</v>
      </c>
      <c r="C763" s="1" t="s">
        <v>779</v>
      </c>
      <c r="D763" s="1" t="s">
        <v>526</v>
      </c>
      <c r="E763" s="1">
        <v>100</v>
      </c>
      <c r="F763" s="1" t="s">
        <v>752</v>
      </c>
      <c r="G763" s="1">
        <v>1.83</v>
      </c>
      <c r="H763" s="1" t="s">
        <v>780</v>
      </c>
      <c r="I763" s="1">
        <v>183</v>
      </c>
      <c r="J763" s="2" t="s">
        <v>563</v>
      </c>
      <c r="K763">
        <f>IF(C763=C762,0,1)</f>
        <v>0</v>
      </c>
      <c r="L763">
        <f t="shared" si="11"/>
        <v>1</v>
      </c>
    </row>
    <row r="764" spans="1:12" x14ac:dyDescent="0.2">
      <c r="A764" s="1">
        <v>13</v>
      </c>
      <c r="B764" s="1">
        <v>93</v>
      </c>
      <c r="C764" s="1" t="s">
        <v>779</v>
      </c>
      <c r="D764" s="1" t="s">
        <v>526</v>
      </c>
      <c r="E764" s="1">
        <v>500</v>
      </c>
      <c r="F764" s="1" t="s">
        <v>752</v>
      </c>
      <c r="G764" s="1">
        <v>1.83</v>
      </c>
      <c r="H764" s="1" t="s">
        <v>780</v>
      </c>
      <c r="I764" s="1">
        <v>915</v>
      </c>
      <c r="J764" s="2" t="s">
        <v>578</v>
      </c>
      <c r="K764">
        <f>IF(C764=C763,0,1)</f>
        <v>0</v>
      </c>
      <c r="L764">
        <f t="shared" si="11"/>
        <v>1</v>
      </c>
    </row>
    <row r="765" spans="1:12" x14ac:dyDescent="0.2">
      <c r="A765" s="1">
        <v>13</v>
      </c>
      <c r="B765" s="1">
        <v>93</v>
      </c>
      <c r="C765" s="1" t="s">
        <v>779</v>
      </c>
      <c r="D765" s="1" t="s">
        <v>526</v>
      </c>
      <c r="E765" s="1">
        <v>3000</v>
      </c>
      <c r="F765" s="1" t="s">
        <v>752</v>
      </c>
      <c r="G765" s="1">
        <v>1.83</v>
      </c>
      <c r="H765" s="1" t="s">
        <v>780</v>
      </c>
      <c r="I765" s="1">
        <v>5490</v>
      </c>
      <c r="J765" s="2" t="s">
        <v>586</v>
      </c>
      <c r="K765">
        <f>IF(C765=C764,0,1)</f>
        <v>0</v>
      </c>
      <c r="L765">
        <f t="shared" si="11"/>
        <v>1</v>
      </c>
    </row>
    <row r="766" spans="1:12" x14ac:dyDescent="0.2">
      <c r="A766" s="1">
        <v>13</v>
      </c>
      <c r="B766" s="1">
        <v>93</v>
      </c>
      <c r="C766" s="1" t="s">
        <v>779</v>
      </c>
      <c r="D766" s="1" t="s">
        <v>526</v>
      </c>
      <c r="E766" s="1">
        <v>500</v>
      </c>
      <c r="F766" s="1" t="s">
        <v>752</v>
      </c>
      <c r="G766" s="1">
        <v>1.83</v>
      </c>
      <c r="H766" s="1" t="s">
        <v>780</v>
      </c>
      <c r="I766" s="1">
        <v>915</v>
      </c>
      <c r="J766" s="2" t="s">
        <v>600</v>
      </c>
      <c r="K766">
        <f>IF(C766=C765,0,1)</f>
        <v>0</v>
      </c>
      <c r="L766">
        <f t="shared" si="11"/>
        <v>1</v>
      </c>
    </row>
    <row r="767" spans="1:12" x14ac:dyDescent="0.2">
      <c r="A767" s="1">
        <v>14</v>
      </c>
      <c r="B767" s="1" t="s">
        <v>231</v>
      </c>
      <c r="C767" s="1" t="s">
        <v>232</v>
      </c>
      <c r="D767" s="1" t="s">
        <v>899</v>
      </c>
      <c r="E767" s="1">
        <v>3</v>
      </c>
      <c r="F767" s="1" t="s">
        <v>227</v>
      </c>
      <c r="G767" s="1">
        <v>375.76</v>
      </c>
      <c r="H767" s="1" t="s">
        <v>228</v>
      </c>
      <c r="I767" s="1">
        <v>1127.28</v>
      </c>
      <c r="J767" s="2" t="s">
        <v>491</v>
      </c>
      <c r="K767">
        <f>IF(C767=C766,0,1)</f>
        <v>1</v>
      </c>
      <c r="L767">
        <f t="shared" si="11"/>
        <v>1</v>
      </c>
    </row>
    <row r="768" spans="1:12" x14ac:dyDescent="0.2">
      <c r="A768" s="1">
        <v>14</v>
      </c>
      <c r="B768" s="1" t="s">
        <v>231</v>
      </c>
      <c r="C768" s="1" t="s">
        <v>232</v>
      </c>
      <c r="D768" s="1" t="s">
        <v>899</v>
      </c>
      <c r="E768" s="1">
        <v>15</v>
      </c>
      <c r="F768" s="1" t="s">
        <v>227</v>
      </c>
      <c r="G768" s="1">
        <v>375.76</v>
      </c>
      <c r="H768" s="1" t="s">
        <v>228</v>
      </c>
      <c r="I768" s="1">
        <v>5636.4</v>
      </c>
      <c r="J768" s="2" t="s">
        <v>528</v>
      </c>
      <c r="K768">
        <f>IF(C768=C767,0,1)</f>
        <v>0</v>
      </c>
      <c r="L768">
        <f t="shared" si="11"/>
        <v>1</v>
      </c>
    </row>
    <row r="769" spans="1:12" x14ac:dyDescent="0.2">
      <c r="A769" s="1">
        <v>14</v>
      </c>
      <c r="B769" s="1" t="s">
        <v>231</v>
      </c>
      <c r="C769" s="1" t="s">
        <v>232</v>
      </c>
      <c r="D769" s="1" t="s">
        <v>899</v>
      </c>
      <c r="E769" s="1">
        <v>10</v>
      </c>
      <c r="F769" s="1" t="s">
        <v>227</v>
      </c>
      <c r="G769" s="1">
        <v>375.76</v>
      </c>
      <c r="H769" s="1" t="s">
        <v>228</v>
      </c>
      <c r="I769" s="1">
        <v>3757.6</v>
      </c>
      <c r="J769" s="2" t="s">
        <v>548</v>
      </c>
      <c r="K769">
        <f>IF(C769=C768,0,1)</f>
        <v>0</v>
      </c>
      <c r="L769">
        <f t="shared" si="11"/>
        <v>1</v>
      </c>
    </row>
    <row r="770" spans="1:12" x14ac:dyDescent="0.2">
      <c r="A770" s="1">
        <v>14</v>
      </c>
      <c r="B770" s="1" t="s">
        <v>231</v>
      </c>
      <c r="C770" s="1" t="s">
        <v>232</v>
      </c>
      <c r="D770" s="1" t="s">
        <v>899</v>
      </c>
      <c r="E770" s="1">
        <v>5</v>
      </c>
      <c r="F770" s="1" t="s">
        <v>227</v>
      </c>
      <c r="G770" s="1">
        <v>375.76</v>
      </c>
      <c r="H770" s="1" t="s">
        <v>228</v>
      </c>
      <c r="I770" s="1">
        <v>1878.8</v>
      </c>
      <c r="J770" s="2" t="s">
        <v>600</v>
      </c>
      <c r="K770">
        <f>IF(C770=C769,0,1)</f>
        <v>0</v>
      </c>
      <c r="L770">
        <f t="shared" si="11"/>
        <v>1</v>
      </c>
    </row>
    <row r="771" spans="1:12" ht="25.5" x14ac:dyDescent="0.2">
      <c r="A771" s="1">
        <v>14</v>
      </c>
      <c r="B771" s="1">
        <v>1111</v>
      </c>
      <c r="C771" s="1" t="s">
        <v>331</v>
      </c>
      <c r="D771" s="1" t="s">
        <v>691</v>
      </c>
      <c r="E771" s="1">
        <v>12</v>
      </c>
      <c r="F771" s="1" t="s">
        <v>227</v>
      </c>
      <c r="G771" s="1">
        <v>754.6</v>
      </c>
      <c r="H771" s="1" t="s">
        <v>330</v>
      </c>
      <c r="I771" s="1">
        <v>9055.2000000000007</v>
      </c>
      <c r="J771" s="2" t="s">
        <v>563</v>
      </c>
      <c r="K771">
        <f>IF(C771=C770,0,1)</f>
        <v>1</v>
      </c>
      <c r="L771">
        <f t="shared" si="11"/>
        <v>1</v>
      </c>
    </row>
    <row r="772" spans="1:12" x14ac:dyDescent="0.2">
      <c r="A772" s="1">
        <v>14</v>
      </c>
      <c r="B772" s="1" t="s">
        <v>5</v>
      </c>
      <c r="C772" s="1" t="s">
        <v>6</v>
      </c>
      <c r="D772" s="1" t="s">
        <v>899</v>
      </c>
      <c r="E772" s="1">
        <v>6</v>
      </c>
      <c r="F772" s="1" t="s">
        <v>1227</v>
      </c>
      <c r="G772" s="1">
        <v>1018</v>
      </c>
      <c r="H772" s="1" t="s">
        <v>376</v>
      </c>
      <c r="I772" s="1">
        <v>6108</v>
      </c>
      <c r="J772" s="2" t="s">
        <v>548</v>
      </c>
      <c r="K772">
        <f>IF(C772=C771,0,1)</f>
        <v>1</v>
      </c>
      <c r="L772">
        <f t="shared" si="11"/>
        <v>1</v>
      </c>
    </row>
    <row r="773" spans="1:12" x14ac:dyDescent="0.2">
      <c r="A773" s="1">
        <v>14</v>
      </c>
      <c r="B773" s="1" t="s">
        <v>233</v>
      </c>
      <c r="C773" s="1" t="s">
        <v>234</v>
      </c>
      <c r="D773" s="1" t="s">
        <v>906</v>
      </c>
      <c r="E773" s="1">
        <v>2</v>
      </c>
      <c r="F773" s="1" t="s">
        <v>227</v>
      </c>
      <c r="G773" s="1">
        <v>1725.9087999999999</v>
      </c>
      <c r="H773" s="1" t="s">
        <v>235</v>
      </c>
      <c r="I773" s="1">
        <v>3451.8175999999999</v>
      </c>
      <c r="J773" s="2" t="s">
        <v>491</v>
      </c>
      <c r="K773">
        <f>IF(C773=C772,0,1)</f>
        <v>1</v>
      </c>
      <c r="L773">
        <f t="shared" si="11"/>
        <v>1</v>
      </c>
    </row>
    <row r="774" spans="1:12" ht="25.5" x14ac:dyDescent="0.2">
      <c r="A774" s="1">
        <v>14</v>
      </c>
      <c r="B774" s="1" t="s">
        <v>259</v>
      </c>
      <c r="C774" s="1" t="s">
        <v>260</v>
      </c>
      <c r="D774" s="1" t="s">
        <v>899</v>
      </c>
      <c r="E774" s="1">
        <v>2</v>
      </c>
      <c r="F774" s="1" t="s">
        <v>227</v>
      </c>
      <c r="G774" s="1">
        <v>704.55</v>
      </c>
      <c r="H774" s="1" t="s">
        <v>228</v>
      </c>
      <c r="I774" s="1">
        <v>1409.1</v>
      </c>
      <c r="J774" s="2" t="s">
        <v>528</v>
      </c>
      <c r="K774">
        <f>IF(C774=C773,0,1)</f>
        <v>1</v>
      </c>
      <c r="L774">
        <f t="shared" si="11"/>
        <v>1</v>
      </c>
    </row>
    <row r="775" spans="1:12" ht="25.5" x14ac:dyDescent="0.2">
      <c r="A775" s="1">
        <v>14</v>
      </c>
      <c r="B775" s="1" t="s">
        <v>259</v>
      </c>
      <c r="C775" s="1" t="s">
        <v>260</v>
      </c>
      <c r="D775" s="1" t="s">
        <v>899</v>
      </c>
      <c r="E775" s="1">
        <v>2</v>
      </c>
      <c r="F775" s="1" t="s">
        <v>227</v>
      </c>
      <c r="G775" s="1">
        <v>704.55</v>
      </c>
      <c r="H775" s="1" t="s">
        <v>228</v>
      </c>
      <c r="I775" s="1">
        <v>1409.1</v>
      </c>
      <c r="J775" s="2" t="s">
        <v>563</v>
      </c>
      <c r="K775">
        <f>IF(C775=C774,0,1)</f>
        <v>0</v>
      </c>
      <c r="L775">
        <f t="shared" si="11"/>
        <v>0</v>
      </c>
    </row>
    <row r="776" spans="1:12" ht="25.5" x14ac:dyDescent="0.2">
      <c r="A776" s="1">
        <v>14</v>
      </c>
      <c r="B776" s="1" t="s">
        <v>259</v>
      </c>
      <c r="C776" s="1" t="s">
        <v>260</v>
      </c>
      <c r="D776" s="1" t="s">
        <v>899</v>
      </c>
      <c r="E776" s="1">
        <v>1</v>
      </c>
      <c r="F776" s="1" t="s">
        <v>227</v>
      </c>
      <c r="G776" s="1">
        <v>704.55</v>
      </c>
      <c r="H776" s="1" t="s">
        <v>228</v>
      </c>
      <c r="I776" s="1">
        <v>704.55</v>
      </c>
      <c r="J776" s="2" t="s">
        <v>600</v>
      </c>
      <c r="K776">
        <f>IF(C776=C775,0,1)</f>
        <v>0</v>
      </c>
      <c r="L776">
        <f t="shared" si="11"/>
        <v>0</v>
      </c>
    </row>
    <row r="777" spans="1:12" ht="25.5" x14ac:dyDescent="0.2">
      <c r="A777" s="1">
        <v>14</v>
      </c>
      <c r="B777" s="1">
        <v>1111</v>
      </c>
      <c r="C777" s="1" t="s">
        <v>324</v>
      </c>
      <c r="D777" s="1" t="s">
        <v>899</v>
      </c>
      <c r="E777" s="1">
        <v>2</v>
      </c>
      <c r="F777" s="1" t="s">
        <v>227</v>
      </c>
      <c r="G777" s="1">
        <v>939.4</v>
      </c>
      <c r="H777" s="1" t="s">
        <v>228</v>
      </c>
      <c r="I777" s="1">
        <v>1878.8</v>
      </c>
      <c r="J777" s="2" t="s">
        <v>548</v>
      </c>
      <c r="K777">
        <f>IF(C777=C776,0,1)</f>
        <v>1</v>
      </c>
      <c r="L777">
        <f t="shared" si="11"/>
        <v>0</v>
      </c>
    </row>
    <row r="778" spans="1:12" x14ac:dyDescent="0.2">
      <c r="A778" s="1">
        <v>12</v>
      </c>
      <c r="B778" s="1">
        <v>1111</v>
      </c>
      <c r="C778" s="1" t="s">
        <v>1076</v>
      </c>
      <c r="D778" s="1" t="s">
        <v>458</v>
      </c>
      <c r="E778" s="1">
        <v>20</v>
      </c>
      <c r="F778" s="1" t="s">
        <v>957</v>
      </c>
      <c r="G778" s="1">
        <v>63.6</v>
      </c>
      <c r="H778" s="1" t="s">
        <v>1077</v>
      </c>
      <c r="I778" s="1">
        <v>1272</v>
      </c>
      <c r="J778" s="2" t="s">
        <v>563</v>
      </c>
      <c r="K778">
        <f>IF(C778=C777,0,1)</f>
        <v>1</v>
      </c>
      <c r="L778">
        <f t="shared" si="11"/>
        <v>0</v>
      </c>
    </row>
    <row r="779" spans="1:12" x14ac:dyDescent="0.2">
      <c r="A779" s="1">
        <v>4</v>
      </c>
      <c r="B779" s="1">
        <v>262</v>
      </c>
      <c r="C779" s="1" t="s">
        <v>531</v>
      </c>
      <c r="D779" s="1" t="s">
        <v>371</v>
      </c>
      <c r="E779" s="1">
        <v>4</v>
      </c>
      <c r="F779" s="1" t="s">
        <v>372</v>
      </c>
      <c r="G779" s="1">
        <v>44.85</v>
      </c>
      <c r="H779" s="1" t="s">
        <v>410</v>
      </c>
      <c r="I779" s="1">
        <v>179.4</v>
      </c>
      <c r="J779" s="2" t="s">
        <v>528</v>
      </c>
      <c r="K779">
        <f>IF(C779=C778,0,1)</f>
        <v>1</v>
      </c>
      <c r="L779">
        <f t="shared" ref="L779:L842" si="12">IF(IFERROR(SEARCH("Россия", H771), 0), 1, 0)</f>
        <v>0</v>
      </c>
    </row>
    <row r="780" spans="1:12" x14ac:dyDescent="0.2">
      <c r="A780" s="1">
        <v>4</v>
      </c>
      <c r="B780" s="1">
        <v>262</v>
      </c>
      <c r="C780" s="1" t="s">
        <v>531</v>
      </c>
      <c r="D780" s="1" t="s">
        <v>371</v>
      </c>
      <c r="E780" s="1">
        <v>20</v>
      </c>
      <c r="F780" s="1" t="s">
        <v>372</v>
      </c>
      <c r="G780" s="1">
        <v>44.85</v>
      </c>
      <c r="H780" s="1" t="s">
        <v>410</v>
      </c>
      <c r="I780" s="1">
        <v>897</v>
      </c>
      <c r="J780" s="2" t="s">
        <v>563</v>
      </c>
      <c r="K780">
        <f>IF(C780=C779,0,1)</f>
        <v>0</v>
      </c>
      <c r="L780">
        <f t="shared" si="12"/>
        <v>1</v>
      </c>
    </row>
    <row r="781" spans="1:12" x14ac:dyDescent="0.2">
      <c r="A781" s="1">
        <v>13</v>
      </c>
      <c r="B781" s="1">
        <v>99</v>
      </c>
      <c r="C781" s="1" t="s">
        <v>783</v>
      </c>
      <c r="D781" s="1" t="s">
        <v>526</v>
      </c>
      <c r="E781" s="1">
        <v>60</v>
      </c>
      <c r="F781" s="1" t="s">
        <v>752</v>
      </c>
      <c r="G781" s="1">
        <v>32.15</v>
      </c>
      <c r="H781" s="1" t="s">
        <v>773</v>
      </c>
      <c r="I781" s="1">
        <v>1929</v>
      </c>
      <c r="J781" s="2" t="s">
        <v>528</v>
      </c>
      <c r="K781">
        <f>IF(C781=C780,0,1)</f>
        <v>1</v>
      </c>
      <c r="L781">
        <f t="shared" si="12"/>
        <v>0</v>
      </c>
    </row>
    <row r="782" spans="1:12" x14ac:dyDescent="0.2">
      <c r="A782" s="1">
        <v>13</v>
      </c>
      <c r="B782" s="1">
        <v>99</v>
      </c>
      <c r="C782" s="1" t="s">
        <v>783</v>
      </c>
      <c r="D782" s="1" t="s">
        <v>526</v>
      </c>
      <c r="E782" s="1">
        <v>50</v>
      </c>
      <c r="F782" s="1" t="s">
        <v>752</v>
      </c>
      <c r="G782" s="1">
        <v>32.15</v>
      </c>
      <c r="H782" s="1" t="s">
        <v>773</v>
      </c>
      <c r="I782" s="1">
        <v>1607.5</v>
      </c>
      <c r="J782" s="2" t="s">
        <v>548</v>
      </c>
      <c r="K782">
        <f>IF(C782=C781,0,1)</f>
        <v>0</v>
      </c>
      <c r="L782">
        <f t="shared" si="12"/>
        <v>0</v>
      </c>
    </row>
    <row r="783" spans="1:12" x14ac:dyDescent="0.2">
      <c r="A783" s="1">
        <v>13</v>
      </c>
      <c r="B783" s="1">
        <v>99</v>
      </c>
      <c r="C783" s="1" t="s">
        <v>783</v>
      </c>
      <c r="D783" s="1" t="s">
        <v>526</v>
      </c>
      <c r="E783" s="1">
        <v>100</v>
      </c>
      <c r="F783" s="1" t="s">
        <v>752</v>
      </c>
      <c r="G783" s="1">
        <v>32.15</v>
      </c>
      <c r="H783" s="1" t="s">
        <v>773</v>
      </c>
      <c r="I783" s="1">
        <v>3215</v>
      </c>
      <c r="J783" s="2" t="s">
        <v>563</v>
      </c>
      <c r="K783">
        <f>IF(C783=C782,0,1)</f>
        <v>0</v>
      </c>
      <c r="L783">
        <f t="shared" si="12"/>
        <v>0</v>
      </c>
    </row>
    <row r="784" spans="1:12" x14ac:dyDescent="0.2">
      <c r="A784" s="1">
        <v>13</v>
      </c>
      <c r="B784" s="1">
        <v>99</v>
      </c>
      <c r="C784" s="1" t="s">
        <v>783</v>
      </c>
      <c r="D784" s="1" t="s">
        <v>526</v>
      </c>
      <c r="E784" s="1">
        <v>1500</v>
      </c>
      <c r="F784" s="1" t="s">
        <v>752</v>
      </c>
      <c r="G784" s="1">
        <v>32.15</v>
      </c>
      <c r="H784" s="1" t="s">
        <v>773</v>
      </c>
      <c r="I784" s="1">
        <v>48225</v>
      </c>
      <c r="J784" s="2" t="s">
        <v>630</v>
      </c>
      <c r="K784">
        <f>IF(C784=C783,0,1)</f>
        <v>0</v>
      </c>
      <c r="L784">
        <f t="shared" si="12"/>
        <v>0</v>
      </c>
    </row>
    <row r="785" spans="1:12" x14ac:dyDescent="0.2">
      <c r="A785" s="1">
        <v>3</v>
      </c>
      <c r="B785" s="1">
        <v>206</v>
      </c>
      <c r="C785" s="1" t="s">
        <v>123</v>
      </c>
      <c r="D785" s="1" t="s">
        <v>371</v>
      </c>
      <c r="E785" s="1">
        <v>40</v>
      </c>
      <c r="F785" s="1" t="s">
        <v>92</v>
      </c>
      <c r="G785" s="1">
        <v>145.6</v>
      </c>
      <c r="H785" s="1" t="s">
        <v>124</v>
      </c>
      <c r="I785" s="1">
        <v>5824</v>
      </c>
      <c r="J785" s="2" t="s">
        <v>374</v>
      </c>
      <c r="K785">
        <f>IF(C785=C784,0,1)</f>
        <v>1</v>
      </c>
      <c r="L785">
        <f t="shared" si="12"/>
        <v>0</v>
      </c>
    </row>
    <row r="786" spans="1:12" x14ac:dyDescent="0.2">
      <c r="A786" s="1">
        <v>3</v>
      </c>
      <c r="B786" s="1">
        <v>206</v>
      </c>
      <c r="C786" s="1" t="s">
        <v>123</v>
      </c>
      <c r="D786" s="1" t="s">
        <v>371</v>
      </c>
      <c r="E786" s="1">
        <v>3</v>
      </c>
      <c r="F786" s="1" t="s">
        <v>92</v>
      </c>
      <c r="G786" s="1">
        <v>145.6</v>
      </c>
      <c r="H786" s="1" t="s">
        <v>124</v>
      </c>
      <c r="I786" s="1">
        <v>436.8</v>
      </c>
      <c r="J786" s="2" t="s">
        <v>466</v>
      </c>
      <c r="K786">
        <f>IF(C786=C785,0,1)</f>
        <v>0</v>
      </c>
      <c r="L786">
        <f t="shared" si="12"/>
        <v>1</v>
      </c>
    </row>
    <row r="787" spans="1:12" x14ac:dyDescent="0.2">
      <c r="A787" s="1">
        <v>3</v>
      </c>
      <c r="B787" s="1">
        <v>206</v>
      </c>
      <c r="C787" s="1" t="s">
        <v>123</v>
      </c>
      <c r="D787" s="1" t="s">
        <v>371</v>
      </c>
      <c r="E787" s="1">
        <v>1</v>
      </c>
      <c r="F787" s="1" t="s">
        <v>92</v>
      </c>
      <c r="G787" s="1">
        <v>145.6</v>
      </c>
      <c r="H787" s="1" t="s">
        <v>124</v>
      </c>
      <c r="I787" s="1">
        <v>145.6</v>
      </c>
      <c r="J787" s="2" t="s">
        <v>491</v>
      </c>
      <c r="K787">
        <f>IF(C787=C786,0,1)</f>
        <v>0</v>
      </c>
      <c r="L787">
        <f t="shared" si="12"/>
        <v>0</v>
      </c>
    </row>
    <row r="788" spans="1:12" x14ac:dyDescent="0.2">
      <c r="A788" s="1">
        <v>3</v>
      </c>
      <c r="B788" s="1">
        <v>206</v>
      </c>
      <c r="C788" s="1" t="s">
        <v>123</v>
      </c>
      <c r="D788" s="1" t="s">
        <v>371</v>
      </c>
      <c r="E788" s="1">
        <v>5</v>
      </c>
      <c r="F788" s="1" t="s">
        <v>92</v>
      </c>
      <c r="G788" s="1">
        <v>145.6</v>
      </c>
      <c r="H788" s="1" t="s">
        <v>124</v>
      </c>
      <c r="I788" s="1">
        <v>728</v>
      </c>
      <c r="J788" s="2" t="s">
        <v>563</v>
      </c>
      <c r="K788">
        <f>IF(C788=C787,0,1)</f>
        <v>0</v>
      </c>
      <c r="L788">
        <f t="shared" si="12"/>
        <v>0</v>
      </c>
    </row>
    <row r="789" spans="1:12" x14ac:dyDescent="0.2">
      <c r="A789" s="1">
        <v>14</v>
      </c>
      <c r="B789" s="1" t="s">
        <v>268</v>
      </c>
      <c r="C789" s="1" t="s">
        <v>269</v>
      </c>
      <c r="D789" s="1" t="s">
        <v>526</v>
      </c>
      <c r="E789" s="1">
        <v>2</v>
      </c>
      <c r="F789" s="1" t="s">
        <v>227</v>
      </c>
      <c r="G789" s="1">
        <v>3459.4560000000001</v>
      </c>
      <c r="H789" s="1" t="s">
        <v>250</v>
      </c>
      <c r="I789" s="1">
        <v>6918.9120000000003</v>
      </c>
      <c r="J789" s="2" t="s">
        <v>528</v>
      </c>
      <c r="K789">
        <f>IF(C789=C788,0,1)</f>
        <v>1</v>
      </c>
      <c r="L789">
        <f t="shared" si="12"/>
        <v>0</v>
      </c>
    </row>
    <row r="790" spans="1:12" x14ac:dyDescent="0.2">
      <c r="A790" s="1">
        <v>14</v>
      </c>
      <c r="B790" s="1" t="s">
        <v>268</v>
      </c>
      <c r="C790" s="1" t="s">
        <v>269</v>
      </c>
      <c r="D790" s="1" t="s">
        <v>526</v>
      </c>
      <c r="E790" s="1">
        <v>4</v>
      </c>
      <c r="F790" s="1" t="s">
        <v>227</v>
      </c>
      <c r="G790" s="1">
        <v>3459.4560000000001</v>
      </c>
      <c r="H790" s="1" t="s">
        <v>250</v>
      </c>
      <c r="I790" s="1">
        <v>13837.824000000001</v>
      </c>
      <c r="J790" s="2" t="s">
        <v>548</v>
      </c>
      <c r="K790">
        <f>IF(C790=C789,0,1)</f>
        <v>0</v>
      </c>
      <c r="L790">
        <f t="shared" si="12"/>
        <v>0</v>
      </c>
    </row>
    <row r="791" spans="1:12" ht="25.5" x14ac:dyDescent="0.2">
      <c r="A791" s="1">
        <v>14</v>
      </c>
      <c r="B791" s="1" t="s">
        <v>981</v>
      </c>
      <c r="C791" s="1" t="s">
        <v>982</v>
      </c>
      <c r="D791" s="1" t="s">
        <v>526</v>
      </c>
      <c r="E791" s="1">
        <v>4</v>
      </c>
      <c r="F791" s="1" t="s">
        <v>957</v>
      </c>
      <c r="G791" s="1">
        <v>798.65</v>
      </c>
      <c r="H791" s="1" t="s">
        <v>983</v>
      </c>
      <c r="I791" s="1">
        <v>3194.6</v>
      </c>
      <c r="J791" s="2" t="s">
        <v>491</v>
      </c>
      <c r="K791">
        <f>IF(C791=C790,0,1)</f>
        <v>1</v>
      </c>
      <c r="L791">
        <f t="shared" si="12"/>
        <v>0</v>
      </c>
    </row>
    <row r="792" spans="1:12" ht="25.5" x14ac:dyDescent="0.2">
      <c r="A792" s="1">
        <v>14</v>
      </c>
      <c r="B792" s="1" t="s">
        <v>981</v>
      </c>
      <c r="C792" s="1" t="s">
        <v>982</v>
      </c>
      <c r="D792" s="1" t="s">
        <v>526</v>
      </c>
      <c r="E792" s="1">
        <v>6</v>
      </c>
      <c r="F792" s="1" t="s">
        <v>957</v>
      </c>
      <c r="G792" s="1">
        <v>798.65</v>
      </c>
      <c r="H792" s="1" t="s">
        <v>983</v>
      </c>
      <c r="I792" s="1">
        <v>4791.8999999999996</v>
      </c>
      <c r="J792" s="2" t="s">
        <v>528</v>
      </c>
      <c r="K792">
        <f>IF(C792=C791,0,1)</f>
        <v>0</v>
      </c>
      <c r="L792">
        <f t="shared" si="12"/>
        <v>0</v>
      </c>
    </row>
    <row r="793" spans="1:12" ht="25.5" x14ac:dyDescent="0.2">
      <c r="A793" s="1">
        <v>14</v>
      </c>
      <c r="B793" s="1" t="s">
        <v>981</v>
      </c>
      <c r="C793" s="1" t="s">
        <v>982</v>
      </c>
      <c r="D793" s="1" t="s">
        <v>526</v>
      </c>
      <c r="E793" s="1">
        <v>4</v>
      </c>
      <c r="F793" s="1" t="s">
        <v>957</v>
      </c>
      <c r="G793" s="1">
        <v>798.65</v>
      </c>
      <c r="H793" s="1" t="s">
        <v>983</v>
      </c>
      <c r="I793" s="1">
        <v>3194.6</v>
      </c>
      <c r="J793" s="2" t="s">
        <v>630</v>
      </c>
      <c r="K793">
        <f>IF(C793=C792,0,1)</f>
        <v>0</v>
      </c>
      <c r="L793">
        <f t="shared" si="12"/>
        <v>0</v>
      </c>
    </row>
    <row r="794" spans="1:12" ht="25.5" x14ac:dyDescent="0.2">
      <c r="A794" s="1">
        <v>14</v>
      </c>
      <c r="B794" s="1" t="s">
        <v>984</v>
      </c>
      <c r="C794" s="1" t="s">
        <v>985</v>
      </c>
      <c r="D794" s="1" t="s">
        <v>526</v>
      </c>
      <c r="E794" s="1">
        <v>4</v>
      </c>
      <c r="F794" s="1" t="s">
        <v>957</v>
      </c>
      <c r="G794" s="1">
        <v>756.06</v>
      </c>
      <c r="H794" s="1" t="s">
        <v>983</v>
      </c>
      <c r="I794" s="1">
        <v>3024.24</v>
      </c>
      <c r="J794" s="2" t="s">
        <v>491</v>
      </c>
      <c r="K794">
        <f>IF(C794=C793,0,1)</f>
        <v>1</v>
      </c>
      <c r="L794">
        <f t="shared" si="12"/>
        <v>0</v>
      </c>
    </row>
    <row r="795" spans="1:12" ht="25.5" x14ac:dyDescent="0.2">
      <c r="A795" s="1">
        <v>14</v>
      </c>
      <c r="B795" s="1" t="s">
        <v>984</v>
      </c>
      <c r="C795" s="1" t="s">
        <v>985</v>
      </c>
      <c r="D795" s="1" t="s">
        <v>526</v>
      </c>
      <c r="E795" s="1">
        <v>6</v>
      </c>
      <c r="F795" s="1" t="s">
        <v>957</v>
      </c>
      <c r="G795" s="1">
        <v>756.06</v>
      </c>
      <c r="H795" s="1" t="s">
        <v>983</v>
      </c>
      <c r="I795" s="1">
        <v>4536.3599999999997</v>
      </c>
      <c r="J795" s="2" t="s">
        <v>528</v>
      </c>
      <c r="K795">
        <f>IF(C795=C794,0,1)</f>
        <v>0</v>
      </c>
      <c r="L795">
        <f t="shared" si="12"/>
        <v>0</v>
      </c>
    </row>
    <row r="796" spans="1:12" ht="25.5" x14ac:dyDescent="0.2">
      <c r="A796" s="1">
        <v>14</v>
      </c>
      <c r="B796" s="1" t="s">
        <v>984</v>
      </c>
      <c r="C796" s="1" t="s">
        <v>985</v>
      </c>
      <c r="D796" s="1" t="s">
        <v>526</v>
      </c>
      <c r="E796" s="1">
        <v>4</v>
      </c>
      <c r="F796" s="1" t="s">
        <v>957</v>
      </c>
      <c r="G796" s="1">
        <v>756.06</v>
      </c>
      <c r="H796" s="1" t="s">
        <v>983</v>
      </c>
      <c r="I796" s="1">
        <v>3024.24</v>
      </c>
      <c r="J796" s="2" t="s">
        <v>630</v>
      </c>
      <c r="K796">
        <f>IF(C796=C795,0,1)</f>
        <v>0</v>
      </c>
      <c r="L796">
        <f t="shared" si="12"/>
        <v>0</v>
      </c>
    </row>
    <row r="797" spans="1:12" x14ac:dyDescent="0.2">
      <c r="A797" s="1">
        <v>14</v>
      </c>
      <c r="B797" s="1" t="s">
        <v>300</v>
      </c>
      <c r="C797" s="1" t="s">
        <v>301</v>
      </c>
      <c r="D797" s="1" t="s">
        <v>1230</v>
      </c>
      <c r="E797" s="1">
        <v>10</v>
      </c>
      <c r="F797" s="1" t="s">
        <v>227</v>
      </c>
      <c r="G797" s="1">
        <v>1893.1</v>
      </c>
      <c r="H797" s="1" t="s">
        <v>961</v>
      </c>
      <c r="I797" s="1">
        <v>18931</v>
      </c>
      <c r="J797" s="2" t="s">
        <v>548</v>
      </c>
      <c r="K797">
        <f>IF(C797=C796,0,1)</f>
        <v>1</v>
      </c>
      <c r="L797">
        <f t="shared" si="12"/>
        <v>1</v>
      </c>
    </row>
    <row r="798" spans="1:12" x14ac:dyDescent="0.2">
      <c r="A798" s="1">
        <v>14</v>
      </c>
      <c r="B798" s="1" t="s">
        <v>300</v>
      </c>
      <c r="C798" s="1" t="s">
        <v>301</v>
      </c>
      <c r="D798" s="1" t="s">
        <v>1230</v>
      </c>
      <c r="E798" s="1">
        <v>2</v>
      </c>
      <c r="F798" s="1" t="s">
        <v>227</v>
      </c>
      <c r="G798" s="1">
        <v>1893.1</v>
      </c>
      <c r="H798" s="1" t="s">
        <v>961</v>
      </c>
      <c r="I798" s="1">
        <v>3786.2</v>
      </c>
      <c r="J798" s="2" t="s">
        <v>563</v>
      </c>
      <c r="K798">
        <f>IF(C798=C797,0,1)</f>
        <v>0</v>
      </c>
      <c r="L798">
        <f t="shared" si="12"/>
        <v>1</v>
      </c>
    </row>
    <row r="799" spans="1:12" x14ac:dyDescent="0.2">
      <c r="A799" s="1">
        <v>14</v>
      </c>
      <c r="B799" s="1" t="s">
        <v>261</v>
      </c>
      <c r="C799" s="1" t="s">
        <v>262</v>
      </c>
      <c r="D799" s="1" t="s">
        <v>899</v>
      </c>
      <c r="E799" s="1">
        <v>1</v>
      </c>
      <c r="F799" s="1" t="s">
        <v>227</v>
      </c>
      <c r="G799" s="1">
        <v>1357.664</v>
      </c>
      <c r="H799" s="1" t="s">
        <v>235</v>
      </c>
      <c r="I799" s="1">
        <v>1357.664</v>
      </c>
      <c r="J799" s="2" t="s">
        <v>528</v>
      </c>
      <c r="K799">
        <f>IF(C799=C798,0,1)</f>
        <v>1</v>
      </c>
      <c r="L799">
        <f t="shared" si="12"/>
        <v>1</v>
      </c>
    </row>
    <row r="800" spans="1:12" x14ac:dyDescent="0.2">
      <c r="A800" s="1">
        <v>14</v>
      </c>
      <c r="B800" s="1" t="s">
        <v>261</v>
      </c>
      <c r="C800" s="1" t="s">
        <v>262</v>
      </c>
      <c r="D800" s="1" t="s">
        <v>899</v>
      </c>
      <c r="E800" s="1">
        <v>1</v>
      </c>
      <c r="F800" s="1" t="s">
        <v>227</v>
      </c>
      <c r="G800" s="1">
        <v>1357.664</v>
      </c>
      <c r="H800" s="1" t="s">
        <v>235</v>
      </c>
      <c r="I800" s="1">
        <v>1357.664</v>
      </c>
      <c r="J800" s="2" t="s">
        <v>563</v>
      </c>
      <c r="K800">
        <f>IF(C800=C799,0,1)</f>
        <v>0</v>
      </c>
      <c r="L800">
        <f t="shared" si="12"/>
        <v>1</v>
      </c>
    </row>
    <row r="801" spans="1:12" x14ac:dyDescent="0.2">
      <c r="A801" s="1">
        <v>14</v>
      </c>
      <c r="B801" s="1" t="s">
        <v>261</v>
      </c>
      <c r="C801" s="1" t="s">
        <v>262</v>
      </c>
      <c r="D801" s="1" t="s">
        <v>899</v>
      </c>
      <c r="E801" s="1">
        <v>1</v>
      </c>
      <c r="F801" s="1" t="s">
        <v>227</v>
      </c>
      <c r="G801" s="1">
        <v>1357.664</v>
      </c>
      <c r="H801" s="1" t="s">
        <v>235</v>
      </c>
      <c r="I801" s="1">
        <v>1357.664</v>
      </c>
      <c r="J801" s="2" t="s">
        <v>600</v>
      </c>
      <c r="K801">
        <f>IF(C801=C800,0,1)</f>
        <v>0</v>
      </c>
      <c r="L801">
        <f t="shared" si="12"/>
        <v>1</v>
      </c>
    </row>
    <row r="802" spans="1:12" ht="25.5" x14ac:dyDescent="0.2">
      <c r="A802" s="1">
        <v>4</v>
      </c>
      <c r="B802" s="1">
        <v>263</v>
      </c>
      <c r="C802" s="1" t="s">
        <v>601</v>
      </c>
      <c r="D802" s="1" t="s">
        <v>371</v>
      </c>
      <c r="E802" s="1">
        <v>20</v>
      </c>
      <c r="F802" s="1" t="s">
        <v>372</v>
      </c>
      <c r="G802" s="1">
        <v>53.18</v>
      </c>
      <c r="H802" s="1" t="s">
        <v>376</v>
      </c>
      <c r="I802" s="1">
        <v>1063.5999999999999</v>
      </c>
      <c r="J802" s="2" t="s">
        <v>600</v>
      </c>
      <c r="K802">
        <f>IF(C802=C801,0,1)</f>
        <v>1</v>
      </c>
      <c r="L802">
        <f t="shared" si="12"/>
        <v>1</v>
      </c>
    </row>
    <row r="803" spans="1:12" x14ac:dyDescent="0.2">
      <c r="A803" s="1">
        <v>4</v>
      </c>
      <c r="B803" s="1">
        <v>264</v>
      </c>
      <c r="C803" s="1" t="s">
        <v>1130</v>
      </c>
      <c r="D803" s="1" t="s">
        <v>371</v>
      </c>
      <c r="E803" s="1">
        <v>10</v>
      </c>
      <c r="F803" s="1" t="s">
        <v>1095</v>
      </c>
      <c r="G803" s="1">
        <v>202.38</v>
      </c>
      <c r="H803" s="1" t="s">
        <v>1131</v>
      </c>
      <c r="I803" s="1">
        <v>2023.8</v>
      </c>
      <c r="J803" s="2" t="s">
        <v>466</v>
      </c>
      <c r="K803">
        <f>IF(C803=C802,0,1)</f>
        <v>1</v>
      </c>
      <c r="L803">
        <f t="shared" si="12"/>
        <v>1</v>
      </c>
    </row>
    <row r="804" spans="1:12" ht="25.5" x14ac:dyDescent="0.2">
      <c r="A804" s="1">
        <v>9</v>
      </c>
      <c r="B804" s="1">
        <v>487</v>
      </c>
      <c r="C804" s="1" t="s">
        <v>514</v>
      </c>
      <c r="D804" s="1" t="s">
        <v>371</v>
      </c>
      <c r="E804" s="1">
        <v>10</v>
      </c>
      <c r="F804" s="1" t="s">
        <v>372</v>
      </c>
      <c r="G804" s="1">
        <v>34.5</v>
      </c>
      <c r="H804" s="1" t="s">
        <v>394</v>
      </c>
      <c r="I804" s="1">
        <v>345</v>
      </c>
      <c r="J804" s="2" t="s">
        <v>491</v>
      </c>
      <c r="K804">
        <f>IF(C804=C803,0,1)</f>
        <v>1</v>
      </c>
      <c r="L804">
        <f t="shared" si="12"/>
        <v>1</v>
      </c>
    </row>
    <row r="805" spans="1:12" ht="25.5" x14ac:dyDescent="0.2">
      <c r="A805" s="1">
        <v>6</v>
      </c>
      <c r="B805" s="1">
        <v>354</v>
      </c>
      <c r="C805" s="1" t="s">
        <v>535</v>
      </c>
      <c r="D805" s="1" t="s">
        <v>371</v>
      </c>
      <c r="E805" s="1">
        <v>5</v>
      </c>
      <c r="F805" s="1" t="s">
        <v>372</v>
      </c>
      <c r="G805" s="1">
        <v>97</v>
      </c>
      <c r="H805" s="1" t="s">
        <v>498</v>
      </c>
      <c r="I805" s="1">
        <v>485</v>
      </c>
      <c r="J805" s="2" t="s">
        <v>528</v>
      </c>
      <c r="K805">
        <f>IF(C805=C804,0,1)</f>
        <v>1</v>
      </c>
      <c r="L805">
        <f t="shared" si="12"/>
        <v>0</v>
      </c>
    </row>
    <row r="806" spans="1:12" x14ac:dyDescent="0.2">
      <c r="A806" s="1">
        <v>9</v>
      </c>
      <c r="B806" s="1">
        <v>488</v>
      </c>
      <c r="C806" s="1" t="s">
        <v>202</v>
      </c>
      <c r="D806" s="1" t="s">
        <v>371</v>
      </c>
      <c r="E806" s="1">
        <v>3</v>
      </c>
      <c r="F806" s="1" t="s">
        <v>92</v>
      </c>
      <c r="G806" s="1">
        <v>845.9</v>
      </c>
      <c r="H806" s="1" t="s">
        <v>183</v>
      </c>
      <c r="I806" s="1">
        <v>2537.6999999999998</v>
      </c>
      <c r="J806" s="2" t="s">
        <v>563</v>
      </c>
      <c r="K806">
        <f>IF(C806=C805,0,1)</f>
        <v>1</v>
      </c>
      <c r="L806">
        <f t="shared" si="12"/>
        <v>0</v>
      </c>
    </row>
    <row r="807" spans="1:12" ht="25.5" x14ac:dyDescent="0.2">
      <c r="A807" s="1">
        <v>9</v>
      </c>
      <c r="B807" s="1">
        <v>489</v>
      </c>
      <c r="C807" s="1" t="s">
        <v>449</v>
      </c>
      <c r="D807" s="1" t="s">
        <v>371</v>
      </c>
      <c r="E807" s="1">
        <v>50</v>
      </c>
      <c r="F807" s="1" t="s">
        <v>372</v>
      </c>
      <c r="G807" s="1">
        <v>1167.8499999999999</v>
      </c>
      <c r="H807" s="1" t="s">
        <v>450</v>
      </c>
      <c r="I807" s="1">
        <v>58392.5</v>
      </c>
      <c r="J807" s="2" t="s">
        <v>374</v>
      </c>
      <c r="K807">
        <f>IF(C807=C806,0,1)</f>
        <v>1</v>
      </c>
      <c r="L807">
        <f t="shared" si="12"/>
        <v>0</v>
      </c>
    </row>
    <row r="808" spans="1:12" ht="25.5" x14ac:dyDescent="0.2">
      <c r="A808" s="1">
        <v>13</v>
      </c>
      <c r="B808" s="1">
        <v>45</v>
      </c>
      <c r="C808" s="1" t="s">
        <v>816</v>
      </c>
      <c r="D808" s="1" t="s">
        <v>371</v>
      </c>
      <c r="E808" s="1">
        <v>3</v>
      </c>
      <c r="F808" s="1" t="s">
        <v>752</v>
      </c>
      <c r="G808" s="1">
        <v>381.42</v>
      </c>
      <c r="H808" s="1" t="s">
        <v>768</v>
      </c>
      <c r="I808" s="1">
        <v>1144.26</v>
      </c>
      <c r="J808" s="2" t="s">
        <v>548</v>
      </c>
      <c r="K808">
        <f>IF(C808=C807,0,1)</f>
        <v>1</v>
      </c>
      <c r="L808">
        <f t="shared" si="12"/>
        <v>0</v>
      </c>
    </row>
    <row r="809" spans="1:12" ht="25.5" x14ac:dyDescent="0.2">
      <c r="A809" s="1">
        <v>13</v>
      </c>
      <c r="B809" s="1">
        <v>45</v>
      </c>
      <c r="C809" s="1" t="s">
        <v>816</v>
      </c>
      <c r="D809" s="1" t="s">
        <v>371</v>
      </c>
      <c r="E809" s="1">
        <v>3</v>
      </c>
      <c r="F809" s="1" t="s">
        <v>752</v>
      </c>
      <c r="G809" s="1">
        <v>381.42</v>
      </c>
      <c r="H809" s="1" t="s">
        <v>768</v>
      </c>
      <c r="I809" s="1">
        <v>1144.26</v>
      </c>
      <c r="J809" s="2" t="s">
        <v>563</v>
      </c>
      <c r="K809">
        <f>IF(C809=C808,0,1)</f>
        <v>0</v>
      </c>
      <c r="L809">
        <f t="shared" si="12"/>
        <v>0</v>
      </c>
    </row>
    <row r="810" spans="1:12" ht="25.5" x14ac:dyDescent="0.2">
      <c r="A810" s="1">
        <v>13</v>
      </c>
      <c r="B810" s="1">
        <v>45</v>
      </c>
      <c r="C810" s="1" t="s">
        <v>816</v>
      </c>
      <c r="D810" s="1" t="s">
        <v>371</v>
      </c>
      <c r="E810" s="1">
        <v>4</v>
      </c>
      <c r="F810" s="1" t="s">
        <v>752</v>
      </c>
      <c r="G810" s="1">
        <v>381.42</v>
      </c>
      <c r="H810" s="1" t="s">
        <v>768</v>
      </c>
      <c r="I810" s="1">
        <v>1525.68</v>
      </c>
      <c r="J810" s="2" t="s">
        <v>630</v>
      </c>
      <c r="K810">
        <f>IF(C810=C809,0,1)</f>
        <v>0</v>
      </c>
      <c r="L810">
        <f t="shared" si="12"/>
        <v>1</v>
      </c>
    </row>
    <row r="811" spans="1:12" ht="25.5" x14ac:dyDescent="0.2">
      <c r="A811" s="1">
        <v>13</v>
      </c>
      <c r="B811" s="1">
        <v>46</v>
      </c>
      <c r="C811" s="1" t="s">
        <v>817</v>
      </c>
      <c r="D811" s="1" t="s">
        <v>371</v>
      </c>
      <c r="E811" s="1">
        <v>3</v>
      </c>
      <c r="F811" s="1" t="s">
        <v>752</v>
      </c>
      <c r="G811" s="1">
        <v>381.42</v>
      </c>
      <c r="H811" s="1" t="s">
        <v>768</v>
      </c>
      <c r="I811" s="1">
        <v>1144.26</v>
      </c>
      <c r="J811" s="2" t="s">
        <v>548</v>
      </c>
      <c r="K811">
        <f>IF(C811=C810,0,1)</f>
        <v>1</v>
      </c>
      <c r="L811">
        <f t="shared" si="12"/>
        <v>0</v>
      </c>
    </row>
    <row r="812" spans="1:12" ht="25.5" x14ac:dyDescent="0.2">
      <c r="A812" s="1">
        <v>13</v>
      </c>
      <c r="B812" s="1">
        <v>46</v>
      </c>
      <c r="C812" s="1" t="s">
        <v>817</v>
      </c>
      <c r="D812" s="1" t="s">
        <v>371</v>
      </c>
      <c r="E812" s="1">
        <v>3</v>
      </c>
      <c r="F812" s="1" t="s">
        <v>752</v>
      </c>
      <c r="G812" s="1">
        <v>381.42</v>
      </c>
      <c r="H812" s="1" t="s">
        <v>768</v>
      </c>
      <c r="I812" s="1">
        <v>1144.26</v>
      </c>
      <c r="J812" s="2" t="s">
        <v>563</v>
      </c>
      <c r="K812">
        <f>IF(C812=C811,0,1)</f>
        <v>0</v>
      </c>
      <c r="L812">
        <f t="shared" si="12"/>
        <v>0</v>
      </c>
    </row>
    <row r="813" spans="1:12" ht="25.5" x14ac:dyDescent="0.2">
      <c r="A813" s="1">
        <v>13</v>
      </c>
      <c r="B813" s="1">
        <v>47</v>
      </c>
      <c r="C813" s="1" t="s">
        <v>767</v>
      </c>
      <c r="D813" s="1" t="s">
        <v>371</v>
      </c>
      <c r="E813" s="1">
        <v>1</v>
      </c>
      <c r="F813" s="1" t="s">
        <v>752</v>
      </c>
      <c r="G813" s="1">
        <v>381.42</v>
      </c>
      <c r="H813" s="1" t="s">
        <v>768</v>
      </c>
      <c r="I813" s="1">
        <v>381.42</v>
      </c>
      <c r="J813" s="2" t="s">
        <v>491</v>
      </c>
      <c r="K813">
        <f>IF(C813=C812,0,1)</f>
        <v>1</v>
      </c>
      <c r="L813">
        <f t="shared" si="12"/>
        <v>0</v>
      </c>
    </row>
    <row r="814" spans="1:12" ht="25.5" x14ac:dyDescent="0.2">
      <c r="A814" s="1">
        <v>13</v>
      </c>
      <c r="B814" s="1">
        <v>47</v>
      </c>
      <c r="C814" s="1" t="s">
        <v>767</v>
      </c>
      <c r="D814" s="1" t="s">
        <v>371</v>
      </c>
      <c r="E814" s="1">
        <v>5</v>
      </c>
      <c r="F814" s="1" t="s">
        <v>752</v>
      </c>
      <c r="G814" s="1">
        <v>381.42</v>
      </c>
      <c r="H814" s="1" t="s">
        <v>768</v>
      </c>
      <c r="I814" s="1">
        <v>1907.1</v>
      </c>
      <c r="J814" s="2" t="s">
        <v>548</v>
      </c>
      <c r="K814">
        <f>IF(C814=C813,0,1)</f>
        <v>0</v>
      </c>
      <c r="L814">
        <f t="shared" si="12"/>
        <v>0</v>
      </c>
    </row>
    <row r="815" spans="1:12" ht="25.5" x14ac:dyDescent="0.2">
      <c r="A815" s="1">
        <v>13</v>
      </c>
      <c r="B815" s="1">
        <v>47</v>
      </c>
      <c r="C815" s="1" t="s">
        <v>767</v>
      </c>
      <c r="D815" s="1" t="s">
        <v>371</v>
      </c>
      <c r="E815" s="1">
        <v>2</v>
      </c>
      <c r="F815" s="1" t="s">
        <v>752</v>
      </c>
      <c r="G815" s="1">
        <v>381.42</v>
      </c>
      <c r="H815" s="1" t="s">
        <v>768</v>
      </c>
      <c r="I815" s="1">
        <v>762.84</v>
      </c>
      <c r="J815" s="2" t="s">
        <v>563</v>
      </c>
      <c r="K815">
        <f>IF(C815=C814,0,1)</f>
        <v>0</v>
      </c>
      <c r="L815">
        <f t="shared" si="12"/>
        <v>0</v>
      </c>
    </row>
    <row r="816" spans="1:12" ht="25.5" x14ac:dyDescent="0.2">
      <c r="A816" s="1">
        <v>13</v>
      </c>
      <c r="B816" s="1">
        <v>48</v>
      </c>
      <c r="C816" s="1" t="s">
        <v>769</v>
      </c>
      <c r="D816" s="1" t="s">
        <v>371</v>
      </c>
      <c r="E816" s="1">
        <v>1</v>
      </c>
      <c r="F816" s="1" t="s">
        <v>752</v>
      </c>
      <c r="G816" s="1">
        <v>381.42</v>
      </c>
      <c r="H816" s="1" t="s">
        <v>768</v>
      </c>
      <c r="I816" s="1">
        <v>381.42</v>
      </c>
      <c r="J816" s="2" t="s">
        <v>491</v>
      </c>
      <c r="K816">
        <f>IF(C816=C815,0,1)</f>
        <v>1</v>
      </c>
      <c r="L816">
        <f t="shared" si="12"/>
        <v>0</v>
      </c>
    </row>
    <row r="817" spans="1:12" ht="25.5" x14ac:dyDescent="0.2">
      <c r="A817" s="1">
        <v>13</v>
      </c>
      <c r="B817" s="1">
        <v>48</v>
      </c>
      <c r="C817" s="1" t="s">
        <v>769</v>
      </c>
      <c r="D817" s="1" t="s">
        <v>371</v>
      </c>
      <c r="E817" s="1">
        <v>5</v>
      </c>
      <c r="F817" s="1" t="s">
        <v>752</v>
      </c>
      <c r="G817" s="1">
        <v>381.42</v>
      </c>
      <c r="H817" s="1" t="s">
        <v>768</v>
      </c>
      <c r="I817" s="1">
        <v>1907.1</v>
      </c>
      <c r="J817" s="2" t="s">
        <v>548</v>
      </c>
      <c r="K817">
        <f>IF(C817=C816,0,1)</f>
        <v>0</v>
      </c>
      <c r="L817">
        <f t="shared" si="12"/>
        <v>0</v>
      </c>
    </row>
    <row r="818" spans="1:12" ht="25.5" x14ac:dyDescent="0.2">
      <c r="A818" s="1">
        <v>13</v>
      </c>
      <c r="B818" s="1">
        <v>48</v>
      </c>
      <c r="C818" s="1" t="s">
        <v>769</v>
      </c>
      <c r="D818" s="1" t="s">
        <v>371</v>
      </c>
      <c r="E818" s="1">
        <v>5</v>
      </c>
      <c r="F818" s="1" t="s">
        <v>752</v>
      </c>
      <c r="G818" s="1">
        <v>381.42</v>
      </c>
      <c r="H818" s="1" t="s">
        <v>768</v>
      </c>
      <c r="I818" s="1">
        <v>1907.1</v>
      </c>
      <c r="J818" s="2" t="s">
        <v>563</v>
      </c>
      <c r="K818">
        <f>IF(C818=C817,0,1)</f>
        <v>0</v>
      </c>
      <c r="L818">
        <f t="shared" si="12"/>
        <v>0</v>
      </c>
    </row>
    <row r="819" spans="1:12" ht="25.5" x14ac:dyDescent="0.2">
      <c r="A819" s="1">
        <v>13</v>
      </c>
      <c r="B819" s="1">
        <v>49</v>
      </c>
      <c r="C819" s="1" t="s">
        <v>818</v>
      </c>
      <c r="D819" s="1" t="s">
        <v>371</v>
      </c>
      <c r="E819" s="1">
        <v>5</v>
      </c>
      <c r="F819" s="1" t="s">
        <v>752</v>
      </c>
      <c r="G819" s="1">
        <v>381.42</v>
      </c>
      <c r="H819" s="1" t="s">
        <v>768</v>
      </c>
      <c r="I819" s="1">
        <v>1907.1</v>
      </c>
      <c r="J819" s="2" t="s">
        <v>548</v>
      </c>
      <c r="K819">
        <f>IF(C819=C818,0,1)</f>
        <v>1</v>
      </c>
      <c r="L819">
        <f t="shared" si="12"/>
        <v>0</v>
      </c>
    </row>
    <row r="820" spans="1:12" ht="25.5" x14ac:dyDescent="0.2">
      <c r="A820" s="1">
        <v>13</v>
      </c>
      <c r="B820" s="1">
        <v>49</v>
      </c>
      <c r="C820" s="1" t="s">
        <v>818</v>
      </c>
      <c r="D820" s="1" t="s">
        <v>371</v>
      </c>
      <c r="E820" s="1">
        <v>5</v>
      </c>
      <c r="F820" s="1" t="s">
        <v>752</v>
      </c>
      <c r="G820" s="1">
        <v>381.42</v>
      </c>
      <c r="H820" s="1" t="s">
        <v>768</v>
      </c>
      <c r="I820" s="1">
        <v>1907.1</v>
      </c>
      <c r="J820" s="2" t="s">
        <v>563</v>
      </c>
      <c r="K820">
        <f>IF(C820=C819,0,1)</f>
        <v>0</v>
      </c>
      <c r="L820">
        <f t="shared" si="12"/>
        <v>0</v>
      </c>
    </row>
    <row r="821" spans="1:12" ht="25.5" x14ac:dyDescent="0.2">
      <c r="A821" s="1">
        <v>13</v>
      </c>
      <c r="B821" s="1">
        <v>49</v>
      </c>
      <c r="C821" s="1" t="s">
        <v>818</v>
      </c>
      <c r="D821" s="1" t="s">
        <v>371</v>
      </c>
      <c r="E821" s="1">
        <v>4</v>
      </c>
      <c r="F821" s="1" t="s">
        <v>752</v>
      </c>
      <c r="G821" s="1">
        <v>381.42</v>
      </c>
      <c r="H821" s="1" t="s">
        <v>768</v>
      </c>
      <c r="I821" s="1">
        <v>1525.68</v>
      </c>
      <c r="J821" s="2" t="s">
        <v>630</v>
      </c>
      <c r="K821">
        <f>IF(C821=C820,0,1)</f>
        <v>0</v>
      </c>
      <c r="L821">
        <f t="shared" si="12"/>
        <v>0</v>
      </c>
    </row>
    <row r="822" spans="1:12" ht="38.25" x14ac:dyDescent="0.2">
      <c r="A822" s="1">
        <v>12</v>
      </c>
      <c r="B822" s="1">
        <v>23</v>
      </c>
      <c r="C822" s="1" t="s">
        <v>663</v>
      </c>
      <c r="D822" s="1" t="s">
        <v>645</v>
      </c>
      <c r="E822" s="1">
        <v>100</v>
      </c>
      <c r="F822" s="1" t="s">
        <v>640</v>
      </c>
      <c r="G822" s="1">
        <v>3.78</v>
      </c>
      <c r="H822" s="1" t="s">
        <v>646</v>
      </c>
      <c r="I822" s="1">
        <v>378</v>
      </c>
      <c r="J822" s="2" t="s">
        <v>548</v>
      </c>
      <c r="K822">
        <f>IF(C822=C821,0,1)</f>
        <v>1</v>
      </c>
      <c r="L822">
        <f t="shared" si="12"/>
        <v>0</v>
      </c>
    </row>
    <row r="823" spans="1:12" ht="38.25" x14ac:dyDescent="0.2">
      <c r="A823" s="1">
        <v>12</v>
      </c>
      <c r="B823" s="1">
        <v>23</v>
      </c>
      <c r="C823" s="1" t="s">
        <v>663</v>
      </c>
      <c r="D823" s="1" t="s">
        <v>645</v>
      </c>
      <c r="E823" s="1">
        <v>40</v>
      </c>
      <c r="F823" s="1" t="s">
        <v>640</v>
      </c>
      <c r="G823" s="1">
        <v>3.78</v>
      </c>
      <c r="H823" s="1" t="s">
        <v>646</v>
      </c>
      <c r="I823" s="1">
        <v>151.19999999999999</v>
      </c>
      <c r="J823" s="2" t="s">
        <v>612</v>
      </c>
      <c r="K823">
        <f>IF(C823=C822,0,1)</f>
        <v>0</v>
      </c>
      <c r="L823">
        <f t="shared" si="12"/>
        <v>0</v>
      </c>
    </row>
    <row r="824" spans="1:12" ht="38.25" x14ac:dyDescent="0.2">
      <c r="A824" s="1">
        <v>12</v>
      </c>
      <c r="B824" s="1">
        <v>23</v>
      </c>
      <c r="C824" s="1" t="s">
        <v>663</v>
      </c>
      <c r="D824" s="1" t="s">
        <v>645</v>
      </c>
      <c r="E824" s="1">
        <v>200</v>
      </c>
      <c r="F824" s="1" t="s">
        <v>640</v>
      </c>
      <c r="G824" s="1">
        <v>3.78</v>
      </c>
      <c r="H824" s="1" t="s">
        <v>646</v>
      </c>
      <c r="I824" s="1">
        <v>756</v>
      </c>
      <c r="J824" s="2" t="s">
        <v>630</v>
      </c>
      <c r="K824">
        <f>IF(C824=C823,0,1)</f>
        <v>0</v>
      </c>
      <c r="L824">
        <f t="shared" si="12"/>
        <v>0</v>
      </c>
    </row>
    <row r="825" spans="1:12" ht="38.25" x14ac:dyDescent="0.2">
      <c r="A825" s="1">
        <v>12</v>
      </c>
      <c r="B825" s="1">
        <v>24</v>
      </c>
      <c r="C825" s="1" t="s">
        <v>644</v>
      </c>
      <c r="D825" s="1" t="s">
        <v>645</v>
      </c>
      <c r="E825" s="1">
        <v>100</v>
      </c>
      <c r="F825" s="1" t="s">
        <v>640</v>
      </c>
      <c r="G825" s="1">
        <v>6.69</v>
      </c>
      <c r="H825" s="1" t="s">
        <v>646</v>
      </c>
      <c r="I825" s="1">
        <v>669</v>
      </c>
      <c r="J825" s="2" t="s">
        <v>491</v>
      </c>
      <c r="K825">
        <f>IF(C825=C824,0,1)</f>
        <v>1</v>
      </c>
      <c r="L825">
        <f t="shared" si="12"/>
        <v>0</v>
      </c>
    </row>
    <row r="826" spans="1:12" ht="38.25" x14ac:dyDescent="0.2">
      <c r="A826" s="1">
        <v>12</v>
      </c>
      <c r="B826" s="1">
        <v>24</v>
      </c>
      <c r="C826" s="1" t="s">
        <v>644</v>
      </c>
      <c r="D826" s="1" t="s">
        <v>645</v>
      </c>
      <c r="E826" s="1">
        <v>100</v>
      </c>
      <c r="F826" s="1" t="s">
        <v>640</v>
      </c>
      <c r="G826" s="1">
        <v>6.69</v>
      </c>
      <c r="H826" s="1" t="s">
        <v>646</v>
      </c>
      <c r="I826" s="1">
        <v>669</v>
      </c>
      <c r="J826" s="2" t="s">
        <v>548</v>
      </c>
      <c r="K826">
        <f>IF(C826=C825,0,1)</f>
        <v>0</v>
      </c>
      <c r="L826">
        <f t="shared" si="12"/>
        <v>0</v>
      </c>
    </row>
    <row r="827" spans="1:12" ht="38.25" x14ac:dyDescent="0.2">
      <c r="A827" s="1">
        <v>12</v>
      </c>
      <c r="B827" s="1">
        <v>25</v>
      </c>
      <c r="C827" s="1" t="s">
        <v>647</v>
      </c>
      <c r="D827" s="1" t="s">
        <v>645</v>
      </c>
      <c r="E827" s="1">
        <v>30</v>
      </c>
      <c r="F827" s="1" t="s">
        <v>640</v>
      </c>
      <c r="G827" s="1">
        <v>9.6300000000000008</v>
      </c>
      <c r="H827" s="1" t="s">
        <v>646</v>
      </c>
      <c r="I827" s="1">
        <v>288.89999999999998</v>
      </c>
      <c r="J827" s="2" t="s">
        <v>491</v>
      </c>
      <c r="K827">
        <f>IF(C827=C826,0,1)</f>
        <v>1</v>
      </c>
      <c r="L827">
        <f t="shared" si="12"/>
        <v>0</v>
      </c>
    </row>
    <row r="828" spans="1:12" ht="38.25" x14ac:dyDescent="0.2">
      <c r="A828" s="1">
        <v>12</v>
      </c>
      <c r="B828" s="1">
        <v>25</v>
      </c>
      <c r="C828" s="1" t="s">
        <v>647</v>
      </c>
      <c r="D828" s="1" t="s">
        <v>645</v>
      </c>
      <c r="E828" s="1">
        <v>20</v>
      </c>
      <c r="F828" s="1" t="s">
        <v>640</v>
      </c>
      <c r="G828" s="1">
        <v>9.6300000000000008</v>
      </c>
      <c r="H828" s="1" t="s">
        <v>646</v>
      </c>
      <c r="I828" s="1">
        <v>192.6</v>
      </c>
      <c r="J828" s="2" t="s">
        <v>612</v>
      </c>
      <c r="K828">
        <f>IF(C828=C827,0,1)</f>
        <v>0</v>
      </c>
      <c r="L828">
        <f t="shared" si="12"/>
        <v>0</v>
      </c>
    </row>
    <row r="829" spans="1:12" x14ac:dyDescent="0.2">
      <c r="A829" s="1">
        <v>12</v>
      </c>
      <c r="B829" s="1">
        <v>26</v>
      </c>
      <c r="C829" s="1" t="s">
        <v>525</v>
      </c>
      <c r="D829" s="1" t="s">
        <v>526</v>
      </c>
      <c r="E829" s="1">
        <v>100</v>
      </c>
      <c r="F829" s="1" t="s">
        <v>372</v>
      </c>
      <c r="G829" s="1">
        <v>0.88</v>
      </c>
      <c r="H829" s="1" t="s">
        <v>376</v>
      </c>
      <c r="I829" s="1">
        <v>88</v>
      </c>
      <c r="J829" s="2" t="s">
        <v>491</v>
      </c>
      <c r="K829">
        <f>IF(C829=C828,0,1)</f>
        <v>1</v>
      </c>
      <c r="L829">
        <f t="shared" si="12"/>
        <v>0</v>
      </c>
    </row>
    <row r="830" spans="1:12" x14ac:dyDescent="0.2">
      <c r="A830" s="1">
        <v>12</v>
      </c>
      <c r="B830" s="1">
        <v>26</v>
      </c>
      <c r="C830" s="1" t="s">
        <v>525</v>
      </c>
      <c r="D830" s="1" t="s">
        <v>526</v>
      </c>
      <c r="E830" s="1">
        <v>50</v>
      </c>
      <c r="F830" s="1" t="s">
        <v>372</v>
      </c>
      <c r="G830" s="1">
        <v>0.88</v>
      </c>
      <c r="H830" s="1" t="s">
        <v>376</v>
      </c>
      <c r="I830" s="1">
        <v>44</v>
      </c>
      <c r="J830" s="2" t="s">
        <v>528</v>
      </c>
      <c r="K830">
        <f>IF(C830=C829,0,1)</f>
        <v>0</v>
      </c>
      <c r="L830">
        <f t="shared" si="12"/>
        <v>0</v>
      </c>
    </row>
    <row r="831" spans="1:12" x14ac:dyDescent="0.2">
      <c r="A831" s="1">
        <v>12</v>
      </c>
      <c r="B831" s="1">
        <v>26</v>
      </c>
      <c r="C831" s="1" t="s">
        <v>525</v>
      </c>
      <c r="D831" s="1" t="s">
        <v>526</v>
      </c>
      <c r="E831" s="1">
        <v>250</v>
      </c>
      <c r="F831" s="1" t="s">
        <v>372</v>
      </c>
      <c r="G831" s="1">
        <v>0.88</v>
      </c>
      <c r="H831" s="1" t="s">
        <v>376</v>
      </c>
      <c r="I831" s="1">
        <v>220</v>
      </c>
      <c r="J831" s="2" t="s">
        <v>548</v>
      </c>
      <c r="K831">
        <f>IF(C831=C830,0,1)</f>
        <v>0</v>
      </c>
      <c r="L831">
        <f t="shared" si="12"/>
        <v>0</v>
      </c>
    </row>
    <row r="832" spans="1:12" x14ac:dyDescent="0.2">
      <c r="A832" s="1">
        <v>12</v>
      </c>
      <c r="B832" s="1">
        <v>26</v>
      </c>
      <c r="C832" s="1" t="s">
        <v>525</v>
      </c>
      <c r="D832" s="1" t="s">
        <v>526</v>
      </c>
      <c r="E832" s="1">
        <v>500</v>
      </c>
      <c r="F832" s="1" t="s">
        <v>372</v>
      </c>
      <c r="G832" s="1">
        <v>0.88</v>
      </c>
      <c r="H832" s="1" t="s">
        <v>376</v>
      </c>
      <c r="I832" s="1">
        <v>440</v>
      </c>
      <c r="J832" s="2" t="s">
        <v>563</v>
      </c>
      <c r="K832">
        <f>IF(C832=C831,0,1)</f>
        <v>0</v>
      </c>
      <c r="L832">
        <f t="shared" si="12"/>
        <v>0</v>
      </c>
    </row>
    <row r="833" spans="1:12" x14ac:dyDescent="0.2">
      <c r="A833" s="1">
        <v>12</v>
      </c>
      <c r="B833" s="1">
        <v>26</v>
      </c>
      <c r="C833" s="1" t="s">
        <v>525</v>
      </c>
      <c r="D833" s="1" t="s">
        <v>526</v>
      </c>
      <c r="E833" s="1">
        <v>100</v>
      </c>
      <c r="F833" s="1" t="s">
        <v>372</v>
      </c>
      <c r="G833" s="1">
        <v>0.88</v>
      </c>
      <c r="H833" s="1" t="s">
        <v>376</v>
      </c>
      <c r="I833" s="1">
        <v>88</v>
      </c>
      <c r="J833" s="2" t="s">
        <v>606</v>
      </c>
      <c r="K833">
        <f>IF(C833=C832,0,1)</f>
        <v>0</v>
      </c>
      <c r="L833">
        <f t="shared" si="12"/>
        <v>0</v>
      </c>
    </row>
    <row r="834" spans="1:12" x14ac:dyDescent="0.2">
      <c r="A834" s="1">
        <v>12</v>
      </c>
      <c r="B834" s="1">
        <v>26</v>
      </c>
      <c r="C834" s="1" t="s">
        <v>525</v>
      </c>
      <c r="D834" s="1" t="s">
        <v>526</v>
      </c>
      <c r="E834" s="1">
        <v>200</v>
      </c>
      <c r="F834" s="1" t="s">
        <v>372</v>
      </c>
      <c r="G834" s="1">
        <v>0.88</v>
      </c>
      <c r="H834" s="1" t="s">
        <v>376</v>
      </c>
      <c r="I834" s="1">
        <v>176</v>
      </c>
      <c r="J834" s="2" t="s">
        <v>612</v>
      </c>
      <c r="K834">
        <f>IF(C834=C833,0,1)</f>
        <v>0</v>
      </c>
      <c r="L834">
        <f t="shared" si="12"/>
        <v>0</v>
      </c>
    </row>
    <row r="835" spans="1:12" x14ac:dyDescent="0.2">
      <c r="A835" s="1">
        <v>12</v>
      </c>
      <c r="B835" s="1">
        <v>26</v>
      </c>
      <c r="C835" s="1" t="s">
        <v>525</v>
      </c>
      <c r="D835" s="1" t="s">
        <v>526</v>
      </c>
      <c r="E835" s="1">
        <v>50</v>
      </c>
      <c r="F835" s="1" t="s">
        <v>372</v>
      </c>
      <c r="G835" s="1">
        <v>0.88</v>
      </c>
      <c r="H835" s="1" t="s">
        <v>376</v>
      </c>
      <c r="I835" s="1">
        <v>44</v>
      </c>
      <c r="J835" s="2" t="s">
        <v>630</v>
      </c>
      <c r="K835">
        <f>IF(C835=C834,0,1)</f>
        <v>0</v>
      </c>
      <c r="L835">
        <f t="shared" si="12"/>
        <v>0</v>
      </c>
    </row>
    <row r="836" spans="1:12" x14ac:dyDescent="0.2">
      <c r="A836" s="1">
        <v>1</v>
      </c>
      <c r="B836" s="1">
        <v>18</v>
      </c>
      <c r="C836" s="1" t="s">
        <v>29</v>
      </c>
      <c r="D836" s="1" t="s">
        <v>371</v>
      </c>
      <c r="E836" s="1">
        <v>100</v>
      </c>
      <c r="F836" s="1" t="s">
        <v>23</v>
      </c>
      <c r="G836" s="1">
        <v>18.899999999999999</v>
      </c>
      <c r="H836" s="1" t="s">
        <v>28</v>
      </c>
      <c r="I836" s="1">
        <v>1890</v>
      </c>
      <c r="J836" s="2" t="s">
        <v>374</v>
      </c>
      <c r="K836">
        <f>IF(C836=C835,0,1)</f>
        <v>1</v>
      </c>
      <c r="L836">
        <f t="shared" si="12"/>
        <v>0</v>
      </c>
    </row>
    <row r="837" spans="1:12" x14ac:dyDescent="0.2">
      <c r="A837" s="1">
        <v>1</v>
      </c>
      <c r="B837" s="1">
        <v>18</v>
      </c>
      <c r="C837" s="1" t="s">
        <v>29</v>
      </c>
      <c r="D837" s="1" t="s">
        <v>371</v>
      </c>
      <c r="E837" s="1">
        <v>5</v>
      </c>
      <c r="F837" s="1" t="s">
        <v>23</v>
      </c>
      <c r="G837" s="1">
        <v>18.899999999999999</v>
      </c>
      <c r="H837" s="1" t="s">
        <v>28</v>
      </c>
      <c r="I837" s="1">
        <v>94.5</v>
      </c>
      <c r="J837" s="2" t="s">
        <v>548</v>
      </c>
      <c r="K837">
        <f>IF(C837=C836,0,1)</f>
        <v>0</v>
      </c>
      <c r="L837">
        <f t="shared" si="12"/>
        <v>1</v>
      </c>
    </row>
    <row r="838" spans="1:12" x14ac:dyDescent="0.2">
      <c r="A838" s="1">
        <v>1</v>
      </c>
      <c r="B838" s="1">
        <v>18</v>
      </c>
      <c r="C838" s="1" t="s">
        <v>29</v>
      </c>
      <c r="D838" s="1" t="s">
        <v>371</v>
      </c>
      <c r="E838" s="1">
        <v>10</v>
      </c>
      <c r="F838" s="1" t="s">
        <v>23</v>
      </c>
      <c r="G838" s="1">
        <v>18.899999999999999</v>
      </c>
      <c r="H838" s="1" t="s">
        <v>28</v>
      </c>
      <c r="I838" s="1">
        <v>189</v>
      </c>
      <c r="J838" s="2" t="s">
        <v>563</v>
      </c>
      <c r="K838">
        <f>IF(C838=C837,0,1)</f>
        <v>0</v>
      </c>
      <c r="L838">
        <f t="shared" si="12"/>
        <v>1</v>
      </c>
    </row>
    <row r="839" spans="1:12" ht="25.5" x14ac:dyDescent="0.2">
      <c r="A839" s="1">
        <v>1</v>
      </c>
      <c r="B839" s="1">
        <v>19</v>
      </c>
      <c r="C839" s="1" t="s">
        <v>96</v>
      </c>
      <c r="D839" s="1" t="s">
        <v>371</v>
      </c>
      <c r="E839" s="1">
        <v>17</v>
      </c>
      <c r="F839" s="1" t="s">
        <v>92</v>
      </c>
      <c r="G839" s="1">
        <v>255.2</v>
      </c>
      <c r="H839" s="1" t="s">
        <v>97</v>
      </c>
      <c r="I839" s="1">
        <v>4338.3999999999996</v>
      </c>
      <c r="J839" s="2" t="s">
        <v>374</v>
      </c>
      <c r="K839">
        <f>IF(C839=C838,0,1)</f>
        <v>1</v>
      </c>
      <c r="L839">
        <f t="shared" si="12"/>
        <v>1</v>
      </c>
    </row>
    <row r="840" spans="1:12" ht="25.5" x14ac:dyDescent="0.2">
      <c r="A840" s="1">
        <v>1</v>
      </c>
      <c r="B840" s="1">
        <v>19</v>
      </c>
      <c r="C840" s="1" t="s">
        <v>96</v>
      </c>
      <c r="D840" s="1" t="s">
        <v>371</v>
      </c>
      <c r="E840" s="1">
        <v>9</v>
      </c>
      <c r="F840" s="1" t="s">
        <v>92</v>
      </c>
      <c r="G840" s="1">
        <v>255.2</v>
      </c>
      <c r="H840" s="1" t="s">
        <v>97</v>
      </c>
      <c r="I840" s="1">
        <v>2296.8000000000002</v>
      </c>
      <c r="J840" s="2" t="s">
        <v>466</v>
      </c>
      <c r="K840">
        <f>IF(C840=C839,0,1)</f>
        <v>0</v>
      </c>
      <c r="L840">
        <f t="shared" si="12"/>
        <v>1</v>
      </c>
    </row>
    <row r="841" spans="1:12" ht="25.5" x14ac:dyDescent="0.2">
      <c r="A841" s="1">
        <v>1</v>
      </c>
      <c r="B841" s="1">
        <v>19</v>
      </c>
      <c r="C841" s="1" t="s">
        <v>96</v>
      </c>
      <c r="D841" s="1" t="s">
        <v>371</v>
      </c>
      <c r="E841" s="1">
        <v>10</v>
      </c>
      <c r="F841" s="1" t="s">
        <v>92</v>
      </c>
      <c r="G841" s="1">
        <v>255.2</v>
      </c>
      <c r="H841" s="1" t="s">
        <v>97</v>
      </c>
      <c r="I841" s="1">
        <v>2552</v>
      </c>
      <c r="J841" s="2" t="s">
        <v>528</v>
      </c>
      <c r="K841">
        <f>IF(C841=C840,0,1)</f>
        <v>0</v>
      </c>
      <c r="L841">
        <f t="shared" si="12"/>
        <v>1</v>
      </c>
    </row>
    <row r="842" spans="1:12" ht="25.5" x14ac:dyDescent="0.2">
      <c r="A842" s="1">
        <v>1</v>
      </c>
      <c r="B842" s="1">
        <v>19</v>
      </c>
      <c r="C842" s="1" t="s">
        <v>96</v>
      </c>
      <c r="D842" s="1" t="s">
        <v>371</v>
      </c>
      <c r="E842" s="1">
        <v>20</v>
      </c>
      <c r="F842" s="1" t="s">
        <v>92</v>
      </c>
      <c r="G842" s="1">
        <v>255.2</v>
      </c>
      <c r="H842" s="1" t="s">
        <v>97</v>
      </c>
      <c r="I842" s="1">
        <v>5104</v>
      </c>
      <c r="J842" s="2" t="s">
        <v>548</v>
      </c>
      <c r="K842">
        <f>IF(C842=C841,0,1)</f>
        <v>0</v>
      </c>
      <c r="L842">
        <f t="shared" si="12"/>
        <v>1</v>
      </c>
    </row>
    <row r="843" spans="1:12" ht="25.5" x14ac:dyDescent="0.2">
      <c r="A843" s="1">
        <v>1</v>
      </c>
      <c r="B843" s="1">
        <v>19</v>
      </c>
      <c r="C843" s="1" t="s">
        <v>96</v>
      </c>
      <c r="D843" s="1" t="s">
        <v>371</v>
      </c>
      <c r="E843" s="1">
        <v>20</v>
      </c>
      <c r="F843" s="1" t="s">
        <v>92</v>
      </c>
      <c r="G843" s="1">
        <v>255.2</v>
      </c>
      <c r="H843" s="1" t="s">
        <v>97</v>
      </c>
      <c r="I843" s="1">
        <v>5104</v>
      </c>
      <c r="J843" s="2" t="s">
        <v>563</v>
      </c>
      <c r="K843">
        <f>IF(C843=C842,0,1)</f>
        <v>0</v>
      </c>
      <c r="L843">
        <f t="shared" ref="L843:L906" si="13">IF(IFERROR(SEARCH("Россия", H835), 0), 1, 0)</f>
        <v>1</v>
      </c>
    </row>
    <row r="844" spans="1:12" ht="25.5" x14ac:dyDescent="0.2">
      <c r="A844" s="1">
        <v>1</v>
      </c>
      <c r="B844" s="1">
        <v>19</v>
      </c>
      <c r="C844" s="1" t="s">
        <v>96</v>
      </c>
      <c r="D844" s="1" t="s">
        <v>371</v>
      </c>
      <c r="E844" s="1">
        <v>10</v>
      </c>
      <c r="F844" s="1" t="s">
        <v>92</v>
      </c>
      <c r="G844" s="1">
        <v>255.2</v>
      </c>
      <c r="H844" s="1" t="s">
        <v>97</v>
      </c>
      <c r="I844" s="1">
        <v>2552</v>
      </c>
      <c r="J844" s="2" t="s">
        <v>578</v>
      </c>
      <c r="K844">
        <f>IF(C844=C843,0,1)</f>
        <v>0</v>
      </c>
      <c r="L844">
        <f t="shared" si="13"/>
        <v>0</v>
      </c>
    </row>
    <row r="845" spans="1:12" ht="25.5" x14ac:dyDescent="0.2">
      <c r="A845" s="1">
        <v>1</v>
      </c>
      <c r="B845" s="1">
        <v>19</v>
      </c>
      <c r="C845" s="1" t="s">
        <v>96</v>
      </c>
      <c r="D845" s="1" t="s">
        <v>371</v>
      </c>
      <c r="E845" s="1">
        <v>10</v>
      </c>
      <c r="F845" s="1" t="s">
        <v>92</v>
      </c>
      <c r="G845" s="1">
        <v>255.2</v>
      </c>
      <c r="H845" s="1" t="s">
        <v>97</v>
      </c>
      <c r="I845" s="1">
        <v>2552</v>
      </c>
      <c r="J845" s="2" t="s">
        <v>630</v>
      </c>
      <c r="K845">
        <f>IF(C845=C844,0,1)</f>
        <v>0</v>
      </c>
      <c r="L845">
        <f t="shared" si="13"/>
        <v>0</v>
      </c>
    </row>
    <row r="846" spans="1:12" x14ac:dyDescent="0.2">
      <c r="A846" s="1">
        <v>1</v>
      </c>
      <c r="B846" s="1">
        <v>20</v>
      </c>
      <c r="C846" s="1" t="s">
        <v>146</v>
      </c>
      <c r="D846" s="1" t="s">
        <v>371</v>
      </c>
      <c r="E846" s="1">
        <v>15</v>
      </c>
      <c r="F846" s="1" t="s">
        <v>92</v>
      </c>
      <c r="G846" s="1">
        <v>20.399999999999999</v>
      </c>
      <c r="H846" s="1" t="s">
        <v>103</v>
      </c>
      <c r="I846" s="1">
        <v>306</v>
      </c>
      <c r="J846" s="2" t="s">
        <v>466</v>
      </c>
      <c r="K846">
        <f>IF(C846=C845,0,1)</f>
        <v>1</v>
      </c>
      <c r="L846">
        <f t="shared" si="13"/>
        <v>0</v>
      </c>
    </row>
    <row r="847" spans="1:12" x14ac:dyDescent="0.2">
      <c r="A847" s="1">
        <v>1</v>
      </c>
      <c r="B847" s="1">
        <v>20</v>
      </c>
      <c r="C847" s="1" t="s">
        <v>146</v>
      </c>
      <c r="D847" s="1" t="s">
        <v>371</v>
      </c>
      <c r="E847" s="1">
        <v>5</v>
      </c>
      <c r="F847" s="1" t="s">
        <v>92</v>
      </c>
      <c r="G847" s="1">
        <v>20.399999999999999</v>
      </c>
      <c r="H847" s="1" t="s">
        <v>103</v>
      </c>
      <c r="I847" s="1">
        <v>102</v>
      </c>
      <c r="J847" s="2" t="s">
        <v>491</v>
      </c>
      <c r="K847">
        <f>IF(C847=C846,0,1)</f>
        <v>0</v>
      </c>
      <c r="L847">
        <f t="shared" si="13"/>
        <v>0</v>
      </c>
    </row>
    <row r="848" spans="1:12" x14ac:dyDescent="0.2">
      <c r="A848" s="1">
        <v>1</v>
      </c>
      <c r="B848" s="1">
        <v>20</v>
      </c>
      <c r="C848" s="1" t="s">
        <v>146</v>
      </c>
      <c r="D848" s="1" t="s">
        <v>371</v>
      </c>
      <c r="E848" s="1">
        <v>200</v>
      </c>
      <c r="F848" s="1" t="s">
        <v>92</v>
      </c>
      <c r="G848" s="1">
        <v>20.399999999999999</v>
      </c>
      <c r="H848" s="1" t="s">
        <v>103</v>
      </c>
      <c r="I848" s="1">
        <v>4080</v>
      </c>
      <c r="J848" s="2" t="s">
        <v>528</v>
      </c>
      <c r="K848">
        <f>IF(C848=C847,0,1)</f>
        <v>0</v>
      </c>
      <c r="L848">
        <f t="shared" si="13"/>
        <v>0</v>
      </c>
    </row>
    <row r="849" spans="1:12" x14ac:dyDescent="0.2">
      <c r="A849" s="1">
        <v>1</v>
      </c>
      <c r="B849" s="1">
        <v>20</v>
      </c>
      <c r="C849" s="1" t="s">
        <v>146</v>
      </c>
      <c r="D849" s="1" t="s">
        <v>371</v>
      </c>
      <c r="E849" s="1">
        <v>10</v>
      </c>
      <c r="F849" s="1" t="s">
        <v>92</v>
      </c>
      <c r="G849" s="1">
        <v>20.399999999999999</v>
      </c>
      <c r="H849" s="1" t="s">
        <v>103</v>
      </c>
      <c r="I849" s="1">
        <v>204</v>
      </c>
      <c r="J849" s="2" t="s">
        <v>548</v>
      </c>
      <c r="K849">
        <f>IF(C849=C848,0,1)</f>
        <v>0</v>
      </c>
      <c r="L849">
        <f t="shared" si="13"/>
        <v>0</v>
      </c>
    </row>
    <row r="850" spans="1:12" x14ac:dyDescent="0.2">
      <c r="A850" s="1">
        <v>1</v>
      </c>
      <c r="B850" s="1">
        <v>20</v>
      </c>
      <c r="C850" s="1" t="s">
        <v>146</v>
      </c>
      <c r="D850" s="1" t="s">
        <v>371</v>
      </c>
      <c r="E850" s="1">
        <v>20</v>
      </c>
      <c r="F850" s="1" t="s">
        <v>92</v>
      </c>
      <c r="G850" s="1">
        <v>20.399999999999999</v>
      </c>
      <c r="H850" s="1" t="s">
        <v>103</v>
      </c>
      <c r="I850" s="1">
        <v>408</v>
      </c>
      <c r="J850" s="2" t="s">
        <v>563</v>
      </c>
      <c r="K850">
        <f>IF(C850=C849,0,1)</f>
        <v>0</v>
      </c>
      <c r="L850">
        <f t="shared" si="13"/>
        <v>0</v>
      </c>
    </row>
    <row r="851" spans="1:12" x14ac:dyDescent="0.2">
      <c r="A851" s="1">
        <v>1</v>
      </c>
      <c r="B851" s="1">
        <v>17</v>
      </c>
      <c r="C851" s="1" t="s">
        <v>27</v>
      </c>
      <c r="D851" s="1" t="s">
        <v>371</v>
      </c>
      <c r="E851" s="1">
        <v>250</v>
      </c>
      <c r="F851" s="1" t="s">
        <v>23</v>
      </c>
      <c r="G851" s="1">
        <v>32.4</v>
      </c>
      <c r="H851" s="1" t="s">
        <v>28</v>
      </c>
      <c r="I851" s="1">
        <v>8100</v>
      </c>
      <c r="J851" s="2" t="s">
        <v>374</v>
      </c>
      <c r="K851">
        <f>IF(C851=C850,0,1)</f>
        <v>1</v>
      </c>
      <c r="L851">
        <f t="shared" si="13"/>
        <v>0</v>
      </c>
    </row>
    <row r="852" spans="1:12" x14ac:dyDescent="0.2">
      <c r="A852" s="1">
        <v>1</v>
      </c>
      <c r="B852" s="1">
        <v>17</v>
      </c>
      <c r="C852" s="1" t="s">
        <v>27</v>
      </c>
      <c r="D852" s="1" t="s">
        <v>371</v>
      </c>
      <c r="E852" s="1">
        <v>50</v>
      </c>
      <c r="F852" s="1" t="s">
        <v>23</v>
      </c>
      <c r="G852" s="1">
        <v>32.4</v>
      </c>
      <c r="H852" s="1" t="s">
        <v>28</v>
      </c>
      <c r="I852" s="1">
        <v>1620</v>
      </c>
      <c r="J852" s="2" t="s">
        <v>466</v>
      </c>
      <c r="K852">
        <f>IF(C852=C851,0,1)</f>
        <v>0</v>
      </c>
      <c r="L852">
        <f t="shared" si="13"/>
        <v>0</v>
      </c>
    </row>
    <row r="853" spans="1:12" x14ac:dyDescent="0.2">
      <c r="A853" s="1">
        <v>1</v>
      </c>
      <c r="B853" s="1">
        <v>17</v>
      </c>
      <c r="C853" s="1" t="s">
        <v>27</v>
      </c>
      <c r="D853" s="1" t="s">
        <v>371</v>
      </c>
      <c r="E853" s="1">
        <v>20</v>
      </c>
      <c r="F853" s="1" t="s">
        <v>23</v>
      </c>
      <c r="G853" s="1">
        <v>32.4</v>
      </c>
      <c r="H853" s="1" t="s">
        <v>28</v>
      </c>
      <c r="I853" s="1">
        <v>648</v>
      </c>
      <c r="J853" s="2" t="s">
        <v>491</v>
      </c>
      <c r="K853">
        <f>IF(C853=C852,0,1)</f>
        <v>0</v>
      </c>
      <c r="L853">
        <f t="shared" si="13"/>
        <v>0</v>
      </c>
    </row>
    <row r="854" spans="1:12" x14ac:dyDescent="0.2">
      <c r="A854" s="1">
        <v>1</v>
      </c>
      <c r="B854" s="1">
        <v>17</v>
      </c>
      <c r="C854" s="1" t="s">
        <v>27</v>
      </c>
      <c r="D854" s="1" t="s">
        <v>371</v>
      </c>
      <c r="E854" s="1">
        <v>500</v>
      </c>
      <c r="F854" s="1" t="s">
        <v>23</v>
      </c>
      <c r="G854" s="1">
        <v>32.4</v>
      </c>
      <c r="H854" s="1" t="s">
        <v>28</v>
      </c>
      <c r="I854" s="1">
        <v>16200</v>
      </c>
      <c r="J854" s="2" t="s">
        <v>528</v>
      </c>
      <c r="K854">
        <f>IF(C854=C853,0,1)</f>
        <v>0</v>
      </c>
      <c r="L854">
        <f t="shared" si="13"/>
        <v>0</v>
      </c>
    </row>
    <row r="855" spans="1:12" x14ac:dyDescent="0.2">
      <c r="A855" s="1">
        <v>1</v>
      </c>
      <c r="B855" s="1">
        <v>17</v>
      </c>
      <c r="C855" s="1" t="s">
        <v>27</v>
      </c>
      <c r="D855" s="1" t="s">
        <v>371</v>
      </c>
      <c r="E855" s="1">
        <v>300</v>
      </c>
      <c r="F855" s="1" t="s">
        <v>23</v>
      </c>
      <c r="G855" s="1">
        <v>32.4</v>
      </c>
      <c r="H855" s="1" t="s">
        <v>28</v>
      </c>
      <c r="I855" s="1">
        <v>9720</v>
      </c>
      <c r="J855" s="2" t="s">
        <v>548</v>
      </c>
      <c r="K855">
        <f>IF(C855=C854,0,1)</f>
        <v>0</v>
      </c>
      <c r="L855">
        <f t="shared" si="13"/>
        <v>0</v>
      </c>
    </row>
    <row r="856" spans="1:12" x14ac:dyDescent="0.2">
      <c r="A856" s="1">
        <v>1</v>
      </c>
      <c r="B856" s="1">
        <v>17</v>
      </c>
      <c r="C856" s="1" t="s">
        <v>27</v>
      </c>
      <c r="D856" s="1" t="s">
        <v>371</v>
      </c>
      <c r="E856" s="1">
        <v>1000</v>
      </c>
      <c r="F856" s="1" t="s">
        <v>23</v>
      </c>
      <c r="G856" s="1">
        <v>32.4</v>
      </c>
      <c r="H856" s="1" t="s">
        <v>28</v>
      </c>
      <c r="I856" s="1">
        <v>32400</v>
      </c>
      <c r="J856" s="2" t="s">
        <v>563</v>
      </c>
      <c r="K856">
        <f>IF(C856=C855,0,1)</f>
        <v>0</v>
      </c>
      <c r="L856">
        <f t="shared" si="13"/>
        <v>0</v>
      </c>
    </row>
    <row r="857" spans="1:12" x14ac:dyDescent="0.2">
      <c r="A857" s="1">
        <v>1</v>
      </c>
      <c r="B857" s="1">
        <v>17</v>
      </c>
      <c r="C857" s="1" t="s">
        <v>27</v>
      </c>
      <c r="D857" s="1" t="s">
        <v>371</v>
      </c>
      <c r="E857" s="1">
        <v>5000</v>
      </c>
      <c r="F857" s="1" t="s">
        <v>23</v>
      </c>
      <c r="G857" s="1">
        <v>32.4</v>
      </c>
      <c r="H857" s="1" t="s">
        <v>28</v>
      </c>
      <c r="I857" s="1">
        <v>162000</v>
      </c>
      <c r="J857" s="2" t="s">
        <v>578</v>
      </c>
      <c r="K857">
        <f>IF(C857=C856,0,1)</f>
        <v>0</v>
      </c>
      <c r="L857">
        <f t="shared" si="13"/>
        <v>0</v>
      </c>
    </row>
    <row r="858" spans="1:12" x14ac:dyDescent="0.2">
      <c r="A858" s="1">
        <v>1</v>
      </c>
      <c r="B858" s="1">
        <v>17</v>
      </c>
      <c r="C858" s="1" t="s">
        <v>27</v>
      </c>
      <c r="D858" s="1" t="s">
        <v>371</v>
      </c>
      <c r="E858" s="1">
        <v>200</v>
      </c>
      <c r="F858" s="1" t="s">
        <v>23</v>
      </c>
      <c r="G858" s="1">
        <v>32.4</v>
      </c>
      <c r="H858" s="1" t="s">
        <v>28</v>
      </c>
      <c r="I858" s="1">
        <v>6480</v>
      </c>
      <c r="J858" s="2" t="s">
        <v>630</v>
      </c>
      <c r="K858">
        <f>IF(C858=C857,0,1)</f>
        <v>0</v>
      </c>
      <c r="L858">
        <f t="shared" si="13"/>
        <v>0</v>
      </c>
    </row>
    <row r="859" spans="1:12" ht="25.5" x14ac:dyDescent="0.2">
      <c r="A859" s="1">
        <v>3</v>
      </c>
      <c r="B859" s="1">
        <v>176</v>
      </c>
      <c r="C859" s="1" t="s">
        <v>473</v>
      </c>
      <c r="D859" s="1" t="s">
        <v>371</v>
      </c>
      <c r="E859" s="1">
        <v>30</v>
      </c>
      <c r="F859" s="1" t="s">
        <v>372</v>
      </c>
      <c r="G859" s="1">
        <v>96.9</v>
      </c>
      <c r="H859" s="1" t="s">
        <v>394</v>
      </c>
      <c r="I859" s="1">
        <v>2907</v>
      </c>
      <c r="J859" s="2" t="s">
        <v>466</v>
      </c>
      <c r="K859">
        <f>IF(C859=C858,0,1)</f>
        <v>1</v>
      </c>
      <c r="L859">
        <f t="shared" si="13"/>
        <v>0</v>
      </c>
    </row>
    <row r="860" spans="1:12" ht="25.5" x14ac:dyDescent="0.2">
      <c r="A860" s="1">
        <v>3</v>
      </c>
      <c r="B860" s="1">
        <v>176</v>
      </c>
      <c r="C860" s="1" t="s">
        <v>473</v>
      </c>
      <c r="D860" s="1" t="s">
        <v>371</v>
      </c>
      <c r="E860" s="1">
        <v>7</v>
      </c>
      <c r="F860" s="1" t="s">
        <v>372</v>
      </c>
      <c r="G860" s="1">
        <v>96.9</v>
      </c>
      <c r="H860" s="1" t="s">
        <v>394</v>
      </c>
      <c r="I860" s="1">
        <v>678.3</v>
      </c>
      <c r="J860" s="2" t="s">
        <v>491</v>
      </c>
      <c r="K860">
        <f>IF(C860=C859,0,1)</f>
        <v>0</v>
      </c>
      <c r="L860">
        <f t="shared" si="13"/>
        <v>0</v>
      </c>
    </row>
    <row r="861" spans="1:12" ht="25.5" x14ac:dyDescent="0.2">
      <c r="A861" s="1">
        <v>3</v>
      </c>
      <c r="B861" s="1">
        <v>176</v>
      </c>
      <c r="C861" s="1" t="s">
        <v>473</v>
      </c>
      <c r="D861" s="1" t="s">
        <v>371</v>
      </c>
      <c r="E861" s="1">
        <v>10</v>
      </c>
      <c r="F861" s="1" t="s">
        <v>372</v>
      </c>
      <c r="G861" s="1">
        <v>96.9</v>
      </c>
      <c r="H861" s="1" t="s">
        <v>394</v>
      </c>
      <c r="I861" s="1">
        <v>969</v>
      </c>
      <c r="J861" s="2" t="s">
        <v>528</v>
      </c>
      <c r="K861">
        <f>IF(C861=C860,0,1)</f>
        <v>0</v>
      </c>
      <c r="L861">
        <f t="shared" si="13"/>
        <v>0</v>
      </c>
    </row>
    <row r="862" spans="1:12" ht="25.5" x14ac:dyDescent="0.2">
      <c r="A862" s="1">
        <v>3</v>
      </c>
      <c r="B862" s="1">
        <v>176</v>
      </c>
      <c r="C862" s="1" t="s">
        <v>473</v>
      </c>
      <c r="D862" s="1" t="s">
        <v>371</v>
      </c>
      <c r="E862" s="1">
        <v>3</v>
      </c>
      <c r="F862" s="1" t="s">
        <v>372</v>
      </c>
      <c r="G862" s="1">
        <v>96.9</v>
      </c>
      <c r="H862" s="1" t="s">
        <v>394</v>
      </c>
      <c r="I862" s="1">
        <v>290.7</v>
      </c>
      <c r="J862" s="2" t="s">
        <v>548</v>
      </c>
      <c r="K862">
        <f>IF(C862=C861,0,1)</f>
        <v>0</v>
      </c>
      <c r="L862">
        <f t="shared" si="13"/>
        <v>0</v>
      </c>
    </row>
    <row r="863" spans="1:12" ht="25.5" x14ac:dyDescent="0.2">
      <c r="A863" s="1">
        <v>3</v>
      </c>
      <c r="B863" s="1">
        <v>176</v>
      </c>
      <c r="C863" s="1" t="s">
        <v>473</v>
      </c>
      <c r="D863" s="1" t="s">
        <v>371</v>
      </c>
      <c r="E863" s="1">
        <v>30</v>
      </c>
      <c r="F863" s="1" t="s">
        <v>372</v>
      </c>
      <c r="G863" s="1">
        <v>96.9</v>
      </c>
      <c r="H863" s="1" t="s">
        <v>394</v>
      </c>
      <c r="I863" s="1">
        <v>2907</v>
      </c>
      <c r="J863" s="2" t="s">
        <v>612</v>
      </c>
      <c r="K863">
        <f>IF(C863=C862,0,1)</f>
        <v>0</v>
      </c>
      <c r="L863">
        <f t="shared" si="13"/>
        <v>0</v>
      </c>
    </row>
    <row r="864" spans="1:12" x14ac:dyDescent="0.2">
      <c r="A864" s="1">
        <v>3</v>
      </c>
      <c r="B864" s="1">
        <v>175</v>
      </c>
      <c r="C864" s="1" t="s">
        <v>113</v>
      </c>
      <c r="D864" s="1" t="s">
        <v>371</v>
      </c>
      <c r="E864" s="1">
        <v>15</v>
      </c>
      <c r="F864" s="1" t="s">
        <v>92</v>
      </c>
      <c r="G864" s="1">
        <v>72.2</v>
      </c>
      <c r="H864" s="1" t="s">
        <v>108</v>
      </c>
      <c r="I864" s="1">
        <v>1083</v>
      </c>
      <c r="J864" s="2" t="s">
        <v>374</v>
      </c>
      <c r="K864">
        <f>IF(C864=C863,0,1)</f>
        <v>1</v>
      </c>
      <c r="L864">
        <f t="shared" si="13"/>
        <v>0</v>
      </c>
    </row>
    <row r="865" spans="1:12" ht="25.5" x14ac:dyDescent="0.2">
      <c r="A865" s="1">
        <v>3</v>
      </c>
      <c r="B865" s="1">
        <v>177</v>
      </c>
      <c r="C865" s="1" t="s">
        <v>393</v>
      </c>
      <c r="D865" s="1" t="s">
        <v>371</v>
      </c>
      <c r="E865" s="1">
        <v>380</v>
      </c>
      <c r="F865" s="1" t="s">
        <v>372</v>
      </c>
      <c r="G865" s="1">
        <v>249</v>
      </c>
      <c r="H865" s="1" t="s">
        <v>394</v>
      </c>
      <c r="I865" s="1">
        <v>94620</v>
      </c>
      <c r="J865" s="2" t="s">
        <v>374</v>
      </c>
      <c r="K865">
        <f>IF(C865=C864,0,1)</f>
        <v>1</v>
      </c>
      <c r="L865">
        <f t="shared" si="13"/>
        <v>0</v>
      </c>
    </row>
    <row r="866" spans="1:12" ht="25.5" x14ac:dyDescent="0.2">
      <c r="A866" s="1">
        <v>3</v>
      </c>
      <c r="B866" s="1">
        <v>177</v>
      </c>
      <c r="C866" s="1" t="s">
        <v>393</v>
      </c>
      <c r="D866" s="1" t="s">
        <v>371</v>
      </c>
      <c r="E866" s="1">
        <v>30</v>
      </c>
      <c r="F866" s="1" t="s">
        <v>372</v>
      </c>
      <c r="G866" s="1">
        <v>249</v>
      </c>
      <c r="H866" s="1" t="s">
        <v>394</v>
      </c>
      <c r="I866" s="1">
        <v>7470</v>
      </c>
      <c r="J866" s="2" t="s">
        <v>466</v>
      </c>
      <c r="K866">
        <f>IF(C866=C865,0,1)</f>
        <v>0</v>
      </c>
      <c r="L866">
        <f t="shared" si="13"/>
        <v>0</v>
      </c>
    </row>
    <row r="867" spans="1:12" ht="25.5" x14ac:dyDescent="0.2">
      <c r="A867" s="1">
        <v>3</v>
      </c>
      <c r="B867" s="1">
        <v>177</v>
      </c>
      <c r="C867" s="1" t="s">
        <v>393</v>
      </c>
      <c r="D867" s="1" t="s">
        <v>371</v>
      </c>
      <c r="E867" s="1">
        <v>10</v>
      </c>
      <c r="F867" s="1" t="s">
        <v>372</v>
      </c>
      <c r="G867" s="1">
        <v>249</v>
      </c>
      <c r="H867" s="1" t="s">
        <v>394</v>
      </c>
      <c r="I867" s="1">
        <v>2490</v>
      </c>
      <c r="J867" s="2" t="s">
        <v>528</v>
      </c>
      <c r="K867">
        <f>IF(C867=C866,0,1)</f>
        <v>0</v>
      </c>
      <c r="L867">
        <f t="shared" si="13"/>
        <v>0</v>
      </c>
    </row>
    <row r="868" spans="1:12" ht="25.5" x14ac:dyDescent="0.2">
      <c r="A868" s="1">
        <v>3</v>
      </c>
      <c r="B868" s="1">
        <v>177</v>
      </c>
      <c r="C868" s="1" t="s">
        <v>393</v>
      </c>
      <c r="D868" s="1" t="s">
        <v>371</v>
      </c>
      <c r="E868" s="1">
        <v>20</v>
      </c>
      <c r="F868" s="1" t="s">
        <v>372</v>
      </c>
      <c r="G868" s="1">
        <v>249</v>
      </c>
      <c r="H868" s="1" t="s">
        <v>394</v>
      </c>
      <c r="I868" s="1">
        <v>4980</v>
      </c>
      <c r="J868" s="2" t="s">
        <v>563</v>
      </c>
      <c r="K868">
        <f>IF(C868=C867,0,1)</f>
        <v>0</v>
      </c>
      <c r="L868">
        <f t="shared" si="13"/>
        <v>0</v>
      </c>
    </row>
    <row r="869" spans="1:12" ht="25.5" x14ac:dyDescent="0.2">
      <c r="A869" s="1">
        <v>14</v>
      </c>
      <c r="B869" s="1" t="s">
        <v>724</v>
      </c>
      <c r="C869" s="1" t="s">
        <v>725</v>
      </c>
      <c r="D869" s="1" t="s">
        <v>723</v>
      </c>
      <c r="E869" s="1">
        <v>5</v>
      </c>
      <c r="F869" s="1" t="s">
        <v>684</v>
      </c>
      <c r="G869" s="1">
        <v>1278.4000000000001</v>
      </c>
      <c r="H869" s="1" t="s">
        <v>703</v>
      </c>
      <c r="I869" s="1">
        <v>6392</v>
      </c>
      <c r="J869" s="2" t="s">
        <v>548</v>
      </c>
      <c r="K869">
        <f>IF(C869=C868,0,1)</f>
        <v>1</v>
      </c>
      <c r="L869">
        <f t="shared" si="13"/>
        <v>0</v>
      </c>
    </row>
    <row r="870" spans="1:12" ht="25.5" x14ac:dyDescent="0.2">
      <c r="A870" s="1">
        <v>14</v>
      </c>
      <c r="B870" s="1" t="s">
        <v>724</v>
      </c>
      <c r="C870" s="1" t="s">
        <v>725</v>
      </c>
      <c r="D870" s="1" t="s">
        <v>723</v>
      </c>
      <c r="E870" s="1">
        <v>5</v>
      </c>
      <c r="F870" s="1" t="s">
        <v>684</v>
      </c>
      <c r="G870" s="1">
        <v>1278.4000000000001</v>
      </c>
      <c r="H870" s="1" t="s">
        <v>703</v>
      </c>
      <c r="I870" s="1">
        <v>6392</v>
      </c>
      <c r="J870" s="2" t="s">
        <v>563</v>
      </c>
      <c r="K870">
        <f>IF(C870=C869,0,1)</f>
        <v>0</v>
      </c>
      <c r="L870">
        <f t="shared" si="13"/>
        <v>0</v>
      </c>
    </row>
    <row r="871" spans="1:12" x14ac:dyDescent="0.2">
      <c r="A871" s="1">
        <v>9</v>
      </c>
      <c r="B871" s="1">
        <v>492</v>
      </c>
      <c r="C871" s="1" t="s">
        <v>537</v>
      </c>
      <c r="D871" s="1" t="s">
        <v>371</v>
      </c>
      <c r="E871" s="1">
        <v>10</v>
      </c>
      <c r="F871" s="1" t="s">
        <v>372</v>
      </c>
      <c r="G871" s="1">
        <v>12.9</v>
      </c>
      <c r="H871" s="1" t="s">
        <v>376</v>
      </c>
      <c r="I871" s="1">
        <v>129</v>
      </c>
      <c r="J871" s="2" t="s">
        <v>528</v>
      </c>
      <c r="K871">
        <f>IF(C871=C870,0,1)</f>
        <v>1</v>
      </c>
      <c r="L871">
        <f t="shared" si="13"/>
        <v>0</v>
      </c>
    </row>
    <row r="872" spans="1:12" x14ac:dyDescent="0.2">
      <c r="A872" s="1">
        <v>9</v>
      </c>
      <c r="B872" s="1">
        <v>491</v>
      </c>
      <c r="C872" s="1" t="s">
        <v>451</v>
      </c>
      <c r="D872" s="1" t="s">
        <v>371</v>
      </c>
      <c r="E872" s="1">
        <v>90</v>
      </c>
      <c r="F872" s="1" t="s">
        <v>372</v>
      </c>
      <c r="G872" s="1">
        <v>19.55</v>
      </c>
      <c r="H872" s="1" t="s">
        <v>376</v>
      </c>
      <c r="I872" s="1">
        <v>1759.5</v>
      </c>
      <c r="J872" s="2" t="s">
        <v>374</v>
      </c>
      <c r="K872">
        <f>IF(C872=C871,0,1)</f>
        <v>1</v>
      </c>
      <c r="L872">
        <f t="shared" si="13"/>
        <v>0</v>
      </c>
    </row>
    <row r="873" spans="1:12" x14ac:dyDescent="0.2">
      <c r="A873" s="1">
        <v>9</v>
      </c>
      <c r="B873" s="1">
        <v>491</v>
      </c>
      <c r="C873" s="1" t="s">
        <v>451</v>
      </c>
      <c r="D873" s="1" t="s">
        <v>371</v>
      </c>
      <c r="E873" s="1">
        <v>20</v>
      </c>
      <c r="F873" s="1" t="s">
        <v>372</v>
      </c>
      <c r="G873" s="1">
        <v>19.55</v>
      </c>
      <c r="H873" s="1" t="s">
        <v>376</v>
      </c>
      <c r="I873" s="1">
        <v>391</v>
      </c>
      <c r="J873" s="2" t="s">
        <v>491</v>
      </c>
      <c r="K873">
        <f>IF(C873=C872,0,1)</f>
        <v>0</v>
      </c>
      <c r="L873">
        <f t="shared" si="13"/>
        <v>0</v>
      </c>
    </row>
    <row r="874" spans="1:12" x14ac:dyDescent="0.2">
      <c r="A874" s="1">
        <v>9</v>
      </c>
      <c r="B874" s="1">
        <v>491</v>
      </c>
      <c r="C874" s="1" t="s">
        <v>451</v>
      </c>
      <c r="D874" s="1" t="s">
        <v>371</v>
      </c>
      <c r="E874" s="1">
        <v>30</v>
      </c>
      <c r="F874" s="1" t="s">
        <v>372</v>
      </c>
      <c r="G874" s="1">
        <v>19.55</v>
      </c>
      <c r="H874" s="1" t="s">
        <v>376</v>
      </c>
      <c r="I874" s="1">
        <v>586.5</v>
      </c>
      <c r="J874" s="2" t="s">
        <v>563</v>
      </c>
      <c r="K874">
        <f>IF(C874=C873,0,1)</f>
        <v>0</v>
      </c>
      <c r="L874">
        <f t="shared" si="13"/>
        <v>0</v>
      </c>
    </row>
    <row r="875" spans="1:12" x14ac:dyDescent="0.2">
      <c r="A875" s="1">
        <v>9</v>
      </c>
      <c r="B875" s="1">
        <v>491</v>
      </c>
      <c r="C875" s="1" t="s">
        <v>451</v>
      </c>
      <c r="D875" s="1" t="s">
        <v>371</v>
      </c>
      <c r="E875" s="1">
        <v>5</v>
      </c>
      <c r="F875" s="1" t="s">
        <v>372</v>
      </c>
      <c r="G875" s="1">
        <v>19.55</v>
      </c>
      <c r="H875" s="1" t="s">
        <v>376</v>
      </c>
      <c r="I875" s="1">
        <v>97.75</v>
      </c>
      <c r="J875" s="2" t="s">
        <v>586</v>
      </c>
      <c r="K875">
        <f>IF(C875=C874,0,1)</f>
        <v>0</v>
      </c>
      <c r="L875">
        <f t="shared" si="13"/>
        <v>0</v>
      </c>
    </row>
    <row r="876" spans="1:12" x14ac:dyDescent="0.2">
      <c r="A876" s="1">
        <v>9</v>
      </c>
      <c r="B876" s="1">
        <v>491</v>
      </c>
      <c r="C876" s="1" t="s">
        <v>451</v>
      </c>
      <c r="D876" s="1" t="s">
        <v>371</v>
      </c>
      <c r="E876" s="1">
        <v>100</v>
      </c>
      <c r="F876" s="1" t="s">
        <v>372</v>
      </c>
      <c r="G876" s="1">
        <v>19.55</v>
      </c>
      <c r="H876" s="1" t="s">
        <v>376</v>
      </c>
      <c r="I876" s="1">
        <v>1955</v>
      </c>
      <c r="J876" s="2" t="s">
        <v>630</v>
      </c>
      <c r="K876">
        <f>IF(C876=C875,0,1)</f>
        <v>0</v>
      </c>
      <c r="L876">
        <f t="shared" si="13"/>
        <v>0</v>
      </c>
    </row>
    <row r="877" spans="1:12" x14ac:dyDescent="0.2">
      <c r="A877" s="1">
        <v>13</v>
      </c>
      <c r="B877" s="1">
        <v>50</v>
      </c>
      <c r="C877" s="1" t="s">
        <v>770</v>
      </c>
      <c r="D877" s="1" t="s">
        <v>526</v>
      </c>
      <c r="E877" s="1">
        <v>500</v>
      </c>
      <c r="F877" s="1" t="s">
        <v>752</v>
      </c>
      <c r="G877" s="1">
        <v>6.24</v>
      </c>
      <c r="H877" s="1" t="s">
        <v>771</v>
      </c>
      <c r="I877" s="1">
        <v>3120</v>
      </c>
      <c r="J877" s="2" t="s">
        <v>491</v>
      </c>
      <c r="K877">
        <f>IF(C877=C876,0,1)</f>
        <v>1</v>
      </c>
      <c r="L877">
        <f t="shared" si="13"/>
        <v>0</v>
      </c>
    </row>
    <row r="878" spans="1:12" x14ac:dyDescent="0.2">
      <c r="A878" s="1">
        <v>13</v>
      </c>
      <c r="B878" s="1">
        <v>50</v>
      </c>
      <c r="C878" s="1" t="s">
        <v>770</v>
      </c>
      <c r="D878" s="1" t="s">
        <v>526</v>
      </c>
      <c r="E878" s="1">
        <v>1500</v>
      </c>
      <c r="F878" s="1" t="s">
        <v>752</v>
      </c>
      <c r="G878" s="1">
        <v>6.24</v>
      </c>
      <c r="H878" s="1" t="s">
        <v>771</v>
      </c>
      <c r="I878" s="1">
        <v>9360</v>
      </c>
      <c r="J878" s="2" t="s">
        <v>548</v>
      </c>
      <c r="K878">
        <f>IF(C878=C877,0,1)</f>
        <v>0</v>
      </c>
      <c r="L878">
        <f t="shared" si="13"/>
        <v>0</v>
      </c>
    </row>
    <row r="879" spans="1:12" x14ac:dyDescent="0.2">
      <c r="A879" s="1">
        <v>13</v>
      </c>
      <c r="B879" s="1">
        <v>50</v>
      </c>
      <c r="C879" s="1" t="s">
        <v>770</v>
      </c>
      <c r="D879" s="1" t="s">
        <v>526</v>
      </c>
      <c r="E879" s="1">
        <v>3000</v>
      </c>
      <c r="F879" s="1" t="s">
        <v>752</v>
      </c>
      <c r="G879" s="1">
        <v>6.24</v>
      </c>
      <c r="H879" s="1" t="s">
        <v>771</v>
      </c>
      <c r="I879" s="1">
        <v>18720</v>
      </c>
      <c r="J879" s="2" t="s">
        <v>563</v>
      </c>
      <c r="K879">
        <f>IF(C879=C878,0,1)</f>
        <v>0</v>
      </c>
      <c r="L879">
        <f t="shared" si="13"/>
        <v>1</v>
      </c>
    </row>
    <row r="880" spans="1:12" x14ac:dyDescent="0.2">
      <c r="A880" s="1">
        <v>13</v>
      </c>
      <c r="B880" s="1">
        <v>50</v>
      </c>
      <c r="C880" s="1" t="s">
        <v>770</v>
      </c>
      <c r="D880" s="1" t="s">
        <v>526</v>
      </c>
      <c r="E880" s="1">
        <v>30</v>
      </c>
      <c r="F880" s="1" t="s">
        <v>752</v>
      </c>
      <c r="G880" s="1">
        <v>6.24</v>
      </c>
      <c r="H880" s="1" t="s">
        <v>771</v>
      </c>
      <c r="I880" s="1">
        <v>187.2</v>
      </c>
      <c r="J880" s="2" t="s">
        <v>606</v>
      </c>
      <c r="K880">
        <f>IF(C880=C879,0,1)</f>
        <v>0</v>
      </c>
      <c r="L880">
        <f t="shared" si="13"/>
        <v>1</v>
      </c>
    </row>
    <row r="881" spans="1:12" x14ac:dyDescent="0.2">
      <c r="A881" s="1">
        <v>4</v>
      </c>
      <c r="B881" s="1">
        <v>265</v>
      </c>
      <c r="C881" s="1" t="s">
        <v>1110</v>
      </c>
      <c r="D881" s="1" t="s">
        <v>371</v>
      </c>
      <c r="E881" s="1">
        <v>140</v>
      </c>
      <c r="F881" s="1" t="s">
        <v>1095</v>
      </c>
      <c r="G881" s="1">
        <v>11.49</v>
      </c>
      <c r="H881" s="1" t="s">
        <v>1111</v>
      </c>
      <c r="I881" s="1">
        <v>1608.6</v>
      </c>
      <c r="J881" s="2" t="s">
        <v>374</v>
      </c>
      <c r="K881">
        <f>IF(C881=C880,0,1)</f>
        <v>1</v>
      </c>
      <c r="L881">
        <f t="shared" si="13"/>
        <v>1</v>
      </c>
    </row>
    <row r="882" spans="1:12" x14ac:dyDescent="0.2">
      <c r="A882" s="1">
        <v>4</v>
      </c>
      <c r="B882" s="1">
        <v>265</v>
      </c>
      <c r="C882" s="1" t="s">
        <v>1110</v>
      </c>
      <c r="D882" s="1" t="s">
        <v>371</v>
      </c>
      <c r="E882" s="1">
        <v>10</v>
      </c>
      <c r="F882" s="1" t="s">
        <v>1095</v>
      </c>
      <c r="G882" s="1">
        <v>11.49</v>
      </c>
      <c r="H882" s="1" t="s">
        <v>1111</v>
      </c>
      <c r="I882" s="1">
        <v>114.9</v>
      </c>
      <c r="J882" s="2" t="s">
        <v>491</v>
      </c>
      <c r="K882">
        <f>IF(C882=C881,0,1)</f>
        <v>0</v>
      </c>
      <c r="L882">
        <f t="shared" si="13"/>
        <v>1</v>
      </c>
    </row>
    <row r="883" spans="1:12" x14ac:dyDescent="0.2">
      <c r="A883" s="1">
        <v>4</v>
      </c>
      <c r="B883" s="1">
        <v>265</v>
      </c>
      <c r="C883" s="1" t="s">
        <v>1110</v>
      </c>
      <c r="D883" s="1" t="s">
        <v>371</v>
      </c>
      <c r="E883" s="1">
        <v>5</v>
      </c>
      <c r="F883" s="1" t="s">
        <v>1095</v>
      </c>
      <c r="G883" s="1">
        <v>11.49</v>
      </c>
      <c r="H883" s="1" t="s">
        <v>1111</v>
      </c>
      <c r="I883" s="1">
        <v>57.45</v>
      </c>
      <c r="J883" s="2" t="s">
        <v>563</v>
      </c>
      <c r="K883">
        <f>IF(C883=C882,0,1)</f>
        <v>0</v>
      </c>
      <c r="L883">
        <f t="shared" si="13"/>
        <v>1</v>
      </c>
    </row>
    <row r="884" spans="1:12" x14ac:dyDescent="0.2">
      <c r="A884" s="1">
        <v>4</v>
      </c>
      <c r="B884" s="1">
        <v>265</v>
      </c>
      <c r="C884" s="1" t="s">
        <v>1110</v>
      </c>
      <c r="D884" s="1" t="s">
        <v>371</v>
      </c>
      <c r="E884" s="1">
        <v>20</v>
      </c>
      <c r="F884" s="1" t="s">
        <v>1095</v>
      </c>
      <c r="G884" s="1">
        <v>11.49</v>
      </c>
      <c r="H884" s="1" t="s">
        <v>1111</v>
      </c>
      <c r="I884" s="1">
        <v>229.8</v>
      </c>
      <c r="J884" s="2" t="s">
        <v>612</v>
      </c>
      <c r="K884">
        <f>IF(C884=C883,0,1)</f>
        <v>0</v>
      </c>
      <c r="L884">
        <f t="shared" si="13"/>
        <v>1</v>
      </c>
    </row>
    <row r="885" spans="1:12" x14ac:dyDescent="0.2">
      <c r="A885" s="1">
        <v>4</v>
      </c>
      <c r="B885" s="1">
        <v>266</v>
      </c>
      <c r="C885" s="1" t="s">
        <v>1136</v>
      </c>
      <c r="D885" s="1" t="s">
        <v>371</v>
      </c>
      <c r="E885" s="1">
        <v>5</v>
      </c>
      <c r="F885" s="1" t="s">
        <v>1095</v>
      </c>
      <c r="G885" s="1">
        <v>28.53</v>
      </c>
      <c r="H885" s="1" t="s">
        <v>1129</v>
      </c>
      <c r="I885" s="1">
        <v>142.65</v>
      </c>
      <c r="J885" s="2" t="s">
        <v>491</v>
      </c>
      <c r="K885">
        <f>IF(C885=C884,0,1)</f>
        <v>1</v>
      </c>
      <c r="L885">
        <f t="shared" si="13"/>
        <v>0</v>
      </c>
    </row>
    <row r="886" spans="1:12" x14ac:dyDescent="0.2">
      <c r="A886" s="1">
        <v>4</v>
      </c>
      <c r="B886" s="1">
        <v>266</v>
      </c>
      <c r="C886" s="1" t="s">
        <v>1136</v>
      </c>
      <c r="D886" s="1" t="s">
        <v>371</v>
      </c>
      <c r="E886" s="1">
        <v>5</v>
      </c>
      <c r="F886" s="1" t="s">
        <v>1095</v>
      </c>
      <c r="G886" s="1">
        <v>28.53</v>
      </c>
      <c r="H886" s="1" t="s">
        <v>1129</v>
      </c>
      <c r="I886" s="1">
        <v>142.65</v>
      </c>
      <c r="J886" s="2" t="s">
        <v>548</v>
      </c>
      <c r="K886">
        <f>IF(C886=C885,0,1)</f>
        <v>0</v>
      </c>
      <c r="L886">
        <f t="shared" si="13"/>
        <v>0</v>
      </c>
    </row>
    <row r="887" spans="1:12" x14ac:dyDescent="0.2">
      <c r="A887" s="1">
        <v>4</v>
      </c>
      <c r="B887" s="1">
        <v>266</v>
      </c>
      <c r="C887" s="1" t="s">
        <v>1136</v>
      </c>
      <c r="D887" s="1" t="s">
        <v>371</v>
      </c>
      <c r="E887" s="1">
        <v>10</v>
      </c>
      <c r="F887" s="1" t="s">
        <v>1095</v>
      </c>
      <c r="G887" s="1">
        <v>28.53</v>
      </c>
      <c r="H887" s="1" t="s">
        <v>1129</v>
      </c>
      <c r="I887" s="1">
        <v>285.3</v>
      </c>
      <c r="J887" s="2" t="s">
        <v>606</v>
      </c>
      <c r="K887">
        <f>IF(C887=C886,0,1)</f>
        <v>0</v>
      </c>
      <c r="L887">
        <f t="shared" si="13"/>
        <v>0</v>
      </c>
    </row>
    <row r="888" spans="1:12" x14ac:dyDescent="0.2">
      <c r="A888" s="1">
        <v>4</v>
      </c>
      <c r="B888" s="1">
        <v>266</v>
      </c>
      <c r="C888" s="1" t="s">
        <v>1136</v>
      </c>
      <c r="D888" s="1" t="s">
        <v>371</v>
      </c>
      <c r="E888" s="1">
        <v>10</v>
      </c>
      <c r="F888" s="1" t="s">
        <v>1095</v>
      </c>
      <c r="G888" s="1">
        <v>28.53</v>
      </c>
      <c r="H888" s="1" t="s">
        <v>1129</v>
      </c>
      <c r="I888" s="1">
        <v>285.3</v>
      </c>
      <c r="J888" s="2" t="s">
        <v>612</v>
      </c>
      <c r="K888">
        <f>IF(C888=C887,0,1)</f>
        <v>0</v>
      </c>
      <c r="L888">
        <f t="shared" si="13"/>
        <v>0</v>
      </c>
    </row>
    <row r="889" spans="1:12" x14ac:dyDescent="0.2">
      <c r="A889" s="1">
        <v>14</v>
      </c>
      <c r="B889" s="1" t="s">
        <v>306</v>
      </c>
      <c r="C889" s="1" t="s">
        <v>307</v>
      </c>
      <c r="D889" s="1" t="s">
        <v>906</v>
      </c>
      <c r="E889" s="1">
        <v>2</v>
      </c>
      <c r="F889" s="1" t="s">
        <v>227</v>
      </c>
      <c r="G889" s="1">
        <v>375.76</v>
      </c>
      <c r="H889" s="1" t="s">
        <v>228</v>
      </c>
      <c r="I889" s="1">
        <v>751.52</v>
      </c>
      <c r="J889" s="2" t="s">
        <v>548</v>
      </c>
      <c r="K889">
        <f>IF(C889=C888,0,1)</f>
        <v>1</v>
      </c>
      <c r="L889">
        <f t="shared" si="13"/>
        <v>1</v>
      </c>
    </row>
    <row r="890" spans="1:12" x14ac:dyDescent="0.2">
      <c r="A890" s="1">
        <v>8</v>
      </c>
      <c r="B890" s="1">
        <v>407</v>
      </c>
      <c r="C890" s="1" t="s">
        <v>56</v>
      </c>
      <c r="D890" s="1" t="s">
        <v>371</v>
      </c>
      <c r="E890" s="1">
        <v>1000</v>
      </c>
      <c r="F890" s="1" t="s">
        <v>23</v>
      </c>
      <c r="G890" s="1">
        <v>27.8</v>
      </c>
      <c r="H890" s="1" t="s">
        <v>28</v>
      </c>
      <c r="I890" s="1">
        <v>27800</v>
      </c>
      <c r="J890" s="2" t="s">
        <v>374</v>
      </c>
      <c r="K890">
        <f>IF(C890=C889,0,1)</f>
        <v>1</v>
      </c>
      <c r="L890">
        <f t="shared" si="13"/>
        <v>1</v>
      </c>
    </row>
    <row r="891" spans="1:12" x14ac:dyDescent="0.2">
      <c r="A891" s="1">
        <v>8</v>
      </c>
      <c r="B891" s="1">
        <v>407</v>
      </c>
      <c r="C891" s="1" t="s">
        <v>56</v>
      </c>
      <c r="D891" s="1" t="s">
        <v>371</v>
      </c>
      <c r="E891" s="1">
        <v>100</v>
      </c>
      <c r="F891" s="1" t="s">
        <v>23</v>
      </c>
      <c r="G891" s="1">
        <v>27.8</v>
      </c>
      <c r="H891" s="1" t="s">
        <v>28</v>
      </c>
      <c r="I891" s="1">
        <v>2780</v>
      </c>
      <c r="J891" s="2" t="s">
        <v>466</v>
      </c>
      <c r="K891">
        <f>IF(C891=C890,0,1)</f>
        <v>0</v>
      </c>
      <c r="L891">
        <f t="shared" si="13"/>
        <v>1</v>
      </c>
    </row>
    <row r="892" spans="1:12" x14ac:dyDescent="0.2">
      <c r="A892" s="1">
        <v>8</v>
      </c>
      <c r="B892" s="1">
        <v>407</v>
      </c>
      <c r="C892" s="1" t="s">
        <v>56</v>
      </c>
      <c r="D892" s="1" t="s">
        <v>371</v>
      </c>
      <c r="E892" s="1">
        <v>100</v>
      </c>
      <c r="F892" s="1" t="s">
        <v>23</v>
      </c>
      <c r="G892" s="1">
        <v>27.8</v>
      </c>
      <c r="H892" s="1" t="s">
        <v>28</v>
      </c>
      <c r="I892" s="1">
        <v>2780</v>
      </c>
      <c r="J892" s="2" t="s">
        <v>491</v>
      </c>
      <c r="K892">
        <f>IF(C892=C891,0,1)</f>
        <v>0</v>
      </c>
      <c r="L892">
        <f t="shared" si="13"/>
        <v>1</v>
      </c>
    </row>
    <row r="893" spans="1:12" x14ac:dyDescent="0.2">
      <c r="A893" s="1">
        <v>8</v>
      </c>
      <c r="B893" s="1">
        <v>407</v>
      </c>
      <c r="C893" s="1" t="s">
        <v>56</v>
      </c>
      <c r="D893" s="1" t="s">
        <v>371</v>
      </c>
      <c r="E893" s="1">
        <v>50</v>
      </c>
      <c r="F893" s="1" t="s">
        <v>23</v>
      </c>
      <c r="G893" s="1">
        <v>27.8</v>
      </c>
      <c r="H893" s="1" t="s">
        <v>28</v>
      </c>
      <c r="I893" s="1">
        <v>1390</v>
      </c>
      <c r="J893" s="2" t="s">
        <v>528</v>
      </c>
      <c r="K893">
        <f>IF(C893=C892,0,1)</f>
        <v>0</v>
      </c>
      <c r="L893">
        <f t="shared" si="13"/>
        <v>1</v>
      </c>
    </row>
    <row r="894" spans="1:12" x14ac:dyDescent="0.2">
      <c r="A894" s="1">
        <v>8</v>
      </c>
      <c r="B894" s="1">
        <v>407</v>
      </c>
      <c r="C894" s="1" t="s">
        <v>56</v>
      </c>
      <c r="D894" s="1" t="s">
        <v>371</v>
      </c>
      <c r="E894" s="1">
        <v>20</v>
      </c>
      <c r="F894" s="1" t="s">
        <v>23</v>
      </c>
      <c r="G894" s="1">
        <v>27.8</v>
      </c>
      <c r="H894" s="1" t="s">
        <v>28</v>
      </c>
      <c r="I894" s="1">
        <v>556</v>
      </c>
      <c r="J894" s="2" t="s">
        <v>548</v>
      </c>
      <c r="K894">
        <f>IF(C894=C893,0,1)</f>
        <v>0</v>
      </c>
      <c r="L894">
        <f t="shared" si="13"/>
        <v>1</v>
      </c>
    </row>
    <row r="895" spans="1:12" x14ac:dyDescent="0.2">
      <c r="A895" s="1">
        <v>8</v>
      </c>
      <c r="B895" s="1">
        <v>407</v>
      </c>
      <c r="C895" s="1" t="s">
        <v>56</v>
      </c>
      <c r="D895" s="1" t="s">
        <v>371</v>
      </c>
      <c r="E895" s="1">
        <v>10</v>
      </c>
      <c r="F895" s="1" t="s">
        <v>23</v>
      </c>
      <c r="G895" s="1">
        <v>27.8</v>
      </c>
      <c r="H895" s="1" t="s">
        <v>28</v>
      </c>
      <c r="I895" s="1">
        <v>278</v>
      </c>
      <c r="J895" s="2" t="s">
        <v>563</v>
      </c>
      <c r="K895">
        <f>IF(C895=C894,0,1)</f>
        <v>0</v>
      </c>
      <c r="L895">
        <f t="shared" si="13"/>
        <v>1</v>
      </c>
    </row>
    <row r="896" spans="1:12" x14ac:dyDescent="0.2">
      <c r="A896" s="1">
        <v>8</v>
      </c>
      <c r="B896" s="1">
        <v>407</v>
      </c>
      <c r="C896" s="1" t="s">
        <v>56</v>
      </c>
      <c r="D896" s="1" t="s">
        <v>371</v>
      </c>
      <c r="E896" s="1">
        <v>20</v>
      </c>
      <c r="F896" s="1" t="s">
        <v>23</v>
      </c>
      <c r="G896" s="1">
        <v>27.8</v>
      </c>
      <c r="H896" s="1" t="s">
        <v>28</v>
      </c>
      <c r="I896" s="1">
        <v>556</v>
      </c>
      <c r="J896" s="2" t="s">
        <v>586</v>
      </c>
      <c r="K896">
        <f>IF(C896=C895,0,1)</f>
        <v>0</v>
      </c>
      <c r="L896">
        <f t="shared" si="13"/>
        <v>1</v>
      </c>
    </row>
    <row r="897" spans="1:12" x14ac:dyDescent="0.2">
      <c r="A897" s="1">
        <v>8</v>
      </c>
      <c r="B897" s="1">
        <v>407</v>
      </c>
      <c r="C897" s="1" t="s">
        <v>56</v>
      </c>
      <c r="D897" s="1" t="s">
        <v>371</v>
      </c>
      <c r="E897" s="1">
        <v>30</v>
      </c>
      <c r="F897" s="1" t="s">
        <v>23</v>
      </c>
      <c r="G897" s="1">
        <v>27.8</v>
      </c>
      <c r="H897" s="1" t="s">
        <v>28</v>
      </c>
      <c r="I897" s="1">
        <v>834</v>
      </c>
      <c r="J897" s="2" t="s">
        <v>606</v>
      </c>
      <c r="K897">
        <f>IF(C897=C896,0,1)</f>
        <v>0</v>
      </c>
      <c r="L897">
        <f t="shared" si="13"/>
        <v>0</v>
      </c>
    </row>
    <row r="898" spans="1:12" x14ac:dyDescent="0.2">
      <c r="A898" s="1">
        <v>8</v>
      </c>
      <c r="B898" s="1">
        <v>407</v>
      </c>
      <c r="C898" s="1" t="s">
        <v>56</v>
      </c>
      <c r="D898" s="1" t="s">
        <v>371</v>
      </c>
      <c r="E898" s="1">
        <v>10</v>
      </c>
      <c r="F898" s="1" t="s">
        <v>23</v>
      </c>
      <c r="G898" s="1">
        <v>27.8</v>
      </c>
      <c r="H898" s="1" t="s">
        <v>28</v>
      </c>
      <c r="I898" s="1">
        <v>278</v>
      </c>
      <c r="J898" s="2" t="s">
        <v>610</v>
      </c>
      <c r="K898">
        <f>IF(C898=C897,0,1)</f>
        <v>0</v>
      </c>
      <c r="L898">
        <f t="shared" si="13"/>
        <v>0</v>
      </c>
    </row>
    <row r="899" spans="1:12" x14ac:dyDescent="0.2">
      <c r="A899" s="1">
        <v>8</v>
      </c>
      <c r="B899" s="1">
        <v>407</v>
      </c>
      <c r="C899" s="1" t="s">
        <v>56</v>
      </c>
      <c r="D899" s="1" t="s">
        <v>371</v>
      </c>
      <c r="E899" s="1">
        <v>100</v>
      </c>
      <c r="F899" s="1" t="s">
        <v>23</v>
      </c>
      <c r="G899" s="1">
        <v>27.8</v>
      </c>
      <c r="H899" s="1" t="s">
        <v>28</v>
      </c>
      <c r="I899" s="1">
        <v>2780</v>
      </c>
      <c r="J899" s="2" t="s">
        <v>630</v>
      </c>
      <c r="K899">
        <f>IF(C899=C898,0,1)</f>
        <v>0</v>
      </c>
      <c r="L899">
        <f t="shared" si="13"/>
        <v>0</v>
      </c>
    </row>
    <row r="900" spans="1:12" x14ac:dyDescent="0.2">
      <c r="A900" s="1">
        <v>6</v>
      </c>
      <c r="B900" s="1">
        <v>364</v>
      </c>
      <c r="C900" s="1" t="s">
        <v>1137</v>
      </c>
      <c r="D900" s="1" t="s">
        <v>371</v>
      </c>
      <c r="E900" s="1">
        <v>50</v>
      </c>
      <c r="F900" s="1" t="s">
        <v>1095</v>
      </c>
      <c r="G900" s="1">
        <v>19.64</v>
      </c>
      <c r="H900" s="1" t="s">
        <v>584</v>
      </c>
      <c r="I900" s="1">
        <v>982</v>
      </c>
      <c r="J900" s="2" t="s">
        <v>491</v>
      </c>
      <c r="K900">
        <f>IF(C900=C899,0,1)</f>
        <v>1</v>
      </c>
      <c r="L900">
        <f t="shared" si="13"/>
        <v>0</v>
      </c>
    </row>
    <row r="901" spans="1:12" x14ac:dyDescent="0.2">
      <c r="A901" s="1">
        <v>6</v>
      </c>
      <c r="B901" s="1">
        <v>364</v>
      </c>
      <c r="C901" s="1" t="s">
        <v>1137</v>
      </c>
      <c r="D901" s="1" t="s">
        <v>371</v>
      </c>
      <c r="E901" s="1">
        <v>50</v>
      </c>
      <c r="F901" s="1" t="s">
        <v>1095</v>
      </c>
      <c r="G901" s="1">
        <v>19.64</v>
      </c>
      <c r="H901" s="1" t="s">
        <v>584</v>
      </c>
      <c r="I901" s="1">
        <v>982</v>
      </c>
      <c r="J901" s="2" t="s">
        <v>548</v>
      </c>
      <c r="K901">
        <f>IF(C901=C900,0,1)</f>
        <v>0</v>
      </c>
      <c r="L901">
        <f t="shared" si="13"/>
        <v>0</v>
      </c>
    </row>
    <row r="902" spans="1:12" x14ac:dyDescent="0.2">
      <c r="A902" s="1">
        <v>6</v>
      </c>
      <c r="B902" s="1">
        <v>364</v>
      </c>
      <c r="C902" s="1" t="s">
        <v>1137</v>
      </c>
      <c r="D902" s="1" t="s">
        <v>371</v>
      </c>
      <c r="E902" s="1">
        <v>50</v>
      </c>
      <c r="F902" s="1" t="s">
        <v>1095</v>
      </c>
      <c r="G902" s="1">
        <v>19.64</v>
      </c>
      <c r="H902" s="1" t="s">
        <v>584</v>
      </c>
      <c r="I902" s="1">
        <v>982</v>
      </c>
      <c r="J902" s="2" t="s">
        <v>563</v>
      </c>
      <c r="K902">
        <f>IF(C902=C901,0,1)</f>
        <v>0</v>
      </c>
      <c r="L902">
        <f t="shared" si="13"/>
        <v>0</v>
      </c>
    </row>
    <row r="903" spans="1:12" x14ac:dyDescent="0.2">
      <c r="A903" s="1">
        <v>6</v>
      </c>
      <c r="B903" s="1">
        <v>364</v>
      </c>
      <c r="C903" s="1" t="s">
        <v>1137</v>
      </c>
      <c r="D903" s="1" t="s">
        <v>371</v>
      </c>
      <c r="E903" s="1">
        <v>10</v>
      </c>
      <c r="F903" s="1" t="s">
        <v>1095</v>
      </c>
      <c r="G903" s="1">
        <v>19.64</v>
      </c>
      <c r="H903" s="1" t="s">
        <v>584</v>
      </c>
      <c r="I903" s="1">
        <v>196.4</v>
      </c>
      <c r="J903" s="2" t="s">
        <v>578</v>
      </c>
      <c r="K903">
        <f>IF(C903=C902,0,1)</f>
        <v>0</v>
      </c>
      <c r="L903">
        <f t="shared" si="13"/>
        <v>0</v>
      </c>
    </row>
    <row r="904" spans="1:12" x14ac:dyDescent="0.2">
      <c r="A904" s="1">
        <v>6</v>
      </c>
      <c r="B904" s="1">
        <v>364</v>
      </c>
      <c r="C904" s="1" t="s">
        <v>1137</v>
      </c>
      <c r="D904" s="1" t="s">
        <v>371</v>
      </c>
      <c r="E904" s="1">
        <v>20</v>
      </c>
      <c r="F904" s="1" t="s">
        <v>1095</v>
      </c>
      <c r="G904" s="1">
        <v>19.64</v>
      </c>
      <c r="H904" s="1" t="s">
        <v>584</v>
      </c>
      <c r="I904" s="1">
        <v>392.8</v>
      </c>
      <c r="J904" s="2" t="s">
        <v>600</v>
      </c>
      <c r="K904">
        <f>IF(C904=C903,0,1)</f>
        <v>0</v>
      </c>
      <c r="L904">
        <f t="shared" si="13"/>
        <v>0</v>
      </c>
    </row>
    <row r="905" spans="1:12" x14ac:dyDescent="0.2">
      <c r="A905" s="1">
        <v>6</v>
      </c>
      <c r="B905" s="1">
        <v>364</v>
      </c>
      <c r="C905" s="1" t="s">
        <v>1137</v>
      </c>
      <c r="D905" s="1" t="s">
        <v>371</v>
      </c>
      <c r="E905" s="1">
        <v>30</v>
      </c>
      <c r="F905" s="1" t="s">
        <v>1095</v>
      </c>
      <c r="G905" s="1">
        <v>19.64</v>
      </c>
      <c r="H905" s="1" t="s">
        <v>584</v>
      </c>
      <c r="I905" s="1">
        <v>589.20000000000005</v>
      </c>
      <c r="J905" s="2" t="s">
        <v>606</v>
      </c>
      <c r="K905">
        <f>IF(C905=C904,0,1)</f>
        <v>0</v>
      </c>
      <c r="L905">
        <f t="shared" si="13"/>
        <v>0</v>
      </c>
    </row>
    <row r="906" spans="1:12" x14ac:dyDescent="0.2">
      <c r="A906" s="1">
        <v>6</v>
      </c>
      <c r="B906" s="1">
        <v>364</v>
      </c>
      <c r="C906" s="1" t="s">
        <v>1137</v>
      </c>
      <c r="D906" s="1" t="s">
        <v>371</v>
      </c>
      <c r="E906" s="1">
        <v>30</v>
      </c>
      <c r="F906" s="1" t="s">
        <v>1095</v>
      </c>
      <c r="G906" s="1">
        <v>19.64</v>
      </c>
      <c r="H906" s="1" t="s">
        <v>584</v>
      </c>
      <c r="I906" s="1">
        <v>589.20000000000005</v>
      </c>
      <c r="J906" s="2" t="s">
        <v>612</v>
      </c>
      <c r="K906">
        <f>IF(C906=C905,0,1)</f>
        <v>0</v>
      </c>
      <c r="L906">
        <f t="shared" si="13"/>
        <v>0</v>
      </c>
    </row>
    <row r="907" spans="1:12" x14ac:dyDescent="0.2">
      <c r="A907" s="1">
        <v>6</v>
      </c>
      <c r="B907" s="1">
        <v>364</v>
      </c>
      <c r="C907" s="1" t="s">
        <v>1137</v>
      </c>
      <c r="D907" s="1" t="s">
        <v>371</v>
      </c>
      <c r="E907" s="1">
        <v>100</v>
      </c>
      <c r="F907" s="1" t="s">
        <v>1095</v>
      </c>
      <c r="G907" s="1">
        <v>19.64</v>
      </c>
      <c r="H907" s="1" t="s">
        <v>584</v>
      </c>
      <c r="I907" s="1">
        <v>1964</v>
      </c>
      <c r="J907" s="2" t="s">
        <v>630</v>
      </c>
      <c r="K907">
        <f>IF(C907=C906,0,1)</f>
        <v>0</v>
      </c>
      <c r="L907">
        <f t="shared" ref="L907:L970" si="14">IF(IFERROR(SEARCH("Россия", H899), 0), 1, 0)</f>
        <v>0</v>
      </c>
    </row>
    <row r="908" spans="1:12" x14ac:dyDescent="0.2">
      <c r="A908" s="1">
        <v>3</v>
      </c>
      <c r="B908" s="1">
        <v>178</v>
      </c>
      <c r="C908" s="1" t="s">
        <v>395</v>
      </c>
      <c r="D908" s="1" t="s">
        <v>371</v>
      </c>
      <c r="E908" s="1">
        <v>4</v>
      </c>
      <c r="F908" s="1" t="s">
        <v>372</v>
      </c>
      <c r="G908" s="1">
        <v>71</v>
      </c>
      <c r="H908" s="1" t="s">
        <v>376</v>
      </c>
      <c r="I908" s="1">
        <v>284</v>
      </c>
      <c r="J908" s="2" t="s">
        <v>374</v>
      </c>
      <c r="K908">
        <f>IF(C908=C907,0,1)</f>
        <v>1</v>
      </c>
      <c r="L908">
        <f t="shared" si="14"/>
        <v>0</v>
      </c>
    </row>
    <row r="909" spans="1:12" x14ac:dyDescent="0.2">
      <c r="A909" s="1">
        <v>14</v>
      </c>
      <c r="B909" s="1" t="s">
        <v>273</v>
      </c>
      <c r="C909" s="1" t="s">
        <v>274</v>
      </c>
      <c r="D909" s="1" t="s">
        <v>526</v>
      </c>
      <c r="E909" s="1">
        <v>6</v>
      </c>
      <c r="F909" s="1" t="s">
        <v>227</v>
      </c>
      <c r="G909" s="1">
        <v>23.541</v>
      </c>
      <c r="H909" s="1" t="s">
        <v>256</v>
      </c>
      <c r="I909" s="1">
        <v>141.24600000000001</v>
      </c>
      <c r="J909" s="2" t="s">
        <v>528</v>
      </c>
      <c r="K909">
        <f>IF(C909=C908,0,1)</f>
        <v>1</v>
      </c>
      <c r="L909">
        <f t="shared" si="14"/>
        <v>0</v>
      </c>
    </row>
    <row r="910" spans="1:12" x14ac:dyDescent="0.2">
      <c r="A910" s="1">
        <v>14</v>
      </c>
      <c r="B910" s="1" t="s">
        <v>273</v>
      </c>
      <c r="C910" s="1" t="s">
        <v>274</v>
      </c>
      <c r="D910" s="1" t="s">
        <v>526</v>
      </c>
      <c r="E910" s="1">
        <v>10</v>
      </c>
      <c r="F910" s="1" t="s">
        <v>227</v>
      </c>
      <c r="G910" s="1">
        <v>23.541</v>
      </c>
      <c r="H910" s="1" t="s">
        <v>256</v>
      </c>
      <c r="I910" s="1">
        <v>235.41</v>
      </c>
      <c r="J910" s="2" t="s">
        <v>548</v>
      </c>
      <c r="K910">
        <f>IF(C910=C909,0,1)</f>
        <v>0</v>
      </c>
      <c r="L910">
        <f t="shared" si="14"/>
        <v>0</v>
      </c>
    </row>
    <row r="911" spans="1:12" x14ac:dyDescent="0.2">
      <c r="A911" s="1">
        <v>14</v>
      </c>
      <c r="B911" s="1" t="s">
        <v>273</v>
      </c>
      <c r="C911" s="1" t="s">
        <v>274</v>
      </c>
      <c r="D911" s="1" t="s">
        <v>526</v>
      </c>
      <c r="E911" s="1">
        <v>10</v>
      </c>
      <c r="F911" s="1" t="s">
        <v>227</v>
      </c>
      <c r="G911" s="1">
        <v>23.541</v>
      </c>
      <c r="H911" s="1" t="s">
        <v>256</v>
      </c>
      <c r="I911" s="1">
        <v>235.41</v>
      </c>
      <c r="J911" s="2" t="s">
        <v>563</v>
      </c>
      <c r="K911">
        <f>IF(C911=C910,0,1)</f>
        <v>0</v>
      </c>
      <c r="L911">
        <f t="shared" si="14"/>
        <v>0</v>
      </c>
    </row>
    <row r="912" spans="1:12" x14ac:dyDescent="0.2">
      <c r="A912" s="1">
        <v>14</v>
      </c>
      <c r="B912" s="1" t="s">
        <v>273</v>
      </c>
      <c r="C912" s="1" t="s">
        <v>274</v>
      </c>
      <c r="D912" s="1" t="s">
        <v>526</v>
      </c>
      <c r="E912" s="1">
        <v>5</v>
      </c>
      <c r="F912" s="1" t="s">
        <v>227</v>
      </c>
      <c r="G912" s="1">
        <v>23.541</v>
      </c>
      <c r="H912" s="1" t="s">
        <v>256</v>
      </c>
      <c r="I912" s="1">
        <v>117.705</v>
      </c>
      <c r="J912" s="2" t="s">
        <v>630</v>
      </c>
      <c r="K912">
        <f>IF(C912=C911,0,1)</f>
        <v>0</v>
      </c>
      <c r="L912">
        <f t="shared" si="14"/>
        <v>0</v>
      </c>
    </row>
    <row r="913" spans="1:12" x14ac:dyDescent="0.2">
      <c r="A913" s="1">
        <v>12</v>
      </c>
      <c r="B913" s="1">
        <v>28</v>
      </c>
      <c r="C913" s="1" t="s">
        <v>682</v>
      </c>
      <c r="D913" s="1" t="s">
        <v>683</v>
      </c>
      <c r="E913" s="1">
        <v>2000</v>
      </c>
      <c r="F913" s="1" t="s">
        <v>684</v>
      </c>
      <c r="G913" s="1">
        <v>4</v>
      </c>
      <c r="H913" s="1" t="s">
        <v>685</v>
      </c>
      <c r="I913" s="1">
        <v>8000</v>
      </c>
      <c r="J913" s="2" t="s">
        <v>491</v>
      </c>
      <c r="K913">
        <f>IF(C913=C912,0,1)</f>
        <v>1</v>
      </c>
      <c r="L913">
        <f t="shared" si="14"/>
        <v>0</v>
      </c>
    </row>
    <row r="914" spans="1:12" x14ac:dyDescent="0.2">
      <c r="A914" s="1">
        <v>12</v>
      </c>
      <c r="B914" s="1">
        <v>28</v>
      </c>
      <c r="C914" s="1" t="s">
        <v>682</v>
      </c>
      <c r="D914" s="1" t="s">
        <v>683</v>
      </c>
      <c r="E914" s="1">
        <v>2000</v>
      </c>
      <c r="F914" s="1" t="s">
        <v>684</v>
      </c>
      <c r="G914" s="1">
        <v>4</v>
      </c>
      <c r="H914" s="1" t="s">
        <v>685</v>
      </c>
      <c r="I914" s="1">
        <v>8000</v>
      </c>
      <c r="J914" s="2" t="s">
        <v>563</v>
      </c>
      <c r="K914">
        <f>IF(C914=C913,0,1)</f>
        <v>0</v>
      </c>
      <c r="L914">
        <f t="shared" si="14"/>
        <v>0</v>
      </c>
    </row>
    <row r="915" spans="1:12" x14ac:dyDescent="0.2">
      <c r="A915" s="1">
        <v>12</v>
      </c>
      <c r="B915" s="1">
        <v>28</v>
      </c>
      <c r="C915" s="1" t="s">
        <v>682</v>
      </c>
      <c r="D915" s="1" t="s">
        <v>683</v>
      </c>
      <c r="E915" s="1">
        <v>6000</v>
      </c>
      <c r="F915" s="1" t="s">
        <v>684</v>
      </c>
      <c r="G915" s="1">
        <v>4</v>
      </c>
      <c r="H915" s="1" t="s">
        <v>685</v>
      </c>
      <c r="I915" s="1">
        <v>24000</v>
      </c>
      <c r="J915" s="2" t="s">
        <v>630</v>
      </c>
      <c r="K915">
        <f>IF(C915=C914,0,1)</f>
        <v>0</v>
      </c>
      <c r="L915">
        <f t="shared" si="14"/>
        <v>0</v>
      </c>
    </row>
    <row r="916" spans="1:12" x14ac:dyDescent="0.2">
      <c r="A916" s="1">
        <v>12</v>
      </c>
      <c r="B916" s="1">
        <v>27</v>
      </c>
      <c r="C916" s="1" t="s">
        <v>546</v>
      </c>
      <c r="D916" s="1" t="s">
        <v>371</v>
      </c>
      <c r="E916" s="1">
        <v>100</v>
      </c>
      <c r="F916" s="1" t="s">
        <v>372</v>
      </c>
      <c r="G916" s="1">
        <v>43.7</v>
      </c>
      <c r="H916" s="1" t="s">
        <v>545</v>
      </c>
      <c r="I916" s="1">
        <v>4370</v>
      </c>
      <c r="J916" s="2" t="s">
        <v>528</v>
      </c>
      <c r="K916">
        <f>IF(C916=C915,0,1)</f>
        <v>1</v>
      </c>
      <c r="L916">
        <f t="shared" si="14"/>
        <v>1</v>
      </c>
    </row>
    <row r="917" spans="1:12" x14ac:dyDescent="0.2">
      <c r="A917" s="1">
        <v>12</v>
      </c>
      <c r="B917" s="1">
        <v>27</v>
      </c>
      <c r="C917" s="1" t="s">
        <v>546</v>
      </c>
      <c r="D917" s="1" t="s">
        <v>371</v>
      </c>
      <c r="E917" s="1">
        <v>50</v>
      </c>
      <c r="F917" s="1" t="s">
        <v>372</v>
      </c>
      <c r="G917" s="1">
        <v>43.7</v>
      </c>
      <c r="H917" s="1" t="s">
        <v>545</v>
      </c>
      <c r="I917" s="1">
        <v>2185</v>
      </c>
      <c r="J917" s="2" t="s">
        <v>563</v>
      </c>
      <c r="K917">
        <f>IF(C917=C916,0,1)</f>
        <v>0</v>
      </c>
      <c r="L917">
        <f t="shared" si="14"/>
        <v>1</v>
      </c>
    </row>
    <row r="918" spans="1:12" x14ac:dyDescent="0.2">
      <c r="A918" s="1">
        <v>12</v>
      </c>
      <c r="B918" s="1">
        <v>27</v>
      </c>
      <c r="C918" s="1" t="s">
        <v>546</v>
      </c>
      <c r="D918" s="1" t="s">
        <v>371</v>
      </c>
      <c r="E918" s="1">
        <v>200</v>
      </c>
      <c r="F918" s="1" t="s">
        <v>372</v>
      </c>
      <c r="G918" s="1">
        <v>43.7</v>
      </c>
      <c r="H918" s="1" t="s">
        <v>545</v>
      </c>
      <c r="I918" s="1">
        <v>8740</v>
      </c>
      <c r="J918" s="2" t="s">
        <v>578</v>
      </c>
      <c r="K918">
        <f>IF(C918=C917,0,1)</f>
        <v>0</v>
      </c>
      <c r="L918">
        <f t="shared" si="14"/>
        <v>1</v>
      </c>
    </row>
    <row r="919" spans="1:12" x14ac:dyDescent="0.2">
      <c r="A919" s="1">
        <v>12</v>
      </c>
      <c r="B919" s="1">
        <v>27</v>
      </c>
      <c r="C919" s="1" t="s">
        <v>546</v>
      </c>
      <c r="D919" s="1" t="s">
        <v>371</v>
      </c>
      <c r="E919" s="1">
        <v>50</v>
      </c>
      <c r="F919" s="1" t="s">
        <v>372</v>
      </c>
      <c r="G919" s="1">
        <v>43.7</v>
      </c>
      <c r="H919" s="1" t="s">
        <v>545</v>
      </c>
      <c r="I919" s="1">
        <v>2185</v>
      </c>
      <c r="J919" s="2" t="s">
        <v>586</v>
      </c>
      <c r="K919">
        <f>IF(C919=C918,0,1)</f>
        <v>0</v>
      </c>
      <c r="L919">
        <f t="shared" si="14"/>
        <v>1</v>
      </c>
    </row>
    <row r="920" spans="1:12" x14ac:dyDescent="0.2">
      <c r="A920" s="1">
        <v>12</v>
      </c>
      <c r="B920" s="1">
        <v>27</v>
      </c>
      <c r="C920" s="1" t="s">
        <v>546</v>
      </c>
      <c r="D920" s="1" t="s">
        <v>371</v>
      </c>
      <c r="E920" s="1">
        <v>100</v>
      </c>
      <c r="F920" s="1" t="s">
        <v>372</v>
      </c>
      <c r="G920" s="1">
        <v>43.7</v>
      </c>
      <c r="H920" s="1" t="s">
        <v>545</v>
      </c>
      <c r="I920" s="1">
        <v>4370</v>
      </c>
      <c r="J920" s="2" t="s">
        <v>600</v>
      </c>
      <c r="K920">
        <f>IF(C920=C919,0,1)</f>
        <v>0</v>
      </c>
      <c r="L920">
        <f t="shared" si="14"/>
        <v>1</v>
      </c>
    </row>
    <row r="921" spans="1:12" x14ac:dyDescent="0.2">
      <c r="A921" s="1">
        <v>12</v>
      </c>
      <c r="B921" s="1">
        <v>27</v>
      </c>
      <c r="C921" s="1" t="s">
        <v>546</v>
      </c>
      <c r="D921" s="1" t="s">
        <v>371</v>
      </c>
      <c r="E921" s="1">
        <v>60</v>
      </c>
      <c r="F921" s="1" t="s">
        <v>372</v>
      </c>
      <c r="G921" s="1">
        <v>43.7</v>
      </c>
      <c r="H921" s="1" t="s">
        <v>545</v>
      </c>
      <c r="I921" s="1">
        <v>2622</v>
      </c>
      <c r="J921" s="2" t="s">
        <v>612</v>
      </c>
      <c r="K921">
        <f>IF(C921=C920,0,1)</f>
        <v>0</v>
      </c>
      <c r="L921">
        <f t="shared" si="14"/>
        <v>1</v>
      </c>
    </row>
    <row r="922" spans="1:12" x14ac:dyDescent="0.2">
      <c r="A922" s="1">
        <v>12</v>
      </c>
      <c r="B922" s="1">
        <v>27</v>
      </c>
      <c r="C922" s="1" t="s">
        <v>546</v>
      </c>
      <c r="D922" s="1" t="s">
        <v>371</v>
      </c>
      <c r="E922" s="1">
        <v>100</v>
      </c>
      <c r="F922" s="1" t="s">
        <v>372</v>
      </c>
      <c r="G922" s="1">
        <v>43.7</v>
      </c>
      <c r="H922" s="1" t="s">
        <v>545</v>
      </c>
      <c r="I922" s="1">
        <v>4370</v>
      </c>
      <c r="J922" s="2" t="s">
        <v>630</v>
      </c>
      <c r="K922">
        <f>IF(C922=C921,0,1)</f>
        <v>0</v>
      </c>
      <c r="L922">
        <f t="shared" si="14"/>
        <v>1</v>
      </c>
    </row>
    <row r="923" spans="1:12" x14ac:dyDescent="0.2">
      <c r="A923" s="1">
        <v>12</v>
      </c>
      <c r="B923" s="1">
        <v>29</v>
      </c>
      <c r="C923" s="1" t="s">
        <v>1146</v>
      </c>
      <c r="D923" s="1" t="s">
        <v>526</v>
      </c>
      <c r="E923" s="1">
        <v>200</v>
      </c>
      <c r="F923" s="1" t="s">
        <v>1095</v>
      </c>
      <c r="G923" s="1">
        <v>0.69</v>
      </c>
      <c r="H923" s="1" t="s">
        <v>598</v>
      </c>
      <c r="I923" s="1">
        <v>138</v>
      </c>
      <c r="J923" s="2" t="s">
        <v>491</v>
      </c>
      <c r="K923">
        <f>IF(C923=C922,0,1)</f>
        <v>1</v>
      </c>
      <c r="L923">
        <f t="shared" si="14"/>
        <v>1</v>
      </c>
    </row>
    <row r="924" spans="1:12" x14ac:dyDescent="0.2">
      <c r="A924" s="1">
        <v>12</v>
      </c>
      <c r="B924" s="1">
        <v>29</v>
      </c>
      <c r="C924" s="1" t="s">
        <v>1146</v>
      </c>
      <c r="D924" s="1" t="s">
        <v>526</v>
      </c>
      <c r="E924" s="1">
        <v>1000</v>
      </c>
      <c r="F924" s="1" t="s">
        <v>1095</v>
      </c>
      <c r="G924" s="1">
        <v>0.69</v>
      </c>
      <c r="H924" s="1" t="s">
        <v>598</v>
      </c>
      <c r="I924" s="1">
        <v>690</v>
      </c>
      <c r="J924" s="2" t="s">
        <v>578</v>
      </c>
      <c r="K924">
        <f>IF(C924=C923,0,1)</f>
        <v>0</v>
      </c>
      <c r="L924">
        <f t="shared" si="14"/>
        <v>0</v>
      </c>
    </row>
    <row r="925" spans="1:12" x14ac:dyDescent="0.2">
      <c r="A925" s="1">
        <v>12</v>
      </c>
      <c r="B925" s="1">
        <v>29</v>
      </c>
      <c r="C925" s="1" t="s">
        <v>1146</v>
      </c>
      <c r="D925" s="1" t="s">
        <v>526</v>
      </c>
      <c r="E925" s="1">
        <v>500</v>
      </c>
      <c r="F925" s="1" t="s">
        <v>1095</v>
      </c>
      <c r="G925" s="1">
        <v>0.69</v>
      </c>
      <c r="H925" s="1" t="s">
        <v>598</v>
      </c>
      <c r="I925" s="1">
        <v>345</v>
      </c>
      <c r="J925" s="2" t="s">
        <v>610</v>
      </c>
      <c r="K925">
        <f>IF(C925=C924,0,1)</f>
        <v>0</v>
      </c>
      <c r="L925">
        <f t="shared" si="14"/>
        <v>0</v>
      </c>
    </row>
    <row r="926" spans="1:12" x14ac:dyDescent="0.2">
      <c r="A926" s="1">
        <v>12</v>
      </c>
      <c r="B926" s="1">
        <v>29</v>
      </c>
      <c r="C926" s="1" t="s">
        <v>1146</v>
      </c>
      <c r="D926" s="1" t="s">
        <v>526</v>
      </c>
      <c r="E926" s="1">
        <v>500</v>
      </c>
      <c r="F926" s="1" t="s">
        <v>1095</v>
      </c>
      <c r="G926" s="1">
        <v>0.69</v>
      </c>
      <c r="H926" s="1" t="s">
        <v>598</v>
      </c>
      <c r="I926" s="1">
        <v>345</v>
      </c>
      <c r="J926" s="2" t="s">
        <v>612</v>
      </c>
      <c r="K926">
        <f>IF(C926=C925,0,1)</f>
        <v>0</v>
      </c>
      <c r="L926">
        <f t="shared" si="14"/>
        <v>0</v>
      </c>
    </row>
    <row r="927" spans="1:12" x14ac:dyDescent="0.2">
      <c r="A927" s="1">
        <v>12</v>
      </c>
      <c r="B927" s="1">
        <v>30</v>
      </c>
      <c r="C927" s="1" t="s">
        <v>1171</v>
      </c>
      <c r="D927" s="1" t="s">
        <v>526</v>
      </c>
      <c r="E927" s="1">
        <v>1000</v>
      </c>
      <c r="F927" s="1" t="s">
        <v>1095</v>
      </c>
      <c r="G927" s="1">
        <v>0.8</v>
      </c>
      <c r="H927" s="1" t="s">
        <v>598</v>
      </c>
      <c r="I927" s="1">
        <v>800</v>
      </c>
      <c r="J927" s="2" t="s">
        <v>528</v>
      </c>
      <c r="K927">
        <f>IF(C927=C926,0,1)</f>
        <v>1</v>
      </c>
      <c r="L927">
        <f t="shared" si="14"/>
        <v>0</v>
      </c>
    </row>
    <row r="928" spans="1:12" x14ac:dyDescent="0.2">
      <c r="A928" s="1">
        <v>12</v>
      </c>
      <c r="B928" s="1">
        <v>30</v>
      </c>
      <c r="C928" s="1" t="s">
        <v>1171</v>
      </c>
      <c r="D928" s="1" t="s">
        <v>526</v>
      </c>
      <c r="E928" s="1">
        <v>5000</v>
      </c>
      <c r="F928" s="1" t="s">
        <v>1095</v>
      </c>
      <c r="G928" s="1">
        <v>0.8</v>
      </c>
      <c r="H928" s="1" t="s">
        <v>598</v>
      </c>
      <c r="I928" s="1">
        <v>4000</v>
      </c>
      <c r="J928" s="2" t="s">
        <v>548</v>
      </c>
      <c r="K928">
        <f>IF(C928=C927,0,1)</f>
        <v>0</v>
      </c>
      <c r="L928">
        <f t="shared" si="14"/>
        <v>0</v>
      </c>
    </row>
    <row r="929" spans="1:12" x14ac:dyDescent="0.2">
      <c r="A929" s="1">
        <v>12</v>
      </c>
      <c r="B929" s="1">
        <v>30</v>
      </c>
      <c r="C929" s="1" t="s">
        <v>1171</v>
      </c>
      <c r="D929" s="1" t="s">
        <v>526</v>
      </c>
      <c r="E929" s="1">
        <v>5000</v>
      </c>
      <c r="F929" s="1" t="s">
        <v>1095</v>
      </c>
      <c r="G929" s="1">
        <v>0.8</v>
      </c>
      <c r="H929" s="1" t="s">
        <v>598</v>
      </c>
      <c r="I929" s="1">
        <v>4000</v>
      </c>
      <c r="J929" s="2" t="s">
        <v>563</v>
      </c>
      <c r="K929">
        <f>IF(C929=C928,0,1)</f>
        <v>0</v>
      </c>
      <c r="L929">
        <f t="shared" si="14"/>
        <v>0</v>
      </c>
    </row>
    <row r="930" spans="1:12" x14ac:dyDescent="0.2">
      <c r="A930" s="1">
        <v>12</v>
      </c>
      <c r="B930" s="1">
        <v>30</v>
      </c>
      <c r="C930" s="1" t="s">
        <v>1171</v>
      </c>
      <c r="D930" s="1" t="s">
        <v>526</v>
      </c>
      <c r="E930" s="1">
        <v>3000</v>
      </c>
      <c r="F930" s="1" t="s">
        <v>1095</v>
      </c>
      <c r="G930" s="1">
        <v>0.8</v>
      </c>
      <c r="H930" s="1" t="s">
        <v>598</v>
      </c>
      <c r="I930" s="1">
        <v>2400</v>
      </c>
      <c r="J930" s="2" t="s">
        <v>630</v>
      </c>
      <c r="K930">
        <f>IF(C930=C929,0,1)</f>
        <v>0</v>
      </c>
      <c r="L930">
        <f t="shared" si="14"/>
        <v>0</v>
      </c>
    </row>
    <row r="931" spans="1:12" x14ac:dyDescent="0.2">
      <c r="A931" s="1">
        <v>14</v>
      </c>
      <c r="B931" s="1" t="s">
        <v>1157</v>
      </c>
      <c r="C931" s="1" t="s">
        <v>1158</v>
      </c>
      <c r="D931" s="1" t="s">
        <v>699</v>
      </c>
      <c r="E931" s="1">
        <v>10</v>
      </c>
      <c r="F931" s="1" t="s">
        <v>1095</v>
      </c>
      <c r="G931" s="1">
        <v>90.4</v>
      </c>
      <c r="H931" s="1" t="s">
        <v>1159</v>
      </c>
      <c r="I931" s="1">
        <v>904</v>
      </c>
      <c r="J931" s="2" t="s">
        <v>491</v>
      </c>
      <c r="K931">
        <f>IF(C931=C930,0,1)</f>
        <v>1</v>
      </c>
      <c r="L931">
        <f t="shared" si="14"/>
        <v>0</v>
      </c>
    </row>
    <row r="932" spans="1:12" x14ac:dyDescent="0.2">
      <c r="A932" s="1">
        <v>14</v>
      </c>
      <c r="B932" s="1" t="s">
        <v>1157</v>
      </c>
      <c r="C932" s="1" t="s">
        <v>1158</v>
      </c>
      <c r="D932" s="1" t="s">
        <v>699</v>
      </c>
      <c r="E932" s="1">
        <v>10</v>
      </c>
      <c r="F932" s="1" t="s">
        <v>1095</v>
      </c>
      <c r="G932" s="1">
        <v>90.4</v>
      </c>
      <c r="H932" s="1" t="s">
        <v>1159</v>
      </c>
      <c r="I932" s="1">
        <v>904</v>
      </c>
      <c r="J932" s="2" t="s">
        <v>528</v>
      </c>
      <c r="K932">
        <f>IF(C932=C931,0,1)</f>
        <v>0</v>
      </c>
      <c r="L932">
        <f t="shared" si="14"/>
        <v>0</v>
      </c>
    </row>
    <row r="933" spans="1:12" x14ac:dyDescent="0.2">
      <c r="A933" s="1">
        <v>14</v>
      </c>
      <c r="B933" s="1" t="s">
        <v>1157</v>
      </c>
      <c r="C933" s="1" t="s">
        <v>1158</v>
      </c>
      <c r="D933" s="1" t="s">
        <v>699</v>
      </c>
      <c r="E933" s="1">
        <v>10</v>
      </c>
      <c r="F933" s="1" t="s">
        <v>1095</v>
      </c>
      <c r="G933" s="1">
        <v>90.4</v>
      </c>
      <c r="H933" s="1" t="s">
        <v>1159</v>
      </c>
      <c r="I933" s="1">
        <v>904</v>
      </c>
      <c r="J933" s="2" t="s">
        <v>548</v>
      </c>
      <c r="K933">
        <f>IF(C933=C932,0,1)</f>
        <v>0</v>
      </c>
      <c r="L933">
        <f t="shared" si="14"/>
        <v>0</v>
      </c>
    </row>
    <row r="934" spans="1:12" x14ac:dyDescent="0.2">
      <c r="A934" s="1">
        <v>14</v>
      </c>
      <c r="B934" s="1" t="s">
        <v>1157</v>
      </c>
      <c r="C934" s="1" t="s">
        <v>1158</v>
      </c>
      <c r="D934" s="1" t="s">
        <v>699</v>
      </c>
      <c r="E934" s="1">
        <v>2</v>
      </c>
      <c r="F934" s="1" t="s">
        <v>1095</v>
      </c>
      <c r="G934" s="1">
        <v>90.4</v>
      </c>
      <c r="H934" s="1" t="s">
        <v>1159</v>
      </c>
      <c r="I934" s="1">
        <v>180.8</v>
      </c>
      <c r="J934" s="2" t="s">
        <v>586</v>
      </c>
      <c r="K934">
        <f>IF(C934=C933,0,1)</f>
        <v>0</v>
      </c>
      <c r="L934">
        <f t="shared" si="14"/>
        <v>0</v>
      </c>
    </row>
    <row r="935" spans="1:12" x14ac:dyDescent="0.2">
      <c r="A935" s="1">
        <v>14</v>
      </c>
      <c r="B935" s="1" t="s">
        <v>1157</v>
      </c>
      <c r="C935" s="1" t="s">
        <v>1158</v>
      </c>
      <c r="D935" s="1" t="s">
        <v>699</v>
      </c>
      <c r="E935" s="1">
        <v>2</v>
      </c>
      <c r="F935" s="1" t="s">
        <v>1095</v>
      </c>
      <c r="G935" s="1">
        <v>90.4</v>
      </c>
      <c r="H935" s="1" t="s">
        <v>1159</v>
      </c>
      <c r="I935" s="1">
        <v>180.8</v>
      </c>
      <c r="J935" s="2" t="s">
        <v>606</v>
      </c>
      <c r="K935">
        <f>IF(C935=C934,0,1)</f>
        <v>0</v>
      </c>
      <c r="L935">
        <f t="shared" si="14"/>
        <v>0</v>
      </c>
    </row>
    <row r="936" spans="1:12" ht="25.5" x14ac:dyDescent="0.2">
      <c r="A936" s="1">
        <v>14</v>
      </c>
      <c r="B936" s="1">
        <v>1111</v>
      </c>
      <c r="C936" s="1" t="s">
        <v>334</v>
      </c>
      <c r="D936" s="1" t="s">
        <v>691</v>
      </c>
      <c r="E936" s="1">
        <v>1</v>
      </c>
      <c r="F936" s="1" t="s">
        <v>227</v>
      </c>
      <c r="G936" s="1">
        <v>1725.9087999999999</v>
      </c>
      <c r="H936" s="1" t="s">
        <v>235</v>
      </c>
      <c r="I936" s="1">
        <v>1725.9087999999999</v>
      </c>
      <c r="J936" s="2" t="s">
        <v>563</v>
      </c>
      <c r="K936">
        <f>IF(C936=C935,0,1)</f>
        <v>1</v>
      </c>
      <c r="L936">
        <f t="shared" si="14"/>
        <v>0</v>
      </c>
    </row>
    <row r="937" spans="1:12" x14ac:dyDescent="0.2">
      <c r="A937" s="1">
        <v>14</v>
      </c>
      <c r="B937" s="1" t="s">
        <v>1025</v>
      </c>
      <c r="C937" s="1" t="s">
        <v>1026</v>
      </c>
      <c r="D937" s="1" t="s">
        <v>906</v>
      </c>
      <c r="E937" s="1">
        <v>1</v>
      </c>
      <c r="F937" s="1" t="s">
        <v>957</v>
      </c>
      <c r="G937" s="1">
        <v>485.58</v>
      </c>
      <c r="H937" s="1" t="s">
        <v>1022</v>
      </c>
      <c r="I937" s="1">
        <v>485.58</v>
      </c>
      <c r="J937" s="2" t="s">
        <v>528</v>
      </c>
      <c r="K937">
        <f>IF(C937=C936,0,1)</f>
        <v>1</v>
      </c>
      <c r="L937">
        <f t="shared" si="14"/>
        <v>0</v>
      </c>
    </row>
    <row r="938" spans="1:12" x14ac:dyDescent="0.2">
      <c r="A938" s="1">
        <v>14</v>
      </c>
      <c r="B938" s="1" t="s">
        <v>1025</v>
      </c>
      <c r="C938" s="1" t="s">
        <v>1026</v>
      </c>
      <c r="D938" s="1" t="s">
        <v>906</v>
      </c>
      <c r="E938" s="1">
        <v>1</v>
      </c>
      <c r="F938" s="1" t="s">
        <v>957</v>
      </c>
      <c r="G938" s="1">
        <v>485.58</v>
      </c>
      <c r="H938" s="1" t="s">
        <v>1022</v>
      </c>
      <c r="I938" s="1">
        <v>485.58</v>
      </c>
      <c r="J938" s="2" t="s">
        <v>563</v>
      </c>
      <c r="K938">
        <f>IF(C938=C937,0,1)</f>
        <v>0</v>
      </c>
      <c r="L938">
        <f t="shared" si="14"/>
        <v>0</v>
      </c>
    </row>
    <row r="939" spans="1:12" x14ac:dyDescent="0.2">
      <c r="A939" s="1">
        <v>14</v>
      </c>
      <c r="B939" s="1" t="s">
        <v>298</v>
      </c>
      <c r="C939" s="1" t="s">
        <v>299</v>
      </c>
      <c r="D939" s="1" t="s">
        <v>1230</v>
      </c>
      <c r="E939" s="1">
        <v>6</v>
      </c>
      <c r="F939" s="1" t="s">
        <v>227</v>
      </c>
      <c r="G939" s="1">
        <v>1494.9</v>
      </c>
      <c r="H939" s="1" t="s">
        <v>961</v>
      </c>
      <c r="I939" s="1">
        <v>8969.4</v>
      </c>
      <c r="J939" s="2" t="s">
        <v>548</v>
      </c>
      <c r="K939">
        <f>IF(C939=C938,0,1)</f>
        <v>1</v>
      </c>
      <c r="L939">
        <f t="shared" si="14"/>
        <v>1</v>
      </c>
    </row>
    <row r="940" spans="1:12" x14ac:dyDescent="0.2">
      <c r="A940" s="1">
        <v>3</v>
      </c>
      <c r="B940" s="1">
        <v>183</v>
      </c>
      <c r="C940" s="1" t="s">
        <v>564</v>
      </c>
      <c r="D940" s="1" t="s">
        <v>371</v>
      </c>
      <c r="E940" s="1">
        <v>5</v>
      </c>
      <c r="F940" s="1" t="s">
        <v>372</v>
      </c>
      <c r="G940" s="1">
        <v>49.1</v>
      </c>
      <c r="H940" s="1" t="s">
        <v>376</v>
      </c>
      <c r="I940" s="1">
        <v>245.5</v>
      </c>
      <c r="J940" s="2" t="s">
        <v>563</v>
      </c>
      <c r="K940">
        <f>IF(C940=C939,0,1)</f>
        <v>1</v>
      </c>
      <c r="L940">
        <f t="shared" si="14"/>
        <v>1</v>
      </c>
    </row>
    <row r="941" spans="1:12" x14ac:dyDescent="0.2">
      <c r="A941" s="1">
        <v>3</v>
      </c>
      <c r="B941" s="1">
        <v>183</v>
      </c>
      <c r="C941" s="1" t="s">
        <v>564</v>
      </c>
      <c r="D941" s="1" t="s">
        <v>371</v>
      </c>
      <c r="E941" s="1">
        <v>2</v>
      </c>
      <c r="F941" s="1" t="s">
        <v>372</v>
      </c>
      <c r="G941" s="1">
        <v>49.1</v>
      </c>
      <c r="H941" s="1" t="s">
        <v>376</v>
      </c>
      <c r="I941" s="1">
        <v>98.2</v>
      </c>
      <c r="J941" s="2" t="s">
        <v>586</v>
      </c>
      <c r="K941">
        <f>IF(C941=C940,0,1)</f>
        <v>0</v>
      </c>
      <c r="L941">
        <f t="shared" si="14"/>
        <v>1</v>
      </c>
    </row>
    <row r="942" spans="1:12" x14ac:dyDescent="0.2">
      <c r="A942" s="1">
        <v>3</v>
      </c>
      <c r="B942" s="1">
        <v>183</v>
      </c>
      <c r="C942" s="1" t="s">
        <v>564</v>
      </c>
      <c r="D942" s="1" t="s">
        <v>371</v>
      </c>
      <c r="E942" s="1">
        <v>100</v>
      </c>
      <c r="F942" s="1" t="s">
        <v>372</v>
      </c>
      <c r="G942" s="1">
        <v>49.1</v>
      </c>
      <c r="H942" s="1" t="s">
        <v>376</v>
      </c>
      <c r="I942" s="1">
        <v>4910</v>
      </c>
      <c r="J942" s="2" t="s">
        <v>630</v>
      </c>
      <c r="K942">
        <f>IF(C942=C941,0,1)</f>
        <v>0</v>
      </c>
      <c r="L942">
        <f t="shared" si="14"/>
        <v>1</v>
      </c>
    </row>
    <row r="943" spans="1:12" x14ac:dyDescent="0.2">
      <c r="A943" s="1">
        <v>9</v>
      </c>
      <c r="B943" s="1">
        <v>495</v>
      </c>
      <c r="C943" s="1" t="s">
        <v>452</v>
      </c>
      <c r="D943" s="1" t="s">
        <v>371</v>
      </c>
      <c r="E943" s="1">
        <v>6</v>
      </c>
      <c r="F943" s="1" t="s">
        <v>372</v>
      </c>
      <c r="G943" s="1">
        <v>18630</v>
      </c>
      <c r="H943" s="1" t="s">
        <v>453</v>
      </c>
      <c r="I943" s="1">
        <v>111780</v>
      </c>
      <c r="J943" s="2" t="s">
        <v>374</v>
      </c>
      <c r="K943">
        <f>IF(C943=C942,0,1)</f>
        <v>1</v>
      </c>
      <c r="L943">
        <f t="shared" si="14"/>
        <v>1</v>
      </c>
    </row>
    <row r="944" spans="1:12" x14ac:dyDescent="0.2">
      <c r="A944" s="1">
        <v>1</v>
      </c>
      <c r="B944" s="1">
        <v>21</v>
      </c>
      <c r="C944" s="1" t="s">
        <v>375</v>
      </c>
      <c r="D944" s="1" t="s">
        <v>371</v>
      </c>
      <c r="E944" s="1">
        <v>300</v>
      </c>
      <c r="F944" s="1" t="s">
        <v>372</v>
      </c>
      <c r="G944" s="1">
        <v>18.399999999999999</v>
      </c>
      <c r="H944" s="1" t="s">
        <v>376</v>
      </c>
      <c r="I944" s="1">
        <v>5520</v>
      </c>
      <c r="J944" s="2" t="s">
        <v>374</v>
      </c>
      <c r="K944">
        <f>IF(C944=C943,0,1)</f>
        <v>1</v>
      </c>
      <c r="L944">
        <f t="shared" si="14"/>
        <v>0</v>
      </c>
    </row>
    <row r="945" spans="1:12" x14ac:dyDescent="0.2">
      <c r="A945" s="1">
        <v>1</v>
      </c>
      <c r="B945" s="1">
        <v>21</v>
      </c>
      <c r="C945" s="1" t="s">
        <v>375</v>
      </c>
      <c r="D945" s="1" t="s">
        <v>371</v>
      </c>
      <c r="E945" s="1">
        <v>50</v>
      </c>
      <c r="F945" s="1" t="s">
        <v>372</v>
      </c>
      <c r="G945" s="1">
        <v>18.399999999999999</v>
      </c>
      <c r="H945" s="1" t="s">
        <v>376</v>
      </c>
      <c r="I945" s="1">
        <v>920</v>
      </c>
      <c r="J945" s="2" t="s">
        <v>586</v>
      </c>
      <c r="K945">
        <f>IF(C945=C944,0,1)</f>
        <v>0</v>
      </c>
      <c r="L945">
        <f t="shared" si="14"/>
        <v>0</v>
      </c>
    </row>
    <row r="946" spans="1:12" x14ac:dyDescent="0.2">
      <c r="A946" s="1">
        <v>1</v>
      </c>
      <c r="B946" s="1">
        <v>21</v>
      </c>
      <c r="C946" s="1" t="s">
        <v>375</v>
      </c>
      <c r="D946" s="1" t="s">
        <v>371</v>
      </c>
      <c r="E946" s="1">
        <v>20</v>
      </c>
      <c r="F946" s="1" t="s">
        <v>372</v>
      </c>
      <c r="G946" s="1">
        <v>18.399999999999999</v>
      </c>
      <c r="H946" s="1" t="s">
        <v>376</v>
      </c>
      <c r="I946" s="1">
        <v>368</v>
      </c>
      <c r="J946" s="2" t="s">
        <v>612</v>
      </c>
      <c r="K946">
        <f>IF(C946=C945,0,1)</f>
        <v>0</v>
      </c>
      <c r="L946">
        <f t="shared" si="14"/>
        <v>0</v>
      </c>
    </row>
    <row r="947" spans="1:12" ht="25.5" x14ac:dyDescent="0.2">
      <c r="A947" s="1">
        <v>1</v>
      </c>
      <c r="B947" s="1">
        <v>22</v>
      </c>
      <c r="C947" s="1" t="s">
        <v>377</v>
      </c>
      <c r="D947" s="1" t="s">
        <v>371</v>
      </c>
      <c r="E947" s="1">
        <v>600</v>
      </c>
      <c r="F947" s="1" t="s">
        <v>372</v>
      </c>
      <c r="G947" s="1">
        <v>40.25</v>
      </c>
      <c r="H947" s="1" t="s">
        <v>378</v>
      </c>
      <c r="I947" s="1">
        <v>24150</v>
      </c>
      <c r="J947" s="2" t="s">
        <v>374</v>
      </c>
      <c r="K947">
        <f>IF(C947=C946,0,1)</f>
        <v>1</v>
      </c>
      <c r="L947">
        <f t="shared" si="14"/>
        <v>0</v>
      </c>
    </row>
    <row r="948" spans="1:12" ht="25.5" x14ac:dyDescent="0.2">
      <c r="A948" s="1">
        <v>1</v>
      </c>
      <c r="B948" s="1">
        <v>22</v>
      </c>
      <c r="C948" s="1" t="s">
        <v>377</v>
      </c>
      <c r="D948" s="1" t="s">
        <v>371</v>
      </c>
      <c r="E948" s="1">
        <v>30</v>
      </c>
      <c r="F948" s="1" t="s">
        <v>372</v>
      </c>
      <c r="G948" s="1">
        <v>40.25</v>
      </c>
      <c r="H948" s="1" t="s">
        <v>378</v>
      </c>
      <c r="I948" s="1">
        <v>1207.5</v>
      </c>
      <c r="J948" s="2" t="s">
        <v>491</v>
      </c>
      <c r="K948">
        <f>IF(C948=C947,0,1)</f>
        <v>0</v>
      </c>
      <c r="L948">
        <f t="shared" si="14"/>
        <v>1</v>
      </c>
    </row>
    <row r="949" spans="1:12" ht="25.5" x14ac:dyDescent="0.2">
      <c r="A949" s="1">
        <v>1</v>
      </c>
      <c r="B949" s="1">
        <v>22</v>
      </c>
      <c r="C949" s="1" t="s">
        <v>377</v>
      </c>
      <c r="D949" s="1" t="s">
        <v>371</v>
      </c>
      <c r="E949" s="1">
        <v>20</v>
      </c>
      <c r="F949" s="1" t="s">
        <v>372</v>
      </c>
      <c r="G949" s="1">
        <v>40.25</v>
      </c>
      <c r="H949" s="1" t="s">
        <v>378</v>
      </c>
      <c r="I949" s="1">
        <v>805</v>
      </c>
      <c r="J949" s="2" t="s">
        <v>548</v>
      </c>
      <c r="K949">
        <f>IF(C949=C948,0,1)</f>
        <v>0</v>
      </c>
      <c r="L949">
        <f t="shared" si="14"/>
        <v>1</v>
      </c>
    </row>
    <row r="950" spans="1:12" ht="25.5" x14ac:dyDescent="0.2">
      <c r="A950" s="1">
        <v>1</v>
      </c>
      <c r="B950" s="1">
        <v>22</v>
      </c>
      <c r="C950" s="1" t="s">
        <v>377</v>
      </c>
      <c r="D950" s="1" t="s">
        <v>371</v>
      </c>
      <c r="E950" s="1">
        <v>10</v>
      </c>
      <c r="F950" s="1" t="s">
        <v>372</v>
      </c>
      <c r="G950" s="1">
        <v>40.25</v>
      </c>
      <c r="H950" s="1" t="s">
        <v>378</v>
      </c>
      <c r="I950" s="1">
        <v>402.5</v>
      </c>
      <c r="J950" s="2" t="s">
        <v>563</v>
      </c>
      <c r="K950">
        <f>IF(C950=C949,0,1)</f>
        <v>0</v>
      </c>
      <c r="L950">
        <f t="shared" si="14"/>
        <v>1</v>
      </c>
    </row>
    <row r="951" spans="1:12" ht="25.5" x14ac:dyDescent="0.2">
      <c r="A951" s="1">
        <v>1</v>
      </c>
      <c r="B951" s="1">
        <v>22</v>
      </c>
      <c r="C951" s="1" t="s">
        <v>377</v>
      </c>
      <c r="D951" s="1" t="s">
        <v>371</v>
      </c>
      <c r="E951" s="1">
        <v>10</v>
      </c>
      <c r="F951" s="1" t="s">
        <v>372</v>
      </c>
      <c r="G951" s="1">
        <v>40.25</v>
      </c>
      <c r="H951" s="1" t="s">
        <v>378</v>
      </c>
      <c r="I951" s="1">
        <v>402.5</v>
      </c>
      <c r="J951" s="2" t="s">
        <v>612</v>
      </c>
      <c r="K951">
        <f>IF(C951=C950,0,1)</f>
        <v>0</v>
      </c>
      <c r="L951">
        <f t="shared" si="14"/>
        <v>0</v>
      </c>
    </row>
    <row r="952" spans="1:12" ht="25.5" x14ac:dyDescent="0.2">
      <c r="A952" s="1">
        <v>1</v>
      </c>
      <c r="B952" s="1">
        <v>22</v>
      </c>
      <c r="C952" s="1" t="s">
        <v>377</v>
      </c>
      <c r="D952" s="1" t="s">
        <v>371</v>
      </c>
      <c r="E952" s="1">
        <v>150</v>
      </c>
      <c r="F952" s="1" t="s">
        <v>372</v>
      </c>
      <c r="G952" s="1">
        <v>40.25</v>
      </c>
      <c r="H952" s="1" t="s">
        <v>378</v>
      </c>
      <c r="I952" s="1">
        <v>6037.5</v>
      </c>
      <c r="J952" s="2" t="s">
        <v>630</v>
      </c>
      <c r="K952">
        <f>IF(C952=C951,0,1)</f>
        <v>0</v>
      </c>
      <c r="L952">
        <f t="shared" si="14"/>
        <v>1</v>
      </c>
    </row>
    <row r="953" spans="1:12" x14ac:dyDescent="0.2">
      <c r="A953" s="1">
        <v>6</v>
      </c>
      <c r="B953" s="1">
        <v>357</v>
      </c>
      <c r="C953" s="1" t="s">
        <v>1112</v>
      </c>
      <c r="D953" s="1" t="s">
        <v>371</v>
      </c>
      <c r="E953" s="1">
        <v>12</v>
      </c>
      <c r="F953" s="1" t="s">
        <v>1095</v>
      </c>
      <c r="G953" s="1">
        <v>308.75</v>
      </c>
      <c r="H953" s="1" t="s">
        <v>1113</v>
      </c>
      <c r="I953" s="1">
        <v>3705</v>
      </c>
      <c r="J953" s="2" t="s">
        <v>374</v>
      </c>
      <c r="K953">
        <f>IF(C953=C952,0,1)</f>
        <v>1</v>
      </c>
      <c r="L953">
        <f t="shared" si="14"/>
        <v>1</v>
      </c>
    </row>
    <row r="954" spans="1:12" x14ac:dyDescent="0.2">
      <c r="A954" s="1">
        <v>4</v>
      </c>
      <c r="B954" s="1">
        <v>268</v>
      </c>
      <c r="C954" s="1" t="s">
        <v>502</v>
      </c>
      <c r="D954" s="1" t="s">
        <v>371</v>
      </c>
      <c r="E954" s="1">
        <v>3</v>
      </c>
      <c r="F954" s="1" t="s">
        <v>372</v>
      </c>
      <c r="G954" s="1">
        <v>18.399999999999999</v>
      </c>
      <c r="H954" s="1" t="s">
        <v>376</v>
      </c>
      <c r="I954" s="1">
        <v>55.2</v>
      </c>
      <c r="J954" s="2" t="s">
        <v>491</v>
      </c>
      <c r="K954">
        <f>IF(C954=C953,0,1)</f>
        <v>1</v>
      </c>
      <c r="L954">
        <f t="shared" si="14"/>
        <v>1</v>
      </c>
    </row>
    <row r="955" spans="1:12" x14ac:dyDescent="0.2">
      <c r="A955" s="1">
        <v>4</v>
      </c>
      <c r="B955" s="1">
        <v>268</v>
      </c>
      <c r="C955" s="1" t="s">
        <v>502</v>
      </c>
      <c r="D955" s="1" t="s">
        <v>371</v>
      </c>
      <c r="E955" s="1">
        <v>5</v>
      </c>
      <c r="F955" s="1" t="s">
        <v>372</v>
      </c>
      <c r="G955" s="1">
        <v>18.399999999999999</v>
      </c>
      <c r="H955" s="1" t="s">
        <v>376</v>
      </c>
      <c r="I955" s="1">
        <v>92</v>
      </c>
      <c r="J955" s="2" t="s">
        <v>630</v>
      </c>
      <c r="K955">
        <f>IF(C955=C954,0,1)</f>
        <v>0</v>
      </c>
      <c r="L955">
        <f t="shared" si="14"/>
        <v>0</v>
      </c>
    </row>
    <row r="956" spans="1:12" ht="25.5" x14ac:dyDescent="0.2">
      <c r="A956" s="1">
        <v>4</v>
      </c>
      <c r="B956" s="1">
        <v>269</v>
      </c>
      <c r="C956" s="1" t="s">
        <v>416</v>
      </c>
      <c r="D956" s="1" t="s">
        <v>371</v>
      </c>
      <c r="E956" s="1">
        <v>240</v>
      </c>
      <c r="F956" s="1" t="s">
        <v>372</v>
      </c>
      <c r="G956" s="1">
        <v>39.799999999999997</v>
      </c>
      <c r="H956" s="1" t="s">
        <v>373</v>
      </c>
      <c r="I956" s="1">
        <v>9552</v>
      </c>
      <c r="J956" s="2" t="s">
        <v>374</v>
      </c>
      <c r="K956">
        <f>IF(C956=C955,0,1)</f>
        <v>1</v>
      </c>
      <c r="L956">
        <f t="shared" si="14"/>
        <v>0</v>
      </c>
    </row>
    <row r="957" spans="1:12" ht="25.5" x14ac:dyDescent="0.2">
      <c r="A957" s="1">
        <v>4</v>
      </c>
      <c r="B957" s="1">
        <v>269</v>
      </c>
      <c r="C957" s="1" t="s">
        <v>416</v>
      </c>
      <c r="D957" s="1" t="s">
        <v>371</v>
      </c>
      <c r="E957" s="1">
        <v>5</v>
      </c>
      <c r="F957" s="1" t="s">
        <v>372</v>
      </c>
      <c r="G957" s="1">
        <v>39.799999999999997</v>
      </c>
      <c r="H957" s="1" t="s">
        <v>373</v>
      </c>
      <c r="I957" s="1">
        <v>199</v>
      </c>
      <c r="J957" s="2" t="s">
        <v>466</v>
      </c>
      <c r="K957">
        <f>IF(C957=C956,0,1)</f>
        <v>0</v>
      </c>
      <c r="L957">
        <f t="shared" si="14"/>
        <v>0</v>
      </c>
    </row>
    <row r="958" spans="1:12" ht="25.5" x14ac:dyDescent="0.2">
      <c r="A958" s="1">
        <v>4</v>
      </c>
      <c r="B958" s="1">
        <v>269</v>
      </c>
      <c r="C958" s="1" t="s">
        <v>416</v>
      </c>
      <c r="D958" s="1" t="s">
        <v>371</v>
      </c>
      <c r="E958" s="1">
        <v>30</v>
      </c>
      <c r="F958" s="1" t="s">
        <v>372</v>
      </c>
      <c r="G958" s="1">
        <v>39.799999999999997</v>
      </c>
      <c r="H958" s="1" t="s">
        <v>373</v>
      </c>
      <c r="I958" s="1">
        <v>1194</v>
      </c>
      <c r="J958" s="2" t="s">
        <v>491</v>
      </c>
      <c r="K958">
        <f>IF(C958=C957,0,1)</f>
        <v>0</v>
      </c>
      <c r="L958">
        <f t="shared" si="14"/>
        <v>0</v>
      </c>
    </row>
    <row r="959" spans="1:12" ht="25.5" x14ac:dyDescent="0.2">
      <c r="A959" s="1">
        <v>4</v>
      </c>
      <c r="B959" s="1">
        <v>269</v>
      </c>
      <c r="C959" s="1" t="s">
        <v>416</v>
      </c>
      <c r="D959" s="1" t="s">
        <v>371</v>
      </c>
      <c r="E959" s="1">
        <v>5</v>
      </c>
      <c r="F959" s="1" t="s">
        <v>372</v>
      </c>
      <c r="G959" s="1">
        <v>39.799999999999997</v>
      </c>
      <c r="H959" s="1" t="s">
        <v>373</v>
      </c>
      <c r="I959" s="1">
        <v>199</v>
      </c>
      <c r="J959" s="2" t="s">
        <v>563</v>
      </c>
      <c r="K959">
        <f>IF(C959=C958,0,1)</f>
        <v>0</v>
      </c>
      <c r="L959">
        <f t="shared" si="14"/>
        <v>0</v>
      </c>
    </row>
    <row r="960" spans="1:12" ht="25.5" x14ac:dyDescent="0.2">
      <c r="A960" s="1">
        <v>4</v>
      </c>
      <c r="B960" s="1">
        <v>269</v>
      </c>
      <c r="C960" s="1" t="s">
        <v>416</v>
      </c>
      <c r="D960" s="1" t="s">
        <v>371</v>
      </c>
      <c r="E960" s="1">
        <v>50</v>
      </c>
      <c r="F960" s="1" t="s">
        <v>372</v>
      </c>
      <c r="G960" s="1">
        <v>39.799999999999997</v>
      </c>
      <c r="H960" s="1" t="s">
        <v>373</v>
      </c>
      <c r="I960" s="1">
        <v>1990</v>
      </c>
      <c r="J960" s="2" t="s">
        <v>630</v>
      </c>
      <c r="K960">
        <f>IF(C960=C959,0,1)</f>
        <v>0</v>
      </c>
      <c r="L960">
        <f t="shared" si="14"/>
        <v>0</v>
      </c>
    </row>
    <row r="961" spans="1:12" x14ac:dyDescent="0.2">
      <c r="A961" s="1">
        <v>3</v>
      </c>
      <c r="B961" s="1">
        <v>182</v>
      </c>
      <c r="C961" s="1" t="s">
        <v>114</v>
      </c>
      <c r="D961" s="1" t="s">
        <v>371</v>
      </c>
      <c r="E961" s="1">
        <v>45</v>
      </c>
      <c r="F961" s="1" t="s">
        <v>92</v>
      </c>
      <c r="G961" s="1">
        <v>323.8</v>
      </c>
      <c r="H961" s="1" t="s">
        <v>93</v>
      </c>
      <c r="I961" s="1">
        <v>14571</v>
      </c>
      <c r="J961" s="2" t="s">
        <v>374</v>
      </c>
      <c r="K961">
        <f>IF(C961=C960,0,1)</f>
        <v>1</v>
      </c>
      <c r="L961">
        <f t="shared" si="14"/>
        <v>0</v>
      </c>
    </row>
    <row r="962" spans="1:12" x14ac:dyDescent="0.2">
      <c r="A962" s="1">
        <v>3</v>
      </c>
      <c r="B962" s="1">
        <v>180</v>
      </c>
      <c r="C962" s="1" t="s">
        <v>171</v>
      </c>
      <c r="D962" s="1" t="s">
        <v>371</v>
      </c>
      <c r="E962" s="1">
        <v>6</v>
      </c>
      <c r="F962" s="1" t="s">
        <v>92</v>
      </c>
      <c r="G962" s="1">
        <v>110</v>
      </c>
      <c r="H962" s="1" t="s">
        <v>93</v>
      </c>
      <c r="I962" s="1">
        <v>660</v>
      </c>
      <c r="J962" s="2" t="s">
        <v>491</v>
      </c>
      <c r="K962">
        <f>IF(C962=C961,0,1)</f>
        <v>1</v>
      </c>
      <c r="L962">
        <f t="shared" si="14"/>
        <v>1</v>
      </c>
    </row>
    <row r="963" spans="1:12" x14ac:dyDescent="0.2">
      <c r="A963" s="1">
        <v>3</v>
      </c>
      <c r="B963" s="1">
        <v>181</v>
      </c>
      <c r="C963" s="1" t="s">
        <v>398</v>
      </c>
      <c r="D963" s="1" t="s">
        <v>371</v>
      </c>
      <c r="E963" s="1">
        <v>20</v>
      </c>
      <c r="F963" s="1" t="s">
        <v>372</v>
      </c>
      <c r="G963" s="1">
        <v>233.5</v>
      </c>
      <c r="H963" s="1" t="s">
        <v>399</v>
      </c>
      <c r="I963" s="1">
        <v>4670</v>
      </c>
      <c r="J963" s="2" t="s">
        <v>374</v>
      </c>
      <c r="K963">
        <f>IF(C963=C962,0,1)</f>
        <v>1</v>
      </c>
      <c r="L963">
        <f t="shared" si="14"/>
        <v>1</v>
      </c>
    </row>
    <row r="964" spans="1:12" x14ac:dyDescent="0.2">
      <c r="A964" s="1">
        <v>3</v>
      </c>
      <c r="B964" s="1">
        <v>181</v>
      </c>
      <c r="C964" s="1" t="s">
        <v>398</v>
      </c>
      <c r="D964" s="1" t="s">
        <v>371</v>
      </c>
      <c r="E964" s="1">
        <v>20</v>
      </c>
      <c r="F964" s="1" t="s">
        <v>372</v>
      </c>
      <c r="G964" s="1">
        <v>233.5</v>
      </c>
      <c r="H964" s="1" t="s">
        <v>399</v>
      </c>
      <c r="I964" s="1">
        <v>4670</v>
      </c>
      <c r="J964" s="2" t="s">
        <v>466</v>
      </c>
      <c r="K964">
        <f>IF(C964=C963,0,1)</f>
        <v>0</v>
      </c>
      <c r="L964">
        <f t="shared" si="14"/>
        <v>0</v>
      </c>
    </row>
    <row r="965" spans="1:12" x14ac:dyDescent="0.2">
      <c r="A965" s="1">
        <v>3</v>
      </c>
      <c r="B965" s="1">
        <v>181</v>
      </c>
      <c r="C965" s="1" t="s">
        <v>398</v>
      </c>
      <c r="D965" s="1" t="s">
        <v>371</v>
      </c>
      <c r="E965" s="1">
        <v>6</v>
      </c>
      <c r="F965" s="1" t="s">
        <v>372</v>
      </c>
      <c r="G965" s="1">
        <v>233.5</v>
      </c>
      <c r="H965" s="1" t="s">
        <v>399</v>
      </c>
      <c r="I965" s="1">
        <v>1401</v>
      </c>
      <c r="J965" s="2" t="s">
        <v>491</v>
      </c>
      <c r="K965">
        <f>IF(C965=C964,0,1)</f>
        <v>0</v>
      </c>
      <c r="L965">
        <f t="shared" si="14"/>
        <v>0</v>
      </c>
    </row>
    <row r="966" spans="1:12" x14ac:dyDescent="0.2">
      <c r="A966" s="1">
        <v>3</v>
      </c>
      <c r="B966" s="1">
        <v>179</v>
      </c>
      <c r="C966" s="1" t="s">
        <v>396</v>
      </c>
      <c r="D966" s="1" t="s">
        <v>371</v>
      </c>
      <c r="E966" s="1">
        <v>330</v>
      </c>
      <c r="F966" s="1" t="s">
        <v>372</v>
      </c>
      <c r="G966" s="1">
        <v>78.2</v>
      </c>
      <c r="H966" s="1" t="s">
        <v>397</v>
      </c>
      <c r="I966" s="1">
        <v>25806</v>
      </c>
      <c r="J966" s="2" t="s">
        <v>374</v>
      </c>
      <c r="K966">
        <f>IF(C966=C965,0,1)</f>
        <v>1</v>
      </c>
      <c r="L966">
        <f t="shared" si="14"/>
        <v>0</v>
      </c>
    </row>
    <row r="967" spans="1:12" x14ac:dyDescent="0.2">
      <c r="A967" s="1">
        <v>3</v>
      </c>
      <c r="B967" s="1">
        <v>179</v>
      </c>
      <c r="C967" s="1" t="s">
        <v>396</v>
      </c>
      <c r="D967" s="1" t="s">
        <v>371</v>
      </c>
      <c r="E967" s="1">
        <v>10</v>
      </c>
      <c r="F967" s="1" t="s">
        <v>372</v>
      </c>
      <c r="G967" s="1">
        <v>78.2</v>
      </c>
      <c r="H967" s="1" t="s">
        <v>397</v>
      </c>
      <c r="I967" s="1">
        <v>782</v>
      </c>
      <c r="J967" s="2" t="s">
        <v>466</v>
      </c>
      <c r="K967">
        <f>IF(C967=C966,0,1)</f>
        <v>0</v>
      </c>
      <c r="L967">
        <f t="shared" si="14"/>
        <v>0</v>
      </c>
    </row>
    <row r="968" spans="1:12" x14ac:dyDescent="0.2">
      <c r="A968" s="1">
        <v>3</v>
      </c>
      <c r="B968" s="1">
        <v>179</v>
      </c>
      <c r="C968" s="1" t="s">
        <v>396</v>
      </c>
      <c r="D968" s="1" t="s">
        <v>371</v>
      </c>
      <c r="E968" s="1">
        <v>4</v>
      </c>
      <c r="F968" s="1" t="s">
        <v>372</v>
      </c>
      <c r="G968" s="1">
        <v>78.2</v>
      </c>
      <c r="H968" s="1" t="s">
        <v>397</v>
      </c>
      <c r="I968" s="1">
        <v>312.8</v>
      </c>
      <c r="J968" s="2" t="s">
        <v>491</v>
      </c>
      <c r="K968">
        <f>IF(C968=C967,0,1)</f>
        <v>0</v>
      </c>
      <c r="L968">
        <f t="shared" si="14"/>
        <v>0</v>
      </c>
    </row>
    <row r="969" spans="1:12" x14ac:dyDescent="0.2">
      <c r="A969" s="1">
        <v>3</v>
      </c>
      <c r="B969" s="1">
        <v>179</v>
      </c>
      <c r="C969" s="1" t="s">
        <v>396</v>
      </c>
      <c r="D969" s="1" t="s">
        <v>371</v>
      </c>
      <c r="E969" s="1">
        <v>10</v>
      </c>
      <c r="F969" s="1" t="s">
        <v>372</v>
      </c>
      <c r="G969" s="1">
        <v>78.2</v>
      </c>
      <c r="H969" s="1" t="s">
        <v>397</v>
      </c>
      <c r="I969" s="1">
        <v>782</v>
      </c>
      <c r="J969" s="2" t="s">
        <v>612</v>
      </c>
      <c r="K969">
        <f>IF(C969=C968,0,1)</f>
        <v>0</v>
      </c>
      <c r="L969">
        <f t="shared" si="14"/>
        <v>0</v>
      </c>
    </row>
    <row r="970" spans="1:12" ht="25.5" x14ac:dyDescent="0.2">
      <c r="A970" s="1">
        <v>9</v>
      </c>
      <c r="B970" s="1">
        <v>1111</v>
      </c>
      <c r="C970" s="1" t="s">
        <v>583</v>
      </c>
      <c r="D970" s="1" t="s">
        <v>371</v>
      </c>
      <c r="E970" s="1">
        <v>2</v>
      </c>
      <c r="F970" s="1" t="s">
        <v>372</v>
      </c>
      <c r="G970" s="1">
        <v>121.5</v>
      </c>
      <c r="H970" s="1" t="s">
        <v>584</v>
      </c>
      <c r="I970" s="1">
        <v>243</v>
      </c>
      <c r="J970" s="2" t="s">
        <v>578</v>
      </c>
      <c r="K970">
        <f>IF(C970=C969,0,1)</f>
        <v>1</v>
      </c>
      <c r="L970">
        <f t="shared" si="14"/>
        <v>0</v>
      </c>
    </row>
    <row r="971" spans="1:12" x14ac:dyDescent="0.2">
      <c r="A971" s="1">
        <v>9</v>
      </c>
      <c r="B971" s="1">
        <v>496</v>
      </c>
      <c r="C971" s="1" t="s">
        <v>454</v>
      </c>
      <c r="D971" s="1" t="s">
        <v>371</v>
      </c>
      <c r="E971" s="1">
        <v>800</v>
      </c>
      <c r="F971" s="1" t="s">
        <v>372</v>
      </c>
      <c r="G971" s="1">
        <v>1.85</v>
      </c>
      <c r="H971" s="1" t="s">
        <v>376</v>
      </c>
      <c r="I971" s="1">
        <v>1480</v>
      </c>
      <c r="J971" s="2" t="s">
        <v>374</v>
      </c>
      <c r="K971">
        <f>IF(C971=C970,0,1)</f>
        <v>1</v>
      </c>
      <c r="L971">
        <f t="shared" ref="L971:L1034" si="15">IF(IFERROR(SEARCH("Россия", H963), 0), 1, 0)</f>
        <v>0</v>
      </c>
    </row>
    <row r="972" spans="1:12" x14ac:dyDescent="0.2">
      <c r="A972" s="1">
        <v>9</v>
      </c>
      <c r="B972" s="1">
        <v>496</v>
      </c>
      <c r="C972" s="1" t="s">
        <v>454</v>
      </c>
      <c r="D972" s="1" t="s">
        <v>371</v>
      </c>
      <c r="E972" s="1">
        <v>200</v>
      </c>
      <c r="F972" s="1" t="s">
        <v>372</v>
      </c>
      <c r="G972" s="1">
        <v>1.85</v>
      </c>
      <c r="H972" s="1" t="s">
        <v>376</v>
      </c>
      <c r="I972" s="1">
        <v>370</v>
      </c>
      <c r="J972" s="2" t="s">
        <v>586</v>
      </c>
      <c r="K972">
        <f>IF(C972=C971,0,1)</f>
        <v>0</v>
      </c>
      <c r="L972">
        <f t="shared" si="15"/>
        <v>0</v>
      </c>
    </row>
    <row r="973" spans="1:12" x14ac:dyDescent="0.2">
      <c r="A973" s="1">
        <v>9</v>
      </c>
      <c r="B973" s="1">
        <v>496</v>
      </c>
      <c r="C973" s="1" t="s">
        <v>454</v>
      </c>
      <c r="D973" s="1" t="s">
        <v>371</v>
      </c>
      <c r="E973" s="1">
        <v>1500</v>
      </c>
      <c r="F973" s="1" t="s">
        <v>372</v>
      </c>
      <c r="G973" s="1">
        <v>1.85</v>
      </c>
      <c r="H973" s="1" t="s">
        <v>376</v>
      </c>
      <c r="I973" s="1">
        <v>2775</v>
      </c>
      <c r="J973" s="2" t="s">
        <v>630</v>
      </c>
      <c r="K973">
        <f>IF(C973=C972,0,1)</f>
        <v>0</v>
      </c>
      <c r="L973">
        <f t="shared" si="15"/>
        <v>0</v>
      </c>
    </row>
    <row r="974" spans="1:12" x14ac:dyDescent="0.2">
      <c r="A974" s="1">
        <v>9</v>
      </c>
      <c r="B974" s="1">
        <v>497</v>
      </c>
      <c r="C974" s="1" t="s">
        <v>60</v>
      </c>
      <c r="D974" s="1" t="s">
        <v>371</v>
      </c>
      <c r="E974" s="1">
        <v>1500</v>
      </c>
      <c r="F974" s="1" t="s">
        <v>23</v>
      </c>
      <c r="G974" s="1">
        <v>13.6</v>
      </c>
      <c r="H974" s="1" t="s">
        <v>61</v>
      </c>
      <c r="I974" s="1">
        <v>20400</v>
      </c>
      <c r="J974" s="2" t="s">
        <v>374</v>
      </c>
      <c r="K974">
        <f>IF(C974=C973,0,1)</f>
        <v>1</v>
      </c>
      <c r="L974">
        <f t="shared" si="15"/>
        <v>0</v>
      </c>
    </row>
    <row r="975" spans="1:12" x14ac:dyDescent="0.2">
      <c r="A975" s="1">
        <v>9</v>
      </c>
      <c r="B975" s="1">
        <v>497</v>
      </c>
      <c r="C975" s="1" t="s">
        <v>60</v>
      </c>
      <c r="D975" s="1" t="s">
        <v>371</v>
      </c>
      <c r="E975" s="1">
        <v>20</v>
      </c>
      <c r="F975" s="1" t="s">
        <v>23</v>
      </c>
      <c r="G975" s="1">
        <v>13.6</v>
      </c>
      <c r="H975" s="1" t="s">
        <v>61</v>
      </c>
      <c r="I975" s="1">
        <v>272</v>
      </c>
      <c r="J975" s="2" t="s">
        <v>491</v>
      </c>
      <c r="K975">
        <f>IF(C975=C974,0,1)</f>
        <v>0</v>
      </c>
      <c r="L975">
        <f t="shared" si="15"/>
        <v>0</v>
      </c>
    </row>
    <row r="976" spans="1:12" x14ac:dyDescent="0.2">
      <c r="A976" s="1">
        <v>9</v>
      </c>
      <c r="B976" s="1">
        <v>497</v>
      </c>
      <c r="C976" s="1" t="s">
        <v>60</v>
      </c>
      <c r="D976" s="1" t="s">
        <v>371</v>
      </c>
      <c r="E976" s="1">
        <v>10</v>
      </c>
      <c r="F976" s="1" t="s">
        <v>23</v>
      </c>
      <c r="G976" s="1">
        <v>13.6</v>
      </c>
      <c r="H976" s="1" t="s">
        <v>61</v>
      </c>
      <c r="I976" s="1">
        <v>136</v>
      </c>
      <c r="J976" s="2" t="s">
        <v>578</v>
      </c>
      <c r="K976">
        <f>IF(C976=C975,0,1)</f>
        <v>0</v>
      </c>
      <c r="L976">
        <f t="shared" si="15"/>
        <v>0</v>
      </c>
    </row>
    <row r="977" spans="1:12" x14ac:dyDescent="0.2">
      <c r="A977" s="1">
        <v>9</v>
      </c>
      <c r="B977" s="1">
        <v>497</v>
      </c>
      <c r="C977" s="1" t="s">
        <v>60</v>
      </c>
      <c r="D977" s="1" t="s">
        <v>371</v>
      </c>
      <c r="E977" s="1">
        <v>500</v>
      </c>
      <c r="F977" s="1" t="s">
        <v>23</v>
      </c>
      <c r="G977" s="1">
        <v>13.6</v>
      </c>
      <c r="H977" s="1" t="s">
        <v>61</v>
      </c>
      <c r="I977" s="1">
        <v>6800</v>
      </c>
      <c r="J977" s="2" t="s">
        <v>630</v>
      </c>
      <c r="K977">
        <f>IF(C977=C976,0,1)</f>
        <v>0</v>
      </c>
      <c r="L977">
        <f t="shared" si="15"/>
        <v>0</v>
      </c>
    </row>
    <row r="978" spans="1:12" x14ac:dyDescent="0.2">
      <c r="A978" s="1">
        <v>7</v>
      </c>
      <c r="B978" s="1">
        <v>384</v>
      </c>
      <c r="C978" s="1" t="s">
        <v>438</v>
      </c>
      <c r="D978" s="1" t="s">
        <v>371</v>
      </c>
      <c r="E978" s="1">
        <v>8</v>
      </c>
      <c r="F978" s="1" t="s">
        <v>372</v>
      </c>
      <c r="G978" s="1">
        <v>238</v>
      </c>
      <c r="H978" s="1" t="s">
        <v>434</v>
      </c>
      <c r="I978" s="1">
        <v>1904</v>
      </c>
      <c r="J978" s="2" t="s">
        <v>374</v>
      </c>
      <c r="K978">
        <f>IF(C978=C977,0,1)</f>
        <v>1</v>
      </c>
      <c r="L978">
        <f t="shared" si="15"/>
        <v>0</v>
      </c>
    </row>
    <row r="979" spans="1:12" ht="25.5" x14ac:dyDescent="0.2">
      <c r="A979" s="1">
        <v>13</v>
      </c>
      <c r="B979" s="1">
        <v>101</v>
      </c>
      <c r="C979" s="1" t="s">
        <v>784</v>
      </c>
      <c r="D979" s="1" t="s">
        <v>526</v>
      </c>
      <c r="E979" s="1">
        <v>200</v>
      </c>
      <c r="F979" s="1" t="s">
        <v>752</v>
      </c>
      <c r="G979" s="1">
        <v>1.62</v>
      </c>
      <c r="H979" s="1" t="s">
        <v>785</v>
      </c>
      <c r="I979" s="1">
        <v>324</v>
      </c>
      <c r="J979" s="2" t="s">
        <v>528</v>
      </c>
      <c r="K979">
        <f>IF(C979=C978,0,1)</f>
        <v>1</v>
      </c>
      <c r="L979">
        <f t="shared" si="15"/>
        <v>1</v>
      </c>
    </row>
    <row r="980" spans="1:12" ht="25.5" x14ac:dyDescent="0.2">
      <c r="A980" s="1">
        <v>13</v>
      </c>
      <c r="B980" s="1">
        <v>101</v>
      </c>
      <c r="C980" s="1" t="s">
        <v>784</v>
      </c>
      <c r="D980" s="1" t="s">
        <v>526</v>
      </c>
      <c r="E980" s="1">
        <v>100</v>
      </c>
      <c r="F980" s="1" t="s">
        <v>752</v>
      </c>
      <c r="G980" s="1">
        <v>1.62</v>
      </c>
      <c r="H980" s="1" t="s">
        <v>785</v>
      </c>
      <c r="I980" s="1">
        <v>162</v>
      </c>
      <c r="J980" s="2" t="s">
        <v>610</v>
      </c>
      <c r="K980">
        <f>IF(C980=C979,0,1)</f>
        <v>0</v>
      </c>
      <c r="L980">
        <f t="shared" si="15"/>
        <v>1</v>
      </c>
    </row>
    <row r="981" spans="1:12" ht="25.5" x14ac:dyDescent="0.2">
      <c r="A981" s="1">
        <v>13</v>
      </c>
      <c r="B981" s="1">
        <v>102</v>
      </c>
      <c r="C981" s="1" t="s">
        <v>831</v>
      </c>
      <c r="D981" s="1" t="s">
        <v>526</v>
      </c>
      <c r="E981" s="1">
        <v>900</v>
      </c>
      <c r="F981" s="1" t="s">
        <v>752</v>
      </c>
      <c r="G981" s="1">
        <v>1.62</v>
      </c>
      <c r="H981" s="1" t="s">
        <v>785</v>
      </c>
      <c r="I981" s="1">
        <v>1458</v>
      </c>
      <c r="J981" s="2" t="s">
        <v>548</v>
      </c>
      <c r="K981">
        <f>IF(C981=C980,0,1)</f>
        <v>1</v>
      </c>
      <c r="L981">
        <f t="shared" si="15"/>
        <v>1</v>
      </c>
    </row>
    <row r="982" spans="1:12" ht="25.5" x14ac:dyDescent="0.2">
      <c r="A982" s="1">
        <v>13</v>
      </c>
      <c r="B982" s="1">
        <v>104</v>
      </c>
      <c r="C982" s="1" t="s">
        <v>832</v>
      </c>
      <c r="D982" s="2" t="s">
        <v>371</v>
      </c>
      <c r="E982" s="1">
        <v>300</v>
      </c>
      <c r="F982" s="1" t="s">
        <v>752</v>
      </c>
      <c r="G982" s="1">
        <v>3.24</v>
      </c>
      <c r="H982" s="1" t="s">
        <v>785</v>
      </c>
      <c r="I982" s="1">
        <v>972</v>
      </c>
      <c r="J982" s="2" t="s">
        <v>548</v>
      </c>
      <c r="K982">
        <f>IF(C982=C981,0,1)</f>
        <v>1</v>
      </c>
      <c r="L982">
        <f t="shared" si="15"/>
        <v>0</v>
      </c>
    </row>
    <row r="983" spans="1:12" x14ac:dyDescent="0.2">
      <c r="A983" s="1">
        <v>9</v>
      </c>
      <c r="B983" s="1">
        <v>498</v>
      </c>
      <c r="C983" s="1" t="s">
        <v>455</v>
      </c>
      <c r="D983" s="1" t="s">
        <v>371</v>
      </c>
      <c r="E983" s="1">
        <v>20</v>
      </c>
      <c r="F983" s="1" t="s">
        <v>372</v>
      </c>
      <c r="G983" s="1">
        <v>118.5</v>
      </c>
      <c r="H983" s="1" t="s">
        <v>456</v>
      </c>
      <c r="I983" s="1">
        <v>2370</v>
      </c>
      <c r="J983" s="2" t="s">
        <v>374</v>
      </c>
      <c r="K983">
        <f>IF(C983=C982,0,1)</f>
        <v>1</v>
      </c>
      <c r="L983">
        <f t="shared" si="15"/>
        <v>0</v>
      </c>
    </row>
    <row r="984" spans="1:12" x14ac:dyDescent="0.2">
      <c r="A984" s="1">
        <v>9</v>
      </c>
      <c r="B984" s="1">
        <v>498</v>
      </c>
      <c r="C984" s="1" t="s">
        <v>455</v>
      </c>
      <c r="D984" s="1" t="s">
        <v>371</v>
      </c>
      <c r="E984" s="1">
        <v>20</v>
      </c>
      <c r="F984" s="1" t="s">
        <v>372</v>
      </c>
      <c r="G984" s="1">
        <v>118.5</v>
      </c>
      <c r="H984" s="1" t="s">
        <v>456</v>
      </c>
      <c r="I984" s="1">
        <v>2370</v>
      </c>
      <c r="J984" s="2" t="s">
        <v>466</v>
      </c>
      <c r="K984">
        <f>IF(C984=C983,0,1)</f>
        <v>0</v>
      </c>
      <c r="L984">
        <f t="shared" si="15"/>
        <v>0</v>
      </c>
    </row>
    <row r="985" spans="1:12" ht="25.5" x14ac:dyDescent="0.2">
      <c r="A985" s="1">
        <v>14</v>
      </c>
      <c r="B985" s="1" t="s">
        <v>745</v>
      </c>
      <c r="C985" s="1" t="s">
        <v>746</v>
      </c>
      <c r="D985" s="1" t="s">
        <v>526</v>
      </c>
      <c r="E985" s="1">
        <v>90</v>
      </c>
      <c r="F985" s="1" t="s">
        <v>684</v>
      </c>
      <c r="G985" s="1">
        <v>2</v>
      </c>
      <c r="H985" s="1" t="s">
        <v>703</v>
      </c>
      <c r="I985" s="1">
        <v>180</v>
      </c>
      <c r="J985" s="2" t="s">
        <v>563</v>
      </c>
      <c r="K985">
        <f>IF(C985=C984,0,1)</f>
        <v>1</v>
      </c>
      <c r="L985">
        <f t="shared" si="15"/>
        <v>0</v>
      </c>
    </row>
    <row r="986" spans="1:12" x14ac:dyDescent="0.2">
      <c r="A986" s="1">
        <v>3</v>
      </c>
      <c r="B986" s="1">
        <v>184</v>
      </c>
      <c r="C986" s="1" t="s">
        <v>1102</v>
      </c>
      <c r="D986" s="1" t="s">
        <v>371</v>
      </c>
      <c r="E986" s="1">
        <v>240</v>
      </c>
      <c r="F986" s="1" t="s">
        <v>1095</v>
      </c>
      <c r="G986" s="1">
        <v>54.96</v>
      </c>
      <c r="H986" s="1" t="s">
        <v>1103</v>
      </c>
      <c r="I986" s="1">
        <v>13190.4</v>
      </c>
      <c r="J986" s="2" t="s">
        <v>374</v>
      </c>
      <c r="K986">
        <f>IF(C986=C985,0,1)</f>
        <v>1</v>
      </c>
      <c r="L986">
        <f t="shared" si="15"/>
        <v>0</v>
      </c>
    </row>
    <row r="987" spans="1:12" x14ac:dyDescent="0.2">
      <c r="A987" s="1">
        <v>3</v>
      </c>
      <c r="B987" s="1">
        <v>184</v>
      </c>
      <c r="C987" s="1" t="s">
        <v>1102</v>
      </c>
      <c r="D987" s="1" t="s">
        <v>371</v>
      </c>
      <c r="E987" s="1">
        <v>5</v>
      </c>
      <c r="F987" s="1" t="s">
        <v>1095</v>
      </c>
      <c r="G987" s="1">
        <v>54.96</v>
      </c>
      <c r="H987" s="1" t="s">
        <v>1103</v>
      </c>
      <c r="I987" s="1">
        <v>274.8</v>
      </c>
      <c r="J987" s="2" t="s">
        <v>466</v>
      </c>
      <c r="K987">
        <f>IF(C987=C986,0,1)</f>
        <v>0</v>
      </c>
      <c r="L987">
        <f t="shared" si="15"/>
        <v>1</v>
      </c>
    </row>
    <row r="988" spans="1:12" x14ac:dyDescent="0.2">
      <c r="A988" s="1">
        <v>3</v>
      </c>
      <c r="B988" s="1">
        <v>184</v>
      </c>
      <c r="C988" s="1" t="s">
        <v>1102</v>
      </c>
      <c r="D988" s="1" t="s">
        <v>371</v>
      </c>
      <c r="E988" s="1">
        <v>4</v>
      </c>
      <c r="F988" s="1" t="s">
        <v>1095</v>
      </c>
      <c r="G988" s="1">
        <v>54.96</v>
      </c>
      <c r="H988" s="1" t="s">
        <v>1103</v>
      </c>
      <c r="I988" s="1">
        <v>219.84</v>
      </c>
      <c r="J988" s="2" t="s">
        <v>491</v>
      </c>
      <c r="K988">
        <f>IF(C988=C987,0,1)</f>
        <v>0</v>
      </c>
      <c r="L988">
        <f t="shared" si="15"/>
        <v>1</v>
      </c>
    </row>
    <row r="989" spans="1:12" x14ac:dyDescent="0.2">
      <c r="A989" s="1">
        <v>3</v>
      </c>
      <c r="B989" s="1">
        <v>184</v>
      </c>
      <c r="C989" s="1" t="s">
        <v>1102</v>
      </c>
      <c r="D989" s="1" t="s">
        <v>371</v>
      </c>
      <c r="E989" s="1">
        <v>2</v>
      </c>
      <c r="F989" s="1" t="s">
        <v>1095</v>
      </c>
      <c r="G989" s="1">
        <v>54.96</v>
      </c>
      <c r="H989" s="1" t="s">
        <v>1103</v>
      </c>
      <c r="I989" s="1">
        <v>109.92</v>
      </c>
      <c r="J989" s="2" t="s">
        <v>563</v>
      </c>
      <c r="K989">
        <f>IF(C989=C988,0,1)</f>
        <v>0</v>
      </c>
      <c r="L989">
        <f t="shared" si="15"/>
        <v>1</v>
      </c>
    </row>
    <row r="990" spans="1:12" x14ac:dyDescent="0.2">
      <c r="A990" s="1">
        <v>14</v>
      </c>
      <c r="B990" s="1" t="s">
        <v>236</v>
      </c>
      <c r="C990" s="1" t="s">
        <v>237</v>
      </c>
      <c r="D990" s="1" t="s">
        <v>906</v>
      </c>
      <c r="E990" s="1">
        <v>1</v>
      </c>
      <c r="F990" s="1" t="s">
        <v>227</v>
      </c>
      <c r="G990" s="1">
        <v>778.36</v>
      </c>
      <c r="H990" s="1" t="s">
        <v>228</v>
      </c>
      <c r="I990" s="1">
        <v>778.36</v>
      </c>
      <c r="J990" s="2" t="s">
        <v>491</v>
      </c>
      <c r="K990">
        <f>IF(C990=C989,0,1)</f>
        <v>1</v>
      </c>
      <c r="L990">
        <f t="shared" si="15"/>
        <v>1</v>
      </c>
    </row>
    <row r="991" spans="1:12" x14ac:dyDescent="0.2">
      <c r="A991" s="1">
        <v>14</v>
      </c>
      <c r="B991" s="1">
        <v>1111</v>
      </c>
      <c r="C991" s="1" t="s">
        <v>332</v>
      </c>
      <c r="D991" s="1" t="s">
        <v>691</v>
      </c>
      <c r="E991" s="1">
        <v>5</v>
      </c>
      <c r="F991" s="1" t="s">
        <v>227</v>
      </c>
      <c r="G991" s="1">
        <v>1470.04</v>
      </c>
      <c r="H991" s="1" t="s">
        <v>228</v>
      </c>
      <c r="I991" s="1">
        <v>7350.2</v>
      </c>
      <c r="J991" s="2" t="s">
        <v>563</v>
      </c>
      <c r="K991">
        <f>IF(C991=C990,0,1)</f>
        <v>1</v>
      </c>
      <c r="L991">
        <f t="shared" si="15"/>
        <v>0</v>
      </c>
    </row>
    <row r="992" spans="1:12" x14ac:dyDescent="0.2">
      <c r="A992" s="1">
        <v>14</v>
      </c>
      <c r="B992" s="1" t="s">
        <v>1253</v>
      </c>
      <c r="C992" s="1" t="s">
        <v>1254</v>
      </c>
      <c r="D992" s="1" t="s">
        <v>899</v>
      </c>
      <c r="E992" s="1">
        <v>3</v>
      </c>
      <c r="F992" s="1" t="s">
        <v>1227</v>
      </c>
      <c r="G992" s="1">
        <v>338.15</v>
      </c>
      <c r="H992" s="1" t="s">
        <v>376</v>
      </c>
      <c r="I992" s="1">
        <v>1014.45</v>
      </c>
      <c r="J992" s="2" t="s">
        <v>528</v>
      </c>
      <c r="K992">
        <f>IF(C992=C991,0,1)</f>
        <v>1</v>
      </c>
      <c r="L992">
        <f t="shared" si="15"/>
        <v>0</v>
      </c>
    </row>
    <row r="993" spans="1:12" x14ac:dyDescent="0.2">
      <c r="A993" s="1">
        <v>14</v>
      </c>
      <c r="B993" s="1" t="s">
        <v>1253</v>
      </c>
      <c r="C993" s="1" t="s">
        <v>1254</v>
      </c>
      <c r="D993" s="1" t="s">
        <v>899</v>
      </c>
      <c r="E993" s="1">
        <v>3</v>
      </c>
      <c r="F993" s="1" t="s">
        <v>1227</v>
      </c>
      <c r="G993" s="1">
        <v>338.15</v>
      </c>
      <c r="H993" s="1" t="s">
        <v>376</v>
      </c>
      <c r="I993" s="1">
        <v>1014.45</v>
      </c>
      <c r="J993" s="2" t="s">
        <v>548</v>
      </c>
      <c r="K993">
        <f>IF(C993=C992,0,1)</f>
        <v>0</v>
      </c>
      <c r="L993">
        <f t="shared" si="15"/>
        <v>0</v>
      </c>
    </row>
    <row r="994" spans="1:12" x14ac:dyDescent="0.2">
      <c r="A994" s="1">
        <v>14</v>
      </c>
      <c r="B994" s="1" t="s">
        <v>1253</v>
      </c>
      <c r="C994" s="1" t="s">
        <v>1254</v>
      </c>
      <c r="D994" s="1" t="s">
        <v>899</v>
      </c>
      <c r="E994" s="1">
        <v>1</v>
      </c>
      <c r="F994" s="1" t="s">
        <v>1227</v>
      </c>
      <c r="G994" s="1">
        <v>338.15</v>
      </c>
      <c r="H994" s="1" t="s">
        <v>376</v>
      </c>
      <c r="I994" s="1">
        <v>338.15</v>
      </c>
      <c r="J994" s="2" t="s">
        <v>600</v>
      </c>
      <c r="K994">
        <f>IF(C994=C993,0,1)</f>
        <v>0</v>
      </c>
      <c r="L994">
        <f t="shared" si="15"/>
        <v>0</v>
      </c>
    </row>
    <row r="995" spans="1:12" x14ac:dyDescent="0.2">
      <c r="A995" s="1">
        <v>14</v>
      </c>
      <c r="B995" s="1" t="s">
        <v>959</v>
      </c>
      <c r="C995" s="1" t="s">
        <v>960</v>
      </c>
      <c r="D995" s="1" t="s">
        <v>899</v>
      </c>
      <c r="E995" s="1">
        <v>1</v>
      </c>
      <c r="F995" s="1" t="s">
        <v>957</v>
      </c>
      <c r="G995" s="1">
        <v>1836.91</v>
      </c>
      <c r="H995" s="1" t="s">
        <v>961</v>
      </c>
      <c r="I995" s="1">
        <v>1836.91</v>
      </c>
      <c r="J995" s="2" t="s">
        <v>491</v>
      </c>
      <c r="K995">
        <f>IF(C995=C994,0,1)</f>
        <v>1</v>
      </c>
      <c r="L995">
        <f t="shared" si="15"/>
        <v>0</v>
      </c>
    </row>
    <row r="996" spans="1:12" x14ac:dyDescent="0.2">
      <c r="A996" s="1">
        <v>14</v>
      </c>
      <c r="B996" s="1" t="s">
        <v>959</v>
      </c>
      <c r="C996" s="1" t="s">
        <v>960</v>
      </c>
      <c r="D996" s="1" t="s">
        <v>899</v>
      </c>
      <c r="E996" s="1">
        <v>15</v>
      </c>
      <c r="F996" s="1" t="s">
        <v>957</v>
      </c>
      <c r="G996" s="1">
        <v>1836.91</v>
      </c>
      <c r="H996" s="1" t="s">
        <v>961</v>
      </c>
      <c r="I996" s="1">
        <v>27553.65</v>
      </c>
      <c r="J996" s="2" t="s">
        <v>528</v>
      </c>
      <c r="K996">
        <f>IF(C996=C995,0,1)</f>
        <v>0</v>
      </c>
      <c r="L996">
        <f t="shared" si="15"/>
        <v>0</v>
      </c>
    </row>
    <row r="997" spans="1:12" x14ac:dyDescent="0.2">
      <c r="A997" s="1">
        <v>14</v>
      </c>
      <c r="B997" s="1" t="s">
        <v>959</v>
      </c>
      <c r="C997" s="1" t="s">
        <v>960</v>
      </c>
      <c r="D997" s="1" t="s">
        <v>899</v>
      </c>
      <c r="E997" s="1">
        <v>5</v>
      </c>
      <c r="F997" s="1" t="s">
        <v>957</v>
      </c>
      <c r="G997" s="1">
        <v>1836.91</v>
      </c>
      <c r="H997" s="1" t="s">
        <v>961</v>
      </c>
      <c r="I997" s="1">
        <v>9184.5499999999993</v>
      </c>
      <c r="J997" s="2" t="s">
        <v>600</v>
      </c>
      <c r="K997">
        <f>IF(C997=C996,0,1)</f>
        <v>0</v>
      </c>
      <c r="L997">
        <f t="shared" si="15"/>
        <v>0</v>
      </c>
    </row>
    <row r="998" spans="1:12" ht="25.5" x14ac:dyDescent="0.2">
      <c r="A998" s="1">
        <v>14</v>
      </c>
      <c r="B998" s="1" t="s">
        <v>1056</v>
      </c>
      <c r="C998" s="1" t="s">
        <v>1057</v>
      </c>
      <c r="D998" s="1" t="s">
        <v>899</v>
      </c>
      <c r="E998" s="1">
        <v>6</v>
      </c>
      <c r="F998" s="1" t="s">
        <v>957</v>
      </c>
      <c r="G998" s="1">
        <v>724.11</v>
      </c>
      <c r="H998" s="1" t="s">
        <v>964</v>
      </c>
      <c r="I998" s="1">
        <v>4344.66</v>
      </c>
      <c r="J998" s="2" t="s">
        <v>548</v>
      </c>
      <c r="K998">
        <f>IF(C998=C997,0,1)</f>
        <v>1</v>
      </c>
      <c r="L998">
        <f t="shared" si="15"/>
        <v>0</v>
      </c>
    </row>
    <row r="999" spans="1:12" ht="25.5" x14ac:dyDescent="0.2">
      <c r="A999" s="1">
        <v>14</v>
      </c>
      <c r="B999" s="1">
        <v>1111</v>
      </c>
      <c r="C999" s="1" t="s">
        <v>329</v>
      </c>
      <c r="D999" s="1" t="s">
        <v>691</v>
      </c>
      <c r="E999" s="1">
        <v>4</v>
      </c>
      <c r="F999" s="1" t="s">
        <v>227</v>
      </c>
      <c r="G999" s="1">
        <v>2209.9</v>
      </c>
      <c r="H999" s="1" t="s">
        <v>330</v>
      </c>
      <c r="I999" s="1">
        <v>8839.6</v>
      </c>
      <c r="J999" s="2" t="s">
        <v>563</v>
      </c>
      <c r="K999">
        <f>IF(C999=C998,0,1)</f>
        <v>1</v>
      </c>
      <c r="L999">
        <f t="shared" si="15"/>
        <v>0</v>
      </c>
    </row>
    <row r="1000" spans="1:12" x14ac:dyDescent="0.2">
      <c r="A1000" s="1">
        <v>13</v>
      </c>
      <c r="B1000" s="1">
        <v>105</v>
      </c>
      <c r="C1000" s="1" t="s">
        <v>786</v>
      </c>
      <c r="D1000" s="1" t="s">
        <v>526</v>
      </c>
      <c r="E1000" s="1">
        <v>10</v>
      </c>
      <c r="F1000" s="1" t="s">
        <v>752</v>
      </c>
      <c r="G1000" s="1">
        <v>8.36</v>
      </c>
      <c r="H1000" s="1" t="s">
        <v>773</v>
      </c>
      <c r="I1000" s="1">
        <v>83.6</v>
      </c>
      <c r="J1000" s="2" t="s">
        <v>528</v>
      </c>
      <c r="K1000">
        <f>IF(C1000=C999,0,1)</f>
        <v>1</v>
      </c>
      <c r="L1000">
        <f t="shared" si="15"/>
        <v>1</v>
      </c>
    </row>
    <row r="1001" spans="1:12" x14ac:dyDescent="0.2">
      <c r="A1001" s="1">
        <v>13</v>
      </c>
      <c r="B1001" s="1">
        <v>105</v>
      </c>
      <c r="C1001" s="1" t="s">
        <v>786</v>
      </c>
      <c r="D1001" s="1" t="s">
        <v>526</v>
      </c>
      <c r="E1001" s="1">
        <v>30</v>
      </c>
      <c r="F1001" s="1" t="s">
        <v>752</v>
      </c>
      <c r="G1001" s="1">
        <v>8.36</v>
      </c>
      <c r="H1001" s="1" t="s">
        <v>773</v>
      </c>
      <c r="I1001" s="1">
        <v>250.8</v>
      </c>
      <c r="J1001" s="2" t="s">
        <v>548</v>
      </c>
      <c r="K1001">
        <f>IF(C1001=C1000,0,1)</f>
        <v>0</v>
      </c>
      <c r="L1001">
        <f t="shared" si="15"/>
        <v>1</v>
      </c>
    </row>
    <row r="1002" spans="1:12" x14ac:dyDescent="0.2">
      <c r="A1002" s="1">
        <v>13</v>
      </c>
      <c r="B1002" s="1">
        <v>105</v>
      </c>
      <c r="C1002" s="1" t="s">
        <v>786</v>
      </c>
      <c r="D1002" s="1" t="s">
        <v>526</v>
      </c>
      <c r="E1002" s="1">
        <v>100</v>
      </c>
      <c r="F1002" s="1" t="s">
        <v>752</v>
      </c>
      <c r="G1002" s="1">
        <v>8.36</v>
      </c>
      <c r="H1002" s="1" t="s">
        <v>773</v>
      </c>
      <c r="I1002" s="1">
        <v>836</v>
      </c>
      <c r="J1002" s="2" t="s">
        <v>630</v>
      </c>
      <c r="K1002">
        <f>IF(C1002=C1001,0,1)</f>
        <v>0</v>
      </c>
      <c r="L1002">
        <f t="shared" si="15"/>
        <v>1</v>
      </c>
    </row>
    <row r="1003" spans="1:12" x14ac:dyDescent="0.2">
      <c r="A1003" s="1">
        <v>4</v>
      </c>
      <c r="B1003" s="1">
        <v>1111</v>
      </c>
      <c r="C1003" s="1" t="s">
        <v>593</v>
      </c>
      <c r="D1003" s="1" t="s">
        <v>371</v>
      </c>
      <c r="E1003" s="1">
        <v>100</v>
      </c>
      <c r="F1003" s="1" t="s">
        <v>372</v>
      </c>
      <c r="G1003" s="1">
        <v>2.9</v>
      </c>
      <c r="H1003" s="1" t="s">
        <v>376</v>
      </c>
      <c r="I1003" s="1">
        <v>290</v>
      </c>
      <c r="J1003" s="2" t="s">
        <v>586</v>
      </c>
      <c r="K1003">
        <f>IF(C1003=C1002,0,1)</f>
        <v>1</v>
      </c>
      <c r="L1003">
        <f t="shared" si="15"/>
        <v>0</v>
      </c>
    </row>
    <row r="1004" spans="1:12" ht="25.5" x14ac:dyDescent="0.2">
      <c r="A1004" s="1">
        <v>2</v>
      </c>
      <c r="B1004" s="1">
        <v>88</v>
      </c>
      <c r="C1004" s="1" t="s">
        <v>529</v>
      </c>
      <c r="D1004" s="1" t="s">
        <v>371</v>
      </c>
      <c r="E1004" s="1">
        <v>20</v>
      </c>
      <c r="F1004" s="1" t="s">
        <v>372</v>
      </c>
      <c r="G1004" s="1">
        <v>5.6</v>
      </c>
      <c r="H1004" s="1" t="s">
        <v>376</v>
      </c>
      <c r="I1004" s="1">
        <v>112</v>
      </c>
      <c r="J1004" s="2" t="s">
        <v>528</v>
      </c>
      <c r="K1004">
        <f>IF(C1004=C1003,0,1)</f>
        <v>1</v>
      </c>
      <c r="L1004">
        <f t="shared" si="15"/>
        <v>0</v>
      </c>
    </row>
    <row r="1005" spans="1:12" ht="25.5" x14ac:dyDescent="0.2">
      <c r="A1005" s="1">
        <v>2</v>
      </c>
      <c r="B1005" s="1">
        <v>88</v>
      </c>
      <c r="C1005" s="1" t="s">
        <v>529</v>
      </c>
      <c r="D1005" s="1" t="s">
        <v>371</v>
      </c>
      <c r="E1005" s="1">
        <v>25</v>
      </c>
      <c r="F1005" s="1" t="s">
        <v>372</v>
      </c>
      <c r="G1005" s="1">
        <v>5.6</v>
      </c>
      <c r="H1005" s="1" t="s">
        <v>376</v>
      </c>
      <c r="I1005" s="1">
        <v>140</v>
      </c>
      <c r="J1005" s="2" t="s">
        <v>548</v>
      </c>
      <c r="K1005">
        <f>IF(C1005=C1004,0,1)</f>
        <v>0</v>
      </c>
      <c r="L1005">
        <f t="shared" si="15"/>
        <v>0</v>
      </c>
    </row>
    <row r="1006" spans="1:12" ht="25.5" x14ac:dyDescent="0.2">
      <c r="A1006" s="1">
        <v>2</v>
      </c>
      <c r="B1006" s="1">
        <v>88</v>
      </c>
      <c r="C1006" s="1" t="s">
        <v>529</v>
      </c>
      <c r="D1006" s="1" t="s">
        <v>371</v>
      </c>
      <c r="E1006" s="1">
        <v>10</v>
      </c>
      <c r="F1006" s="1" t="s">
        <v>372</v>
      </c>
      <c r="G1006" s="1">
        <v>5.6</v>
      </c>
      <c r="H1006" s="1" t="s">
        <v>376</v>
      </c>
      <c r="I1006" s="1">
        <v>56</v>
      </c>
      <c r="J1006" s="2" t="s">
        <v>586</v>
      </c>
      <c r="K1006">
        <f>IF(C1006=C1005,0,1)</f>
        <v>0</v>
      </c>
      <c r="L1006">
        <f t="shared" si="15"/>
        <v>1</v>
      </c>
    </row>
    <row r="1007" spans="1:12" ht="25.5" x14ac:dyDescent="0.2">
      <c r="A1007" s="1">
        <v>2</v>
      </c>
      <c r="B1007" s="1">
        <v>88</v>
      </c>
      <c r="C1007" s="1" t="s">
        <v>529</v>
      </c>
      <c r="D1007" s="1" t="s">
        <v>371</v>
      </c>
      <c r="E1007" s="1">
        <v>200</v>
      </c>
      <c r="F1007" s="1" t="s">
        <v>372</v>
      </c>
      <c r="G1007" s="1">
        <v>5.6</v>
      </c>
      <c r="H1007" s="1" t="s">
        <v>376</v>
      </c>
      <c r="I1007" s="1">
        <v>1120</v>
      </c>
      <c r="J1007" s="2" t="s">
        <v>612</v>
      </c>
      <c r="K1007">
        <f>IF(C1007=C1006,0,1)</f>
        <v>0</v>
      </c>
      <c r="L1007">
        <f t="shared" si="15"/>
        <v>0</v>
      </c>
    </row>
    <row r="1008" spans="1:12" ht="25.5" x14ac:dyDescent="0.2">
      <c r="A1008" s="1">
        <v>13</v>
      </c>
      <c r="B1008" s="1">
        <v>107</v>
      </c>
      <c r="C1008" s="1" t="s">
        <v>854</v>
      </c>
      <c r="D1008" s="1" t="s">
        <v>371</v>
      </c>
      <c r="E1008" s="1">
        <v>200</v>
      </c>
      <c r="F1008" s="1" t="s">
        <v>752</v>
      </c>
      <c r="G1008" s="1">
        <v>67.34</v>
      </c>
      <c r="H1008" s="1" t="s">
        <v>846</v>
      </c>
      <c r="I1008" s="1">
        <v>13468</v>
      </c>
      <c r="J1008" s="2" t="s">
        <v>563</v>
      </c>
      <c r="K1008">
        <f>IF(C1008=C1007,0,1)</f>
        <v>1</v>
      </c>
      <c r="L1008">
        <f t="shared" si="15"/>
        <v>0</v>
      </c>
    </row>
    <row r="1009" spans="1:12" x14ac:dyDescent="0.2">
      <c r="A1009" s="1">
        <v>14</v>
      </c>
      <c r="B1009" s="1" t="s">
        <v>1241</v>
      </c>
      <c r="C1009" s="1" t="s">
        <v>1242</v>
      </c>
      <c r="D1009" s="1" t="s">
        <v>1230</v>
      </c>
      <c r="E1009" s="1">
        <v>1</v>
      </c>
      <c r="F1009" s="1" t="s">
        <v>1227</v>
      </c>
      <c r="G1009" s="1">
        <v>2309</v>
      </c>
      <c r="H1009" s="1" t="s">
        <v>961</v>
      </c>
      <c r="I1009" s="1">
        <v>2309</v>
      </c>
      <c r="J1009" s="2" t="s">
        <v>528</v>
      </c>
      <c r="K1009">
        <f>IF(C1009=C1008,0,1)</f>
        <v>1</v>
      </c>
      <c r="L1009">
        <f t="shared" si="15"/>
        <v>0</v>
      </c>
    </row>
    <row r="1010" spans="1:12" x14ac:dyDescent="0.2">
      <c r="A1010" s="1">
        <v>14</v>
      </c>
      <c r="B1010" s="1" t="s">
        <v>1241</v>
      </c>
      <c r="C1010" s="1" t="s">
        <v>1242</v>
      </c>
      <c r="D1010" s="1" t="s">
        <v>1230</v>
      </c>
      <c r="E1010" s="1">
        <v>1</v>
      </c>
      <c r="F1010" s="1" t="s">
        <v>1227</v>
      </c>
      <c r="G1010" s="1">
        <v>2309</v>
      </c>
      <c r="H1010" s="1" t="s">
        <v>961</v>
      </c>
      <c r="I1010" s="1">
        <v>2309</v>
      </c>
      <c r="J1010" s="2" t="s">
        <v>600</v>
      </c>
      <c r="K1010">
        <f>IF(C1010=C1009,0,1)</f>
        <v>0</v>
      </c>
      <c r="L1010">
        <f t="shared" si="15"/>
        <v>0</v>
      </c>
    </row>
    <row r="1011" spans="1:12" x14ac:dyDescent="0.2">
      <c r="A1011" s="1">
        <v>14</v>
      </c>
      <c r="B1011" s="1" t="s">
        <v>1241</v>
      </c>
      <c r="C1011" s="1" t="s">
        <v>1242</v>
      </c>
      <c r="D1011" s="1" t="s">
        <v>1230</v>
      </c>
      <c r="E1011" s="1">
        <v>2</v>
      </c>
      <c r="F1011" s="1" t="s">
        <v>1227</v>
      </c>
      <c r="G1011" s="1">
        <v>2309</v>
      </c>
      <c r="H1011" s="1" t="s">
        <v>961</v>
      </c>
      <c r="I1011" s="1">
        <v>4618</v>
      </c>
      <c r="J1011" s="2" t="s">
        <v>606</v>
      </c>
      <c r="K1011">
        <f>IF(C1011=C1010,0,1)</f>
        <v>0</v>
      </c>
      <c r="L1011">
        <f t="shared" si="15"/>
        <v>1</v>
      </c>
    </row>
    <row r="1012" spans="1:12" ht="25.5" x14ac:dyDescent="0.2">
      <c r="A1012" s="1">
        <v>13</v>
      </c>
      <c r="B1012" s="1">
        <v>106</v>
      </c>
      <c r="C1012" s="1" t="s">
        <v>891</v>
      </c>
      <c r="D1012" s="1" t="s">
        <v>371</v>
      </c>
      <c r="E1012" s="1">
        <v>100</v>
      </c>
      <c r="F1012" s="1" t="s">
        <v>752</v>
      </c>
      <c r="G1012" s="1">
        <v>342.79</v>
      </c>
      <c r="H1012" s="1" t="s">
        <v>892</v>
      </c>
      <c r="I1012" s="1">
        <v>34279</v>
      </c>
      <c r="J1012" s="2" t="s">
        <v>630</v>
      </c>
      <c r="K1012">
        <f>IF(C1012=C1011,0,1)</f>
        <v>1</v>
      </c>
      <c r="L1012">
        <f t="shared" si="15"/>
        <v>1</v>
      </c>
    </row>
    <row r="1013" spans="1:12" x14ac:dyDescent="0.2">
      <c r="A1013" s="1">
        <v>14</v>
      </c>
      <c r="B1013" s="1" t="s">
        <v>275</v>
      </c>
      <c r="C1013" s="1" t="s">
        <v>276</v>
      </c>
      <c r="D1013" s="1" t="s">
        <v>906</v>
      </c>
      <c r="E1013" s="1">
        <v>5</v>
      </c>
      <c r="F1013" s="1" t="s">
        <v>227</v>
      </c>
      <c r="G1013" s="1">
        <v>77</v>
      </c>
      <c r="H1013" s="1" t="s">
        <v>267</v>
      </c>
      <c r="I1013" s="1">
        <v>385</v>
      </c>
      <c r="J1013" s="2" t="s">
        <v>528</v>
      </c>
      <c r="K1013">
        <f>IF(C1013=C1012,0,1)</f>
        <v>1</v>
      </c>
      <c r="L1013">
        <f t="shared" si="15"/>
        <v>1</v>
      </c>
    </row>
    <row r="1014" spans="1:12" x14ac:dyDescent="0.2">
      <c r="A1014" s="1">
        <v>14</v>
      </c>
      <c r="B1014" s="1" t="s">
        <v>275</v>
      </c>
      <c r="C1014" s="1" t="s">
        <v>276</v>
      </c>
      <c r="D1014" s="1" t="s">
        <v>906</v>
      </c>
      <c r="E1014" s="1">
        <v>3</v>
      </c>
      <c r="F1014" s="1" t="s">
        <v>227</v>
      </c>
      <c r="G1014" s="1">
        <v>77</v>
      </c>
      <c r="H1014" s="1" t="s">
        <v>267</v>
      </c>
      <c r="I1014" s="1">
        <v>231</v>
      </c>
      <c r="J1014" s="2" t="s">
        <v>548</v>
      </c>
      <c r="K1014">
        <f>IF(C1014=C1013,0,1)</f>
        <v>0</v>
      </c>
      <c r="L1014">
        <f t="shared" si="15"/>
        <v>1</v>
      </c>
    </row>
    <row r="1015" spans="1:12" x14ac:dyDescent="0.2">
      <c r="A1015" s="1">
        <v>14</v>
      </c>
      <c r="B1015" s="1" t="s">
        <v>275</v>
      </c>
      <c r="C1015" s="1" t="s">
        <v>276</v>
      </c>
      <c r="D1015" s="1" t="s">
        <v>906</v>
      </c>
      <c r="E1015" s="1">
        <v>2</v>
      </c>
      <c r="F1015" s="1" t="s">
        <v>227</v>
      </c>
      <c r="G1015" s="1">
        <v>77</v>
      </c>
      <c r="H1015" s="1" t="s">
        <v>267</v>
      </c>
      <c r="I1015" s="1">
        <v>154</v>
      </c>
      <c r="J1015" s="2" t="s">
        <v>563</v>
      </c>
      <c r="K1015">
        <f>IF(C1015=C1014,0,1)</f>
        <v>0</v>
      </c>
      <c r="L1015">
        <f t="shared" si="15"/>
        <v>1</v>
      </c>
    </row>
    <row r="1016" spans="1:12" x14ac:dyDescent="0.2">
      <c r="A1016" s="1">
        <v>14</v>
      </c>
      <c r="B1016" s="1" t="s">
        <v>275</v>
      </c>
      <c r="C1016" s="1" t="s">
        <v>276</v>
      </c>
      <c r="D1016" s="1" t="s">
        <v>906</v>
      </c>
      <c r="E1016" s="1">
        <v>2</v>
      </c>
      <c r="F1016" s="1" t="s">
        <v>227</v>
      </c>
      <c r="G1016" s="1">
        <v>77</v>
      </c>
      <c r="H1016" s="1" t="s">
        <v>267</v>
      </c>
      <c r="I1016" s="1">
        <v>154</v>
      </c>
      <c r="J1016" s="2" t="s">
        <v>586</v>
      </c>
      <c r="K1016">
        <f>IF(C1016=C1015,0,1)</f>
        <v>0</v>
      </c>
      <c r="L1016">
        <f t="shared" si="15"/>
        <v>1</v>
      </c>
    </row>
    <row r="1017" spans="1:12" x14ac:dyDescent="0.2">
      <c r="A1017" s="1">
        <v>14</v>
      </c>
      <c r="B1017" s="1" t="s">
        <v>275</v>
      </c>
      <c r="C1017" s="1" t="s">
        <v>276</v>
      </c>
      <c r="D1017" s="1" t="s">
        <v>906</v>
      </c>
      <c r="E1017" s="1">
        <v>3</v>
      </c>
      <c r="F1017" s="1" t="s">
        <v>227</v>
      </c>
      <c r="G1017" s="1">
        <v>77</v>
      </c>
      <c r="H1017" s="1" t="s">
        <v>267</v>
      </c>
      <c r="I1017" s="1">
        <v>231</v>
      </c>
      <c r="J1017" s="2" t="s">
        <v>606</v>
      </c>
      <c r="K1017">
        <f>IF(C1017=C1016,0,1)</f>
        <v>0</v>
      </c>
      <c r="L1017">
        <f t="shared" si="15"/>
        <v>0</v>
      </c>
    </row>
    <row r="1018" spans="1:12" ht="25.5" x14ac:dyDescent="0.2">
      <c r="A1018" s="1">
        <v>3</v>
      </c>
      <c r="B1018" s="1">
        <v>185</v>
      </c>
      <c r="C1018" s="1" t="s">
        <v>400</v>
      </c>
      <c r="D1018" s="1" t="s">
        <v>371</v>
      </c>
      <c r="E1018" s="1">
        <v>60</v>
      </c>
      <c r="F1018" s="1" t="s">
        <v>372</v>
      </c>
      <c r="G1018" s="1">
        <v>1380</v>
      </c>
      <c r="H1018" s="1" t="s">
        <v>401</v>
      </c>
      <c r="I1018" s="1">
        <v>82800</v>
      </c>
      <c r="J1018" s="2" t="s">
        <v>374</v>
      </c>
      <c r="K1018">
        <f>IF(C1018=C1017,0,1)</f>
        <v>1</v>
      </c>
      <c r="L1018">
        <f t="shared" si="15"/>
        <v>0</v>
      </c>
    </row>
    <row r="1019" spans="1:12" ht="25.5" x14ac:dyDescent="0.2">
      <c r="A1019" s="1">
        <v>3</v>
      </c>
      <c r="B1019" s="1">
        <v>185</v>
      </c>
      <c r="C1019" s="1" t="s">
        <v>400</v>
      </c>
      <c r="D1019" s="1" t="s">
        <v>371</v>
      </c>
      <c r="E1019" s="1">
        <v>5</v>
      </c>
      <c r="F1019" s="1" t="s">
        <v>372</v>
      </c>
      <c r="G1019" s="1">
        <v>1380</v>
      </c>
      <c r="H1019" s="1" t="s">
        <v>401</v>
      </c>
      <c r="I1019" s="1">
        <v>6900</v>
      </c>
      <c r="J1019" s="2" t="s">
        <v>630</v>
      </c>
      <c r="K1019">
        <f>IF(C1019=C1018,0,1)</f>
        <v>0</v>
      </c>
      <c r="L1019">
        <f t="shared" si="15"/>
        <v>0</v>
      </c>
    </row>
    <row r="1020" spans="1:12" x14ac:dyDescent="0.2">
      <c r="A1020" s="1">
        <v>6</v>
      </c>
      <c r="B1020" s="1">
        <v>1111</v>
      </c>
      <c r="C1020" s="1" t="s">
        <v>568</v>
      </c>
      <c r="D1020" s="1" t="s">
        <v>567</v>
      </c>
      <c r="E1020" s="1">
        <v>6</v>
      </c>
      <c r="F1020" s="1" t="s">
        <v>372</v>
      </c>
      <c r="G1020" s="1">
        <v>85.8</v>
      </c>
      <c r="H1020" s="1" t="s">
        <v>569</v>
      </c>
      <c r="I1020" s="1">
        <v>514.79999999999995</v>
      </c>
      <c r="J1020" s="2" t="s">
        <v>563</v>
      </c>
      <c r="K1020">
        <f>IF(C1020=C1019,0,1)</f>
        <v>1</v>
      </c>
      <c r="L1020">
        <f t="shared" si="15"/>
        <v>0</v>
      </c>
    </row>
    <row r="1021" spans="1:12" x14ac:dyDescent="0.2">
      <c r="A1021" s="1">
        <v>13</v>
      </c>
      <c r="B1021" s="1">
        <v>108</v>
      </c>
      <c r="C1021" s="1" t="s">
        <v>833</v>
      </c>
      <c r="D1021" s="1" t="s">
        <v>526</v>
      </c>
      <c r="E1021" s="1">
        <v>3600</v>
      </c>
      <c r="F1021" s="1" t="s">
        <v>752</v>
      </c>
      <c r="G1021" s="1">
        <v>4.92</v>
      </c>
      <c r="H1021" s="1" t="s">
        <v>834</v>
      </c>
      <c r="I1021" s="1">
        <v>17712</v>
      </c>
      <c r="J1021" s="2" t="s">
        <v>548</v>
      </c>
      <c r="K1021">
        <f>IF(C1021=C1020,0,1)</f>
        <v>1</v>
      </c>
      <c r="L1021">
        <f t="shared" si="15"/>
        <v>1</v>
      </c>
    </row>
    <row r="1022" spans="1:12" x14ac:dyDescent="0.2">
      <c r="A1022" s="1">
        <v>13</v>
      </c>
      <c r="B1022" s="1">
        <v>108</v>
      </c>
      <c r="C1022" s="1" t="s">
        <v>833</v>
      </c>
      <c r="D1022" s="1" t="s">
        <v>526</v>
      </c>
      <c r="E1022" s="1">
        <v>3000</v>
      </c>
      <c r="F1022" s="1" t="s">
        <v>752</v>
      </c>
      <c r="G1022" s="1">
        <v>4.92</v>
      </c>
      <c r="H1022" s="1" t="s">
        <v>834</v>
      </c>
      <c r="I1022" s="1">
        <v>14760</v>
      </c>
      <c r="J1022" s="2" t="s">
        <v>563</v>
      </c>
      <c r="K1022">
        <f>IF(C1022=C1021,0,1)</f>
        <v>0</v>
      </c>
      <c r="L1022">
        <f t="shared" si="15"/>
        <v>1</v>
      </c>
    </row>
    <row r="1023" spans="1:12" x14ac:dyDescent="0.2">
      <c r="A1023" s="1">
        <v>13</v>
      </c>
      <c r="B1023" s="1">
        <v>108</v>
      </c>
      <c r="C1023" s="1" t="s">
        <v>833</v>
      </c>
      <c r="D1023" s="1" t="s">
        <v>526</v>
      </c>
      <c r="E1023" s="1">
        <v>100</v>
      </c>
      <c r="F1023" s="1" t="s">
        <v>752</v>
      </c>
      <c r="G1023" s="1">
        <v>4.92</v>
      </c>
      <c r="H1023" s="1" t="s">
        <v>834</v>
      </c>
      <c r="I1023" s="1">
        <v>492</v>
      </c>
      <c r="J1023" s="2" t="s">
        <v>630</v>
      </c>
      <c r="K1023">
        <f>IF(C1023=C1022,0,1)</f>
        <v>0</v>
      </c>
      <c r="L1023">
        <f t="shared" si="15"/>
        <v>1</v>
      </c>
    </row>
    <row r="1024" spans="1:12" ht="25.5" x14ac:dyDescent="0.2">
      <c r="A1024" s="1">
        <v>14</v>
      </c>
      <c r="B1024" s="1" t="s">
        <v>277</v>
      </c>
      <c r="C1024" s="1" t="s">
        <v>278</v>
      </c>
      <c r="D1024" s="1" t="s">
        <v>691</v>
      </c>
      <c r="E1024" s="1">
        <v>1</v>
      </c>
      <c r="F1024" s="1" t="s">
        <v>227</v>
      </c>
      <c r="G1024" s="1">
        <v>429.66</v>
      </c>
      <c r="H1024" s="1" t="s">
        <v>279</v>
      </c>
      <c r="I1024" s="1">
        <v>429.66</v>
      </c>
      <c r="J1024" s="2" t="s">
        <v>528</v>
      </c>
      <c r="K1024">
        <f>IF(C1024=C1023,0,1)</f>
        <v>1</v>
      </c>
      <c r="L1024">
        <f t="shared" si="15"/>
        <v>1</v>
      </c>
    </row>
    <row r="1025" spans="1:12" ht="25.5" x14ac:dyDescent="0.2">
      <c r="A1025" s="1">
        <v>14</v>
      </c>
      <c r="B1025" s="1" t="s">
        <v>277</v>
      </c>
      <c r="C1025" s="1" t="s">
        <v>278</v>
      </c>
      <c r="D1025" s="1" t="s">
        <v>691</v>
      </c>
      <c r="E1025" s="1">
        <v>5</v>
      </c>
      <c r="F1025" s="1" t="s">
        <v>227</v>
      </c>
      <c r="G1025" s="1">
        <v>429.66</v>
      </c>
      <c r="H1025" s="1" t="s">
        <v>279</v>
      </c>
      <c r="I1025" s="1">
        <v>2148.3000000000002</v>
      </c>
      <c r="J1025" s="2" t="s">
        <v>548</v>
      </c>
      <c r="K1025">
        <f>IF(C1025=C1024,0,1)</f>
        <v>0</v>
      </c>
      <c r="L1025">
        <f t="shared" si="15"/>
        <v>1</v>
      </c>
    </row>
    <row r="1026" spans="1:12" ht="25.5" x14ac:dyDescent="0.2">
      <c r="A1026" s="1">
        <v>14</v>
      </c>
      <c r="B1026" s="1" t="s">
        <v>277</v>
      </c>
      <c r="C1026" s="1" t="s">
        <v>278</v>
      </c>
      <c r="D1026" s="1" t="s">
        <v>691</v>
      </c>
      <c r="E1026" s="1">
        <v>2</v>
      </c>
      <c r="F1026" s="1" t="s">
        <v>227</v>
      </c>
      <c r="G1026" s="1">
        <v>429.66</v>
      </c>
      <c r="H1026" s="1" t="s">
        <v>279</v>
      </c>
      <c r="I1026" s="1">
        <v>859.32</v>
      </c>
      <c r="J1026" s="2" t="s">
        <v>600</v>
      </c>
      <c r="K1026">
        <f>IF(C1026=C1025,0,1)</f>
        <v>0</v>
      </c>
      <c r="L1026">
        <f t="shared" si="15"/>
        <v>0</v>
      </c>
    </row>
    <row r="1027" spans="1:12" ht="25.5" x14ac:dyDescent="0.2">
      <c r="A1027" s="1">
        <v>14</v>
      </c>
      <c r="B1027" s="1" t="s">
        <v>1047</v>
      </c>
      <c r="C1027" s="1" t="s">
        <v>1048</v>
      </c>
      <c r="D1027" s="1" t="s">
        <v>691</v>
      </c>
      <c r="E1027" s="1">
        <v>1</v>
      </c>
      <c r="F1027" s="1" t="s">
        <v>957</v>
      </c>
      <c r="G1027" s="1">
        <v>479.19</v>
      </c>
      <c r="H1027" s="1" t="s">
        <v>1049</v>
      </c>
      <c r="I1027" s="1">
        <v>479.19</v>
      </c>
      <c r="J1027" s="2" t="s">
        <v>528</v>
      </c>
      <c r="K1027">
        <f>IF(C1027=C1026,0,1)</f>
        <v>1</v>
      </c>
      <c r="L1027">
        <f t="shared" si="15"/>
        <v>0</v>
      </c>
    </row>
    <row r="1028" spans="1:12" ht="25.5" x14ac:dyDescent="0.2">
      <c r="A1028" s="1">
        <v>14</v>
      </c>
      <c r="B1028" s="1" t="s">
        <v>1047</v>
      </c>
      <c r="C1028" s="1" t="s">
        <v>1048</v>
      </c>
      <c r="D1028" s="1" t="s">
        <v>691</v>
      </c>
      <c r="E1028" s="1">
        <v>1</v>
      </c>
      <c r="F1028" s="1" t="s">
        <v>957</v>
      </c>
      <c r="G1028" s="1">
        <v>479.19</v>
      </c>
      <c r="H1028" s="1" t="s">
        <v>1049</v>
      </c>
      <c r="I1028" s="1">
        <v>479.19</v>
      </c>
      <c r="J1028" s="2" t="s">
        <v>600</v>
      </c>
      <c r="K1028">
        <f>IF(C1028=C1027,0,1)</f>
        <v>0</v>
      </c>
      <c r="L1028">
        <f t="shared" si="15"/>
        <v>0</v>
      </c>
    </row>
    <row r="1029" spans="1:12" ht="25.5" x14ac:dyDescent="0.2">
      <c r="A1029" s="1">
        <v>14</v>
      </c>
      <c r="B1029" s="1" t="s">
        <v>913</v>
      </c>
      <c r="C1029" s="1" t="s">
        <v>914</v>
      </c>
      <c r="D1029" s="1" t="s">
        <v>691</v>
      </c>
      <c r="E1029" s="1">
        <v>1</v>
      </c>
      <c r="F1029" s="1" t="s">
        <v>900</v>
      </c>
      <c r="G1029" s="1">
        <v>150</v>
      </c>
      <c r="H1029" s="1" t="s">
        <v>915</v>
      </c>
      <c r="I1029" s="1">
        <v>150</v>
      </c>
      <c r="J1029" s="2" t="s">
        <v>528</v>
      </c>
      <c r="K1029">
        <f>IF(C1029=C1028,0,1)</f>
        <v>1</v>
      </c>
      <c r="L1029">
        <f t="shared" si="15"/>
        <v>1</v>
      </c>
    </row>
    <row r="1030" spans="1:12" ht="25.5" x14ac:dyDescent="0.2">
      <c r="A1030" s="1">
        <v>14</v>
      </c>
      <c r="B1030" s="1" t="s">
        <v>913</v>
      </c>
      <c r="C1030" s="1" t="s">
        <v>914</v>
      </c>
      <c r="D1030" s="1" t="s">
        <v>691</v>
      </c>
      <c r="E1030" s="1">
        <v>6</v>
      </c>
      <c r="F1030" s="1" t="s">
        <v>900</v>
      </c>
      <c r="G1030" s="1">
        <v>150</v>
      </c>
      <c r="H1030" s="1" t="s">
        <v>915</v>
      </c>
      <c r="I1030" s="1">
        <v>900</v>
      </c>
      <c r="J1030" s="2" t="s">
        <v>548</v>
      </c>
      <c r="K1030">
        <f>IF(C1030=C1029,0,1)</f>
        <v>0</v>
      </c>
      <c r="L1030">
        <f t="shared" si="15"/>
        <v>1</v>
      </c>
    </row>
    <row r="1031" spans="1:12" ht="25.5" x14ac:dyDescent="0.2">
      <c r="A1031" s="1">
        <v>14</v>
      </c>
      <c r="B1031" s="1" t="s">
        <v>913</v>
      </c>
      <c r="C1031" s="1" t="s">
        <v>914</v>
      </c>
      <c r="D1031" s="1" t="s">
        <v>691</v>
      </c>
      <c r="E1031" s="1">
        <v>2</v>
      </c>
      <c r="F1031" s="1" t="s">
        <v>900</v>
      </c>
      <c r="G1031" s="1">
        <v>150</v>
      </c>
      <c r="H1031" s="1" t="s">
        <v>915</v>
      </c>
      <c r="I1031" s="1">
        <v>300</v>
      </c>
      <c r="J1031" s="2" t="s">
        <v>600</v>
      </c>
      <c r="K1031">
        <f>IF(C1031=C1030,0,1)</f>
        <v>0</v>
      </c>
      <c r="L1031">
        <f t="shared" si="15"/>
        <v>1</v>
      </c>
    </row>
    <row r="1032" spans="1:12" x14ac:dyDescent="0.2">
      <c r="A1032" s="1">
        <v>4</v>
      </c>
      <c r="B1032" s="1">
        <v>270</v>
      </c>
      <c r="C1032" s="1" t="s">
        <v>73</v>
      </c>
      <c r="D1032" s="1" t="s">
        <v>371</v>
      </c>
      <c r="E1032" s="1">
        <v>10</v>
      </c>
      <c r="F1032" s="1" t="s">
        <v>23</v>
      </c>
      <c r="G1032" s="1">
        <v>33</v>
      </c>
      <c r="H1032" s="1" t="s">
        <v>28</v>
      </c>
      <c r="I1032" s="1">
        <v>330</v>
      </c>
      <c r="J1032" s="2" t="s">
        <v>491</v>
      </c>
      <c r="K1032">
        <f>IF(C1032=C1031,0,1)</f>
        <v>1</v>
      </c>
      <c r="L1032">
        <f t="shared" si="15"/>
        <v>0</v>
      </c>
    </row>
    <row r="1033" spans="1:12" ht="25.5" x14ac:dyDescent="0.2">
      <c r="A1033" s="1">
        <v>8</v>
      </c>
      <c r="B1033" s="1">
        <v>410</v>
      </c>
      <c r="C1033" s="1" t="s">
        <v>1091</v>
      </c>
      <c r="D1033" s="1" t="s">
        <v>371</v>
      </c>
      <c r="E1033" s="1">
        <v>100</v>
      </c>
      <c r="F1033" s="1" t="s">
        <v>1088</v>
      </c>
      <c r="G1033" s="1">
        <v>20.52</v>
      </c>
      <c r="H1033" s="1" t="s">
        <v>1089</v>
      </c>
      <c r="I1033" s="1">
        <v>2052</v>
      </c>
      <c r="J1033" s="2" t="s">
        <v>466</v>
      </c>
      <c r="K1033">
        <f>IF(C1033=C1032,0,1)</f>
        <v>1</v>
      </c>
      <c r="L1033">
        <f t="shared" si="15"/>
        <v>0</v>
      </c>
    </row>
    <row r="1034" spans="1:12" ht="25.5" x14ac:dyDescent="0.2">
      <c r="A1034" s="1">
        <v>8</v>
      </c>
      <c r="B1034" s="1">
        <v>410</v>
      </c>
      <c r="C1034" s="1" t="s">
        <v>1091</v>
      </c>
      <c r="D1034" s="1" t="s">
        <v>371</v>
      </c>
      <c r="E1034" s="1">
        <v>36</v>
      </c>
      <c r="F1034" s="1" t="s">
        <v>1088</v>
      </c>
      <c r="G1034" s="1">
        <v>20.52</v>
      </c>
      <c r="H1034" s="1" t="s">
        <v>1089</v>
      </c>
      <c r="I1034" s="1">
        <v>738.72</v>
      </c>
      <c r="J1034" s="2" t="s">
        <v>586</v>
      </c>
      <c r="K1034">
        <f>IF(C1034=C1033,0,1)</f>
        <v>0</v>
      </c>
      <c r="L1034">
        <f t="shared" si="15"/>
        <v>0</v>
      </c>
    </row>
    <row r="1035" spans="1:12" ht="25.5" x14ac:dyDescent="0.2">
      <c r="A1035" s="1">
        <v>8</v>
      </c>
      <c r="B1035" s="1">
        <v>410</v>
      </c>
      <c r="C1035" s="1" t="s">
        <v>1091</v>
      </c>
      <c r="D1035" s="1" t="s">
        <v>371</v>
      </c>
      <c r="E1035" s="1">
        <v>2000</v>
      </c>
      <c r="F1035" s="1" t="s">
        <v>1088</v>
      </c>
      <c r="G1035" s="1">
        <v>20.52</v>
      </c>
      <c r="H1035" s="1" t="s">
        <v>1089</v>
      </c>
      <c r="I1035" s="1">
        <v>41040</v>
      </c>
      <c r="J1035" s="2" t="s">
        <v>630</v>
      </c>
      <c r="K1035">
        <f>IF(C1035=C1034,0,1)</f>
        <v>0</v>
      </c>
      <c r="L1035">
        <f t="shared" ref="L1035:L1098" si="16">IF(IFERROR(SEARCH("Россия", H1027), 0), 1, 0)</f>
        <v>1</v>
      </c>
    </row>
    <row r="1036" spans="1:12" x14ac:dyDescent="0.2">
      <c r="A1036" s="1">
        <v>8</v>
      </c>
      <c r="B1036" s="1">
        <v>408</v>
      </c>
      <c r="C1036" s="1" t="s">
        <v>57</v>
      </c>
      <c r="D1036" s="1" t="s">
        <v>371</v>
      </c>
      <c r="E1036" s="1">
        <v>400</v>
      </c>
      <c r="F1036" s="1" t="s">
        <v>23</v>
      </c>
      <c r="G1036" s="1">
        <v>26.9</v>
      </c>
      <c r="H1036" s="1" t="s">
        <v>58</v>
      </c>
      <c r="I1036" s="1">
        <v>10760</v>
      </c>
      <c r="J1036" s="2" t="s">
        <v>374</v>
      </c>
      <c r="K1036">
        <f>IF(C1036=C1035,0,1)</f>
        <v>1</v>
      </c>
      <c r="L1036">
        <f t="shared" si="16"/>
        <v>1</v>
      </c>
    </row>
    <row r="1037" spans="1:12" x14ac:dyDescent="0.2">
      <c r="A1037" s="1">
        <v>8</v>
      </c>
      <c r="B1037" s="1">
        <v>408</v>
      </c>
      <c r="C1037" s="1" t="s">
        <v>57</v>
      </c>
      <c r="D1037" s="1" t="s">
        <v>371</v>
      </c>
      <c r="E1037" s="1">
        <v>20</v>
      </c>
      <c r="F1037" s="1" t="s">
        <v>23</v>
      </c>
      <c r="G1037" s="1">
        <v>26.9</v>
      </c>
      <c r="H1037" s="1" t="s">
        <v>58</v>
      </c>
      <c r="I1037" s="1">
        <v>538</v>
      </c>
      <c r="J1037" s="2" t="s">
        <v>548</v>
      </c>
      <c r="K1037">
        <f>IF(C1037=C1036,0,1)</f>
        <v>0</v>
      </c>
      <c r="L1037">
        <f t="shared" si="16"/>
        <v>0</v>
      </c>
    </row>
    <row r="1038" spans="1:12" x14ac:dyDescent="0.2">
      <c r="A1038" s="1">
        <v>8</v>
      </c>
      <c r="B1038" s="1">
        <v>408</v>
      </c>
      <c r="C1038" s="1" t="s">
        <v>57</v>
      </c>
      <c r="D1038" s="1" t="s">
        <v>371</v>
      </c>
      <c r="E1038" s="1">
        <v>50</v>
      </c>
      <c r="F1038" s="1" t="s">
        <v>23</v>
      </c>
      <c r="G1038" s="1">
        <v>26.9</v>
      </c>
      <c r="H1038" s="1" t="s">
        <v>58</v>
      </c>
      <c r="I1038" s="1">
        <v>1345</v>
      </c>
      <c r="J1038" s="2" t="s">
        <v>563</v>
      </c>
      <c r="K1038">
        <f>IF(C1038=C1037,0,1)</f>
        <v>0</v>
      </c>
      <c r="L1038">
        <f t="shared" si="16"/>
        <v>0</v>
      </c>
    </row>
    <row r="1039" spans="1:12" x14ac:dyDescent="0.2">
      <c r="A1039" s="1">
        <v>8</v>
      </c>
      <c r="B1039" s="1">
        <v>408</v>
      </c>
      <c r="C1039" s="1" t="s">
        <v>57</v>
      </c>
      <c r="D1039" s="1" t="s">
        <v>371</v>
      </c>
      <c r="E1039" s="1">
        <v>10</v>
      </c>
      <c r="F1039" s="1" t="s">
        <v>23</v>
      </c>
      <c r="G1039" s="1">
        <v>26.9</v>
      </c>
      <c r="H1039" s="1" t="s">
        <v>58</v>
      </c>
      <c r="I1039" s="1">
        <v>269</v>
      </c>
      <c r="J1039" s="2" t="s">
        <v>578</v>
      </c>
      <c r="K1039">
        <f>IF(C1039=C1038,0,1)</f>
        <v>0</v>
      </c>
      <c r="L1039">
        <f t="shared" si="16"/>
        <v>0</v>
      </c>
    </row>
    <row r="1040" spans="1:12" x14ac:dyDescent="0.2">
      <c r="A1040" s="1">
        <v>8</v>
      </c>
      <c r="B1040" s="1">
        <v>408</v>
      </c>
      <c r="C1040" s="1" t="s">
        <v>57</v>
      </c>
      <c r="D1040" s="1" t="s">
        <v>371</v>
      </c>
      <c r="E1040" s="1">
        <v>50</v>
      </c>
      <c r="F1040" s="1" t="s">
        <v>23</v>
      </c>
      <c r="G1040" s="1">
        <v>26.9</v>
      </c>
      <c r="H1040" s="1" t="s">
        <v>58</v>
      </c>
      <c r="I1040" s="1">
        <v>1345</v>
      </c>
      <c r="J1040" s="2" t="s">
        <v>586</v>
      </c>
      <c r="K1040">
        <f>IF(C1040=C1039,0,1)</f>
        <v>0</v>
      </c>
      <c r="L1040">
        <f t="shared" si="16"/>
        <v>0</v>
      </c>
    </row>
    <row r="1041" spans="1:12" x14ac:dyDescent="0.2">
      <c r="A1041" s="1">
        <v>8</v>
      </c>
      <c r="B1041" s="1">
        <v>408</v>
      </c>
      <c r="C1041" s="1" t="s">
        <v>57</v>
      </c>
      <c r="D1041" s="1" t="s">
        <v>371</v>
      </c>
      <c r="E1041" s="1">
        <v>10</v>
      </c>
      <c r="F1041" s="1" t="s">
        <v>23</v>
      </c>
      <c r="G1041" s="1">
        <v>26.9</v>
      </c>
      <c r="H1041" s="1" t="s">
        <v>58</v>
      </c>
      <c r="I1041" s="1">
        <v>269</v>
      </c>
      <c r="J1041" s="2" t="s">
        <v>610</v>
      </c>
      <c r="K1041">
        <f>IF(C1041=C1040,0,1)</f>
        <v>0</v>
      </c>
      <c r="L1041">
        <f t="shared" si="16"/>
        <v>0</v>
      </c>
    </row>
    <row r="1042" spans="1:12" x14ac:dyDescent="0.2">
      <c r="A1042" s="1">
        <v>8</v>
      </c>
      <c r="B1042" s="1">
        <v>408</v>
      </c>
      <c r="C1042" s="1" t="s">
        <v>57</v>
      </c>
      <c r="D1042" s="1" t="s">
        <v>371</v>
      </c>
      <c r="E1042" s="1">
        <v>20</v>
      </c>
      <c r="F1042" s="1" t="s">
        <v>23</v>
      </c>
      <c r="G1042" s="1">
        <v>26.9</v>
      </c>
      <c r="H1042" s="1" t="s">
        <v>58</v>
      </c>
      <c r="I1042" s="1">
        <v>538</v>
      </c>
      <c r="J1042" s="2" t="s">
        <v>612</v>
      </c>
      <c r="K1042">
        <f>IF(C1042=C1041,0,1)</f>
        <v>0</v>
      </c>
      <c r="L1042">
        <f t="shared" si="16"/>
        <v>0</v>
      </c>
    </row>
    <row r="1043" spans="1:12" x14ac:dyDescent="0.2">
      <c r="A1043" s="1">
        <v>8</v>
      </c>
      <c r="B1043" s="1">
        <v>408</v>
      </c>
      <c r="C1043" s="1" t="s">
        <v>57</v>
      </c>
      <c r="D1043" s="1" t="s">
        <v>371</v>
      </c>
      <c r="E1043" s="1">
        <v>500</v>
      </c>
      <c r="F1043" s="1" t="s">
        <v>23</v>
      </c>
      <c r="G1043" s="1">
        <v>26.9</v>
      </c>
      <c r="H1043" s="1" t="s">
        <v>58</v>
      </c>
      <c r="I1043" s="1">
        <v>13450</v>
      </c>
      <c r="J1043" s="2" t="s">
        <v>630</v>
      </c>
      <c r="K1043">
        <f>IF(C1043=C1042,0,1)</f>
        <v>0</v>
      </c>
      <c r="L1043">
        <f t="shared" si="16"/>
        <v>0</v>
      </c>
    </row>
    <row r="1044" spans="1:12" ht="25.5" x14ac:dyDescent="0.2">
      <c r="A1044" s="1">
        <v>8</v>
      </c>
      <c r="B1044" s="1">
        <v>409</v>
      </c>
      <c r="C1044" s="1" t="s">
        <v>1090</v>
      </c>
      <c r="D1044" s="1" t="s">
        <v>371</v>
      </c>
      <c r="E1044" s="1">
        <v>500</v>
      </c>
      <c r="F1044" s="1" t="s">
        <v>1088</v>
      </c>
      <c r="G1044" s="1">
        <v>18.309999999999999</v>
      </c>
      <c r="H1044" s="1" t="s">
        <v>1089</v>
      </c>
      <c r="I1044" s="1">
        <v>9155</v>
      </c>
      <c r="J1044" s="2" t="s">
        <v>466</v>
      </c>
      <c r="K1044">
        <f>IF(C1044=C1043,0,1)</f>
        <v>1</v>
      </c>
      <c r="L1044">
        <f t="shared" si="16"/>
        <v>0</v>
      </c>
    </row>
    <row r="1045" spans="1:12" ht="25.5" x14ac:dyDescent="0.2">
      <c r="A1045" s="1">
        <v>8</v>
      </c>
      <c r="B1045" s="1">
        <v>409</v>
      </c>
      <c r="C1045" s="1" t="s">
        <v>1090</v>
      </c>
      <c r="D1045" s="1" t="s">
        <v>371</v>
      </c>
      <c r="E1045" s="1">
        <v>1000</v>
      </c>
      <c r="F1045" s="1" t="s">
        <v>1088</v>
      </c>
      <c r="G1045" s="1">
        <v>18.309999999999999</v>
      </c>
      <c r="H1045" s="1" t="s">
        <v>1089</v>
      </c>
      <c r="I1045" s="1">
        <v>18310</v>
      </c>
      <c r="J1045" s="2" t="s">
        <v>491</v>
      </c>
      <c r="K1045">
        <f>IF(C1045=C1044,0,1)</f>
        <v>0</v>
      </c>
      <c r="L1045">
        <f t="shared" si="16"/>
        <v>0</v>
      </c>
    </row>
    <row r="1046" spans="1:12" ht="25.5" x14ac:dyDescent="0.2">
      <c r="A1046" s="1">
        <v>8</v>
      </c>
      <c r="B1046" s="1">
        <v>409</v>
      </c>
      <c r="C1046" s="1" t="s">
        <v>1090</v>
      </c>
      <c r="D1046" s="1" t="s">
        <v>371</v>
      </c>
      <c r="E1046" s="1">
        <v>3500</v>
      </c>
      <c r="F1046" s="1" t="s">
        <v>1088</v>
      </c>
      <c r="G1046" s="1">
        <v>18.309999999999999</v>
      </c>
      <c r="H1046" s="1" t="s">
        <v>1089</v>
      </c>
      <c r="I1046" s="1">
        <v>64085</v>
      </c>
      <c r="J1046" s="2" t="s">
        <v>548</v>
      </c>
      <c r="K1046">
        <f>IF(C1046=C1045,0,1)</f>
        <v>0</v>
      </c>
      <c r="L1046">
        <f t="shared" si="16"/>
        <v>0</v>
      </c>
    </row>
    <row r="1047" spans="1:12" ht="25.5" x14ac:dyDescent="0.2">
      <c r="A1047" s="1">
        <v>8</v>
      </c>
      <c r="B1047" s="1">
        <v>409</v>
      </c>
      <c r="C1047" s="1" t="s">
        <v>1090</v>
      </c>
      <c r="D1047" s="1" t="s">
        <v>371</v>
      </c>
      <c r="E1047" s="1">
        <v>5000</v>
      </c>
      <c r="F1047" s="1" t="s">
        <v>1088</v>
      </c>
      <c r="G1047" s="1">
        <v>18.309999999999999</v>
      </c>
      <c r="H1047" s="1" t="s">
        <v>1089</v>
      </c>
      <c r="I1047" s="1">
        <v>91550</v>
      </c>
      <c r="J1047" s="2" t="s">
        <v>563</v>
      </c>
      <c r="K1047">
        <f>IF(C1047=C1046,0,1)</f>
        <v>0</v>
      </c>
      <c r="L1047">
        <f t="shared" si="16"/>
        <v>0</v>
      </c>
    </row>
    <row r="1048" spans="1:12" ht="25.5" x14ac:dyDescent="0.2">
      <c r="A1048" s="1">
        <v>8</v>
      </c>
      <c r="B1048" s="1">
        <v>409</v>
      </c>
      <c r="C1048" s="1" t="s">
        <v>1090</v>
      </c>
      <c r="D1048" s="1" t="s">
        <v>371</v>
      </c>
      <c r="E1048" s="1">
        <v>168</v>
      </c>
      <c r="F1048" s="1" t="s">
        <v>1088</v>
      </c>
      <c r="G1048" s="1">
        <v>18.309999999999999</v>
      </c>
      <c r="H1048" s="1" t="s">
        <v>1089</v>
      </c>
      <c r="I1048" s="1">
        <v>3076.08</v>
      </c>
      <c r="J1048" s="2" t="s">
        <v>586</v>
      </c>
      <c r="K1048">
        <f>IF(C1048=C1047,0,1)</f>
        <v>0</v>
      </c>
      <c r="L1048">
        <f t="shared" si="16"/>
        <v>0</v>
      </c>
    </row>
    <row r="1049" spans="1:12" ht="25.5" x14ac:dyDescent="0.2">
      <c r="A1049" s="1">
        <v>8</v>
      </c>
      <c r="B1049" s="1">
        <v>409</v>
      </c>
      <c r="C1049" s="1" t="s">
        <v>1090</v>
      </c>
      <c r="D1049" s="1" t="s">
        <v>371</v>
      </c>
      <c r="E1049" s="1">
        <v>20</v>
      </c>
      <c r="F1049" s="1" t="s">
        <v>1088</v>
      </c>
      <c r="G1049" s="1">
        <v>18.309999999999999</v>
      </c>
      <c r="H1049" s="1" t="s">
        <v>1089</v>
      </c>
      <c r="I1049" s="1">
        <v>366.2</v>
      </c>
      <c r="J1049" s="2" t="s">
        <v>600</v>
      </c>
      <c r="K1049">
        <f>IF(C1049=C1048,0,1)</f>
        <v>0</v>
      </c>
      <c r="L1049">
        <f t="shared" si="16"/>
        <v>0</v>
      </c>
    </row>
    <row r="1050" spans="1:12" ht="25.5" x14ac:dyDescent="0.2">
      <c r="A1050" s="1">
        <v>8</v>
      </c>
      <c r="B1050" s="1">
        <v>409</v>
      </c>
      <c r="C1050" s="1" t="s">
        <v>1090</v>
      </c>
      <c r="D1050" s="1" t="s">
        <v>371</v>
      </c>
      <c r="E1050" s="1">
        <v>10</v>
      </c>
      <c r="F1050" s="1" t="s">
        <v>1088</v>
      </c>
      <c r="G1050" s="1">
        <v>18.309999999999999</v>
      </c>
      <c r="H1050" s="1" t="s">
        <v>1089</v>
      </c>
      <c r="I1050" s="1">
        <v>183.1</v>
      </c>
      <c r="J1050" s="2" t="s">
        <v>606</v>
      </c>
      <c r="K1050">
        <f>IF(C1050=C1049,0,1)</f>
        <v>0</v>
      </c>
      <c r="L1050">
        <f t="shared" si="16"/>
        <v>0</v>
      </c>
    </row>
    <row r="1051" spans="1:12" ht="25.5" x14ac:dyDescent="0.2">
      <c r="A1051" s="1">
        <v>8</v>
      </c>
      <c r="B1051" s="1">
        <v>409</v>
      </c>
      <c r="C1051" s="1" t="s">
        <v>1090</v>
      </c>
      <c r="D1051" s="1" t="s">
        <v>371</v>
      </c>
      <c r="E1051" s="1">
        <v>6</v>
      </c>
      <c r="F1051" s="1" t="s">
        <v>1088</v>
      </c>
      <c r="G1051" s="1">
        <v>18.309999999999999</v>
      </c>
      <c r="H1051" s="1" t="s">
        <v>1089</v>
      </c>
      <c r="I1051" s="1">
        <v>109.86</v>
      </c>
      <c r="J1051" s="2" t="s">
        <v>612</v>
      </c>
      <c r="K1051">
        <f>IF(C1051=C1050,0,1)</f>
        <v>0</v>
      </c>
      <c r="L1051">
        <f t="shared" si="16"/>
        <v>0</v>
      </c>
    </row>
    <row r="1052" spans="1:12" ht="25.5" x14ac:dyDescent="0.2">
      <c r="A1052" s="1">
        <v>8</v>
      </c>
      <c r="B1052" s="1">
        <v>409</v>
      </c>
      <c r="C1052" s="1" t="s">
        <v>1090</v>
      </c>
      <c r="D1052" s="1" t="s">
        <v>371</v>
      </c>
      <c r="E1052" s="1">
        <v>1000</v>
      </c>
      <c r="F1052" s="1" t="s">
        <v>1088</v>
      </c>
      <c r="G1052" s="1">
        <v>18.309999999999999</v>
      </c>
      <c r="H1052" s="1" t="s">
        <v>1089</v>
      </c>
      <c r="I1052" s="1">
        <v>18310</v>
      </c>
      <c r="J1052" s="2" t="s">
        <v>630</v>
      </c>
      <c r="K1052">
        <f>IF(C1052=C1051,0,1)</f>
        <v>0</v>
      </c>
      <c r="L1052">
        <f t="shared" si="16"/>
        <v>0</v>
      </c>
    </row>
    <row r="1053" spans="1:12" x14ac:dyDescent="0.2">
      <c r="A1053" s="1">
        <v>8</v>
      </c>
      <c r="B1053" s="1">
        <v>411</v>
      </c>
      <c r="C1053" s="1" t="s">
        <v>16</v>
      </c>
      <c r="D1053" s="1" t="s">
        <v>371</v>
      </c>
      <c r="E1053" s="1">
        <v>2</v>
      </c>
      <c r="F1053" s="1" t="s">
        <v>13</v>
      </c>
      <c r="G1053" s="1">
        <v>17.82</v>
      </c>
      <c r="H1053" s="1" t="s">
        <v>1117</v>
      </c>
      <c r="I1053" s="1">
        <v>35.64</v>
      </c>
      <c r="J1053" s="2" t="s">
        <v>578</v>
      </c>
      <c r="K1053">
        <f>IF(C1053=C1052,0,1)</f>
        <v>1</v>
      </c>
      <c r="L1053">
        <f t="shared" si="16"/>
        <v>0</v>
      </c>
    </row>
    <row r="1054" spans="1:12" x14ac:dyDescent="0.2">
      <c r="A1054" s="1">
        <v>8</v>
      </c>
      <c r="B1054" s="1">
        <v>411</v>
      </c>
      <c r="C1054" s="1" t="s">
        <v>16</v>
      </c>
      <c r="D1054" s="1" t="s">
        <v>371</v>
      </c>
      <c r="E1054" s="1">
        <v>200</v>
      </c>
      <c r="F1054" s="1" t="s">
        <v>13</v>
      </c>
      <c r="G1054" s="1">
        <v>17.82</v>
      </c>
      <c r="H1054" s="1" t="s">
        <v>1117</v>
      </c>
      <c r="I1054" s="1">
        <v>3564</v>
      </c>
      <c r="J1054" s="2" t="s">
        <v>630</v>
      </c>
      <c r="K1054">
        <f>IF(C1054=C1053,0,1)</f>
        <v>0</v>
      </c>
      <c r="L1054">
        <f t="shared" si="16"/>
        <v>0</v>
      </c>
    </row>
    <row r="1055" spans="1:12" ht="25.5" x14ac:dyDescent="0.2">
      <c r="A1055" s="1">
        <v>8</v>
      </c>
      <c r="B1055" s="1">
        <v>413</v>
      </c>
      <c r="C1055" s="1" t="s">
        <v>88</v>
      </c>
      <c r="D1055" s="1" t="s">
        <v>371</v>
      </c>
      <c r="E1055" s="1">
        <v>200</v>
      </c>
      <c r="F1055" s="1" t="s">
        <v>23</v>
      </c>
      <c r="G1055" s="1">
        <v>19.399999999999999</v>
      </c>
      <c r="H1055" s="1" t="s">
        <v>89</v>
      </c>
      <c r="I1055" s="1">
        <v>3880</v>
      </c>
      <c r="J1055" s="2" t="s">
        <v>630</v>
      </c>
      <c r="K1055">
        <f>IF(C1055=C1054,0,1)</f>
        <v>1</v>
      </c>
      <c r="L1055">
        <f t="shared" si="16"/>
        <v>0</v>
      </c>
    </row>
    <row r="1056" spans="1:12" x14ac:dyDescent="0.2">
      <c r="A1056" s="1">
        <v>8</v>
      </c>
      <c r="B1056" s="1">
        <v>412</v>
      </c>
      <c r="C1056" s="1" t="s">
        <v>17</v>
      </c>
      <c r="D1056" s="1" t="s">
        <v>371</v>
      </c>
      <c r="E1056" s="1">
        <v>2</v>
      </c>
      <c r="F1056" s="1" t="s">
        <v>13</v>
      </c>
      <c r="G1056" s="1">
        <v>18</v>
      </c>
      <c r="H1056" s="1" t="s">
        <v>1117</v>
      </c>
      <c r="I1056" s="1">
        <v>36</v>
      </c>
      <c r="J1056" s="2" t="s">
        <v>578</v>
      </c>
      <c r="K1056">
        <f>IF(C1056=C1055,0,1)</f>
        <v>1</v>
      </c>
      <c r="L1056">
        <f t="shared" si="16"/>
        <v>0</v>
      </c>
    </row>
    <row r="1057" spans="1:12" x14ac:dyDescent="0.2">
      <c r="A1057" s="1">
        <v>8</v>
      </c>
      <c r="B1057" s="1">
        <v>412</v>
      </c>
      <c r="C1057" s="1" t="s">
        <v>17</v>
      </c>
      <c r="D1057" s="1" t="s">
        <v>371</v>
      </c>
      <c r="E1057" s="1">
        <v>200</v>
      </c>
      <c r="F1057" s="1" t="s">
        <v>13</v>
      </c>
      <c r="G1057" s="1">
        <v>18</v>
      </c>
      <c r="H1057" s="1" t="s">
        <v>1117</v>
      </c>
      <c r="I1057" s="1">
        <v>3600</v>
      </c>
      <c r="J1057" s="2" t="s">
        <v>630</v>
      </c>
      <c r="K1057">
        <f>IF(C1057=C1056,0,1)</f>
        <v>0</v>
      </c>
      <c r="L1057">
        <f t="shared" si="16"/>
        <v>0</v>
      </c>
    </row>
    <row r="1058" spans="1:12" x14ac:dyDescent="0.2">
      <c r="A1058" s="1">
        <v>3</v>
      </c>
      <c r="B1058" s="1">
        <v>187</v>
      </c>
      <c r="C1058" s="1" t="s">
        <v>474</v>
      </c>
      <c r="D1058" s="1" t="s">
        <v>371</v>
      </c>
      <c r="E1058" s="1">
        <v>50</v>
      </c>
      <c r="F1058" s="1" t="s">
        <v>372</v>
      </c>
      <c r="G1058" s="1">
        <v>2.9</v>
      </c>
      <c r="H1058" s="1" t="s">
        <v>376</v>
      </c>
      <c r="I1058" s="1">
        <v>145</v>
      </c>
      <c r="J1058" s="2" t="s">
        <v>466</v>
      </c>
      <c r="K1058">
        <f>IF(C1058=C1057,0,1)</f>
        <v>1</v>
      </c>
      <c r="L1058">
        <f t="shared" si="16"/>
        <v>0</v>
      </c>
    </row>
    <row r="1059" spans="1:12" x14ac:dyDescent="0.2">
      <c r="A1059" s="1">
        <v>3</v>
      </c>
      <c r="B1059" s="1">
        <v>187</v>
      </c>
      <c r="C1059" s="1" t="s">
        <v>474</v>
      </c>
      <c r="D1059" s="1" t="s">
        <v>371</v>
      </c>
      <c r="E1059" s="1">
        <v>10</v>
      </c>
      <c r="F1059" s="1" t="s">
        <v>372</v>
      </c>
      <c r="G1059" s="1">
        <v>2.9</v>
      </c>
      <c r="H1059" s="1" t="s">
        <v>376</v>
      </c>
      <c r="I1059" s="1">
        <v>29</v>
      </c>
      <c r="J1059" s="2" t="s">
        <v>491</v>
      </c>
      <c r="K1059">
        <f>IF(C1059=C1058,0,1)</f>
        <v>0</v>
      </c>
      <c r="L1059">
        <f t="shared" si="16"/>
        <v>0</v>
      </c>
    </row>
    <row r="1060" spans="1:12" x14ac:dyDescent="0.2">
      <c r="A1060" s="1">
        <v>3</v>
      </c>
      <c r="B1060" s="1">
        <v>187</v>
      </c>
      <c r="C1060" s="1" t="s">
        <v>474</v>
      </c>
      <c r="D1060" s="1" t="s">
        <v>371</v>
      </c>
      <c r="E1060" s="1">
        <v>25</v>
      </c>
      <c r="F1060" s="1" t="s">
        <v>372</v>
      </c>
      <c r="G1060" s="1">
        <v>2.9</v>
      </c>
      <c r="H1060" s="1" t="s">
        <v>376</v>
      </c>
      <c r="I1060" s="1">
        <v>72.5</v>
      </c>
      <c r="J1060" s="2" t="s">
        <v>548</v>
      </c>
      <c r="K1060">
        <f>IF(C1060=C1059,0,1)</f>
        <v>0</v>
      </c>
      <c r="L1060">
        <f t="shared" si="16"/>
        <v>0</v>
      </c>
    </row>
    <row r="1061" spans="1:12" x14ac:dyDescent="0.2">
      <c r="A1061" s="1">
        <v>3</v>
      </c>
      <c r="B1061" s="1">
        <v>187</v>
      </c>
      <c r="C1061" s="1" t="s">
        <v>474</v>
      </c>
      <c r="D1061" s="1" t="s">
        <v>371</v>
      </c>
      <c r="E1061" s="1">
        <v>30</v>
      </c>
      <c r="F1061" s="1" t="s">
        <v>372</v>
      </c>
      <c r="G1061" s="1">
        <v>2.9</v>
      </c>
      <c r="H1061" s="1" t="s">
        <v>376</v>
      </c>
      <c r="I1061" s="1">
        <v>87</v>
      </c>
      <c r="J1061" s="2" t="s">
        <v>563</v>
      </c>
      <c r="K1061">
        <f>IF(C1061=C1060,0,1)</f>
        <v>0</v>
      </c>
      <c r="L1061">
        <f t="shared" si="16"/>
        <v>1</v>
      </c>
    </row>
    <row r="1062" spans="1:12" x14ac:dyDescent="0.2">
      <c r="A1062" s="1">
        <v>3</v>
      </c>
      <c r="B1062" s="1">
        <v>187</v>
      </c>
      <c r="C1062" s="1" t="s">
        <v>474</v>
      </c>
      <c r="D1062" s="1" t="s">
        <v>371</v>
      </c>
      <c r="E1062" s="1">
        <v>50</v>
      </c>
      <c r="F1062" s="1" t="s">
        <v>372</v>
      </c>
      <c r="G1062" s="1">
        <v>2.9</v>
      </c>
      <c r="H1062" s="1" t="s">
        <v>376</v>
      </c>
      <c r="I1062" s="1">
        <v>145</v>
      </c>
      <c r="J1062" s="2" t="s">
        <v>586</v>
      </c>
      <c r="K1062">
        <f>IF(C1062=C1061,0,1)</f>
        <v>0</v>
      </c>
      <c r="L1062">
        <f t="shared" si="16"/>
        <v>1</v>
      </c>
    </row>
    <row r="1063" spans="1:12" x14ac:dyDescent="0.2">
      <c r="A1063" s="1">
        <v>3</v>
      </c>
      <c r="B1063" s="1">
        <v>1111</v>
      </c>
      <c r="C1063" s="1" t="s">
        <v>549</v>
      </c>
      <c r="D1063" s="1" t="s">
        <v>371</v>
      </c>
      <c r="E1063" s="1">
        <v>25</v>
      </c>
      <c r="F1063" s="1" t="s">
        <v>372</v>
      </c>
      <c r="G1063" s="1">
        <v>2.9</v>
      </c>
      <c r="H1063" s="1" t="s">
        <v>376</v>
      </c>
      <c r="I1063" s="1">
        <v>72.5</v>
      </c>
      <c r="J1063" s="2" t="s">
        <v>548</v>
      </c>
      <c r="K1063">
        <f>IF(C1063=C1062,0,1)</f>
        <v>1</v>
      </c>
      <c r="L1063">
        <f t="shared" si="16"/>
        <v>0</v>
      </c>
    </row>
    <row r="1064" spans="1:12" ht="25.5" x14ac:dyDescent="0.2">
      <c r="A1064" s="1">
        <v>5</v>
      </c>
      <c r="B1064" s="1">
        <v>324</v>
      </c>
      <c r="C1064" s="1" t="s">
        <v>603</v>
      </c>
      <c r="D1064" s="1" t="s">
        <v>371</v>
      </c>
      <c r="E1064" s="1">
        <v>20</v>
      </c>
      <c r="F1064" s="1" t="s">
        <v>372</v>
      </c>
      <c r="G1064" s="1">
        <v>638</v>
      </c>
      <c r="H1064" s="1" t="s">
        <v>604</v>
      </c>
      <c r="I1064" s="1">
        <v>12760</v>
      </c>
      <c r="J1064" s="2" t="s">
        <v>600</v>
      </c>
      <c r="K1064">
        <f>IF(C1064=C1063,0,1)</f>
        <v>1</v>
      </c>
      <c r="L1064">
        <f t="shared" si="16"/>
        <v>1</v>
      </c>
    </row>
    <row r="1065" spans="1:12" ht="25.5" x14ac:dyDescent="0.2">
      <c r="A1065" s="1">
        <v>5</v>
      </c>
      <c r="B1065" s="1">
        <v>324</v>
      </c>
      <c r="C1065" s="1" t="s">
        <v>603</v>
      </c>
      <c r="D1065" s="1" t="s">
        <v>371</v>
      </c>
      <c r="E1065" s="1">
        <v>5</v>
      </c>
      <c r="F1065" s="1" t="s">
        <v>372</v>
      </c>
      <c r="G1065" s="1">
        <v>638</v>
      </c>
      <c r="H1065" s="1" t="s">
        <v>604</v>
      </c>
      <c r="I1065" s="1">
        <v>3190</v>
      </c>
      <c r="J1065" s="2" t="s">
        <v>606</v>
      </c>
      <c r="K1065">
        <f>IF(C1065=C1064,0,1)</f>
        <v>0</v>
      </c>
      <c r="L1065">
        <f t="shared" si="16"/>
        <v>1</v>
      </c>
    </row>
    <row r="1066" spans="1:12" x14ac:dyDescent="0.2">
      <c r="A1066" s="1">
        <v>2</v>
      </c>
      <c r="B1066" s="1">
        <v>93</v>
      </c>
      <c r="C1066" s="1" t="s">
        <v>104</v>
      </c>
      <c r="D1066" s="1" t="s">
        <v>371</v>
      </c>
      <c r="E1066" s="1">
        <v>60</v>
      </c>
      <c r="F1066" s="1" t="s">
        <v>92</v>
      </c>
      <c r="G1066" s="1">
        <v>25</v>
      </c>
      <c r="H1066" s="1" t="s">
        <v>58</v>
      </c>
      <c r="I1066" s="1">
        <v>1500</v>
      </c>
      <c r="J1066" s="2" t="s">
        <v>374</v>
      </c>
      <c r="K1066">
        <f>IF(C1066=C1065,0,1)</f>
        <v>1</v>
      </c>
      <c r="L1066">
        <f t="shared" si="16"/>
        <v>1</v>
      </c>
    </row>
    <row r="1067" spans="1:12" x14ac:dyDescent="0.2">
      <c r="A1067" s="1">
        <v>2</v>
      </c>
      <c r="B1067" s="1">
        <v>93</v>
      </c>
      <c r="C1067" s="1" t="s">
        <v>104</v>
      </c>
      <c r="D1067" s="1" t="s">
        <v>371</v>
      </c>
      <c r="E1067" s="1">
        <v>5</v>
      </c>
      <c r="F1067" s="1" t="s">
        <v>92</v>
      </c>
      <c r="G1067" s="1">
        <v>25</v>
      </c>
      <c r="H1067" s="1" t="s">
        <v>58</v>
      </c>
      <c r="I1067" s="1">
        <v>125</v>
      </c>
      <c r="J1067" s="2" t="s">
        <v>563</v>
      </c>
      <c r="K1067">
        <f>IF(C1067=C1066,0,1)</f>
        <v>0</v>
      </c>
      <c r="L1067">
        <f t="shared" si="16"/>
        <v>1</v>
      </c>
    </row>
    <row r="1068" spans="1:12" x14ac:dyDescent="0.2">
      <c r="A1068" s="1">
        <v>2</v>
      </c>
      <c r="B1068" s="1">
        <v>93</v>
      </c>
      <c r="C1068" s="1" t="s">
        <v>104</v>
      </c>
      <c r="D1068" s="1" t="s">
        <v>371</v>
      </c>
      <c r="E1068" s="1">
        <v>10</v>
      </c>
      <c r="F1068" s="1" t="s">
        <v>92</v>
      </c>
      <c r="G1068" s="1">
        <v>25</v>
      </c>
      <c r="H1068" s="1" t="s">
        <v>58</v>
      </c>
      <c r="I1068" s="1">
        <v>250</v>
      </c>
      <c r="J1068" s="2" t="s">
        <v>586</v>
      </c>
      <c r="K1068">
        <f>IF(C1068=C1067,0,1)</f>
        <v>0</v>
      </c>
      <c r="L1068">
        <f t="shared" si="16"/>
        <v>1</v>
      </c>
    </row>
    <row r="1069" spans="1:12" x14ac:dyDescent="0.2">
      <c r="A1069" s="1">
        <v>4</v>
      </c>
      <c r="B1069" s="1">
        <v>271</v>
      </c>
      <c r="C1069" s="1" t="s">
        <v>565</v>
      </c>
      <c r="D1069" s="1" t="s">
        <v>371</v>
      </c>
      <c r="E1069" s="1">
        <v>20</v>
      </c>
      <c r="F1069" s="1" t="s">
        <v>372</v>
      </c>
      <c r="G1069" s="1">
        <v>17.100000000000001</v>
      </c>
      <c r="H1069" s="1" t="s">
        <v>376</v>
      </c>
      <c r="I1069" s="1">
        <v>342</v>
      </c>
      <c r="J1069" s="2" t="s">
        <v>563</v>
      </c>
      <c r="K1069">
        <f>IF(C1069=C1068,0,1)</f>
        <v>1</v>
      </c>
      <c r="L1069">
        <f t="shared" si="16"/>
        <v>1</v>
      </c>
    </row>
    <row r="1070" spans="1:12" x14ac:dyDescent="0.2">
      <c r="A1070" s="1">
        <v>1</v>
      </c>
      <c r="B1070" s="1">
        <v>25</v>
      </c>
      <c r="C1070" s="1" t="s">
        <v>147</v>
      </c>
      <c r="D1070" s="1" t="s">
        <v>371</v>
      </c>
      <c r="E1070" s="1">
        <v>50</v>
      </c>
      <c r="F1070" s="1" t="s">
        <v>92</v>
      </c>
      <c r="G1070" s="1">
        <v>53</v>
      </c>
      <c r="H1070" s="1" t="s">
        <v>95</v>
      </c>
      <c r="I1070" s="1">
        <v>2650</v>
      </c>
      <c r="J1070" s="2" t="s">
        <v>466</v>
      </c>
      <c r="K1070">
        <f>IF(C1070=C1069,0,1)</f>
        <v>1</v>
      </c>
      <c r="L1070">
        <f t="shared" si="16"/>
        <v>1</v>
      </c>
    </row>
    <row r="1071" spans="1:12" x14ac:dyDescent="0.2">
      <c r="A1071" s="1">
        <v>1</v>
      </c>
      <c r="B1071" s="1">
        <v>25</v>
      </c>
      <c r="C1071" s="1" t="s">
        <v>147</v>
      </c>
      <c r="D1071" s="1" t="s">
        <v>371</v>
      </c>
      <c r="E1071" s="1">
        <v>12</v>
      </c>
      <c r="F1071" s="1" t="s">
        <v>92</v>
      </c>
      <c r="G1071" s="1">
        <v>53</v>
      </c>
      <c r="H1071" s="1" t="s">
        <v>95</v>
      </c>
      <c r="I1071" s="1">
        <v>636</v>
      </c>
      <c r="J1071" s="2" t="s">
        <v>491</v>
      </c>
      <c r="K1071">
        <f>IF(C1071=C1070,0,1)</f>
        <v>0</v>
      </c>
      <c r="L1071">
        <f t="shared" si="16"/>
        <v>1</v>
      </c>
    </row>
    <row r="1072" spans="1:12" x14ac:dyDescent="0.2">
      <c r="A1072" s="1">
        <v>1</v>
      </c>
      <c r="B1072" s="1">
        <v>25</v>
      </c>
      <c r="C1072" s="1" t="s">
        <v>147</v>
      </c>
      <c r="D1072" s="1" t="s">
        <v>371</v>
      </c>
      <c r="E1072" s="1">
        <v>30</v>
      </c>
      <c r="F1072" s="1" t="s">
        <v>92</v>
      </c>
      <c r="G1072" s="1">
        <v>53</v>
      </c>
      <c r="H1072" s="1" t="s">
        <v>95</v>
      </c>
      <c r="I1072" s="1">
        <v>1590</v>
      </c>
      <c r="J1072" s="2" t="s">
        <v>528</v>
      </c>
      <c r="K1072">
        <f>IF(C1072=C1071,0,1)</f>
        <v>0</v>
      </c>
      <c r="L1072">
        <f t="shared" si="16"/>
        <v>0</v>
      </c>
    </row>
    <row r="1073" spans="1:12" x14ac:dyDescent="0.2">
      <c r="A1073" s="1">
        <v>1</v>
      </c>
      <c r="B1073" s="1">
        <v>25</v>
      </c>
      <c r="C1073" s="1" t="s">
        <v>147</v>
      </c>
      <c r="D1073" s="1" t="s">
        <v>371</v>
      </c>
      <c r="E1073" s="1">
        <v>10</v>
      </c>
      <c r="F1073" s="1" t="s">
        <v>92</v>
      </c>
      <c r="G1073" s="1">
        <v>53</v>
      </c>
      <c r="H1073" s="1" t="s">
        <v>95</v>
      </c>
      <c r="I1073" s="1">
        <v>530</v>
      </c>
      <c r="J1073" s="2" t="s">
        <v>563</v>
      </c>
      <c r="K1073">
        <f>IF(C1073=C1072,0,1)</f>
        <v>0</v>
      </c>
      <c r="L1073">
        <f t="shared" si="16"/>
        <v>0</v>
      </c>
    </row>
    <row r="1074" spans="1:12" x14ac:dyDescent="0.2">
      <c r="A1074" s="1">
        <v>1</v>
      </c>
      <c r="B1074" s="1">
        <v>25</v>
      </c>
      <c r="C1074" s="1" t="s">
        <v>147</v>
      </c>
      <c r="D1074" s="1" t="s">
        <v>371</v>
      </c>
      <c r="E1074" s="1">
        <v>10</v>
      </c>
      <c r="F1074" s="1" t="s">
        <v>92</v>
      </c>
      <c r="G1074" s="1">
        <v>53</v>
      </c>
      <c r="H1074" s="1" t="s">
        <v>95</v>
      </c>
      <c r="I1074" s="1">
        <v>530</v>
      </c>
      <c r="J1074" s="2" t="s">
        <v>586</v>
      </c>
      <c r="K1074">
        <f>IF(C1074=C1073,0,1)</f>
        <v>0</v>
      </c>
      <c r="L1074">
        <f t="shared" si="16"/>
        <v>0</v>
      </c>
    </row>
    <row r="1075" spans="1:12" x14ac:dyDescent="0.2">
      <c r="A1075" s="1">
        <v>1</v>
      </c>
      <c r="B1075" s="1">
        <v>25</v>
      </c>
      <c r="C1075" s="1" t="s">
        <v>147</v>
      </c>
      <c r="D1075" s="1" t="s">
        <v>371</v>
      </c>
      <c r="E1075" s="1">
        <v>10</v>
      </c>
      <c r="F1075" s="1" t="s">
        <v>92</v>
      </c>
      <c r="G1075" s="1">
        <v>53</v>
      </c>
      <c r="H1075" s="1" t="s">
        <v>95</v>
      </c>
      <c r="I1075" s="1">
        <v>530</v>
      </c>
      <c r="J1075" s="2" t="s">
        <v>612</v>
      </c>
      <c r="K1075">
        <f>IF(C1075=C1074,0,1)</f>
        <v>0</v>
      </c>
      <c r="L1075">
        <f t="shared" si="16"/>
        <v>0</v>
      </c>
    </row>
    <row r="1076" spans="1:12" x14ac:dyDescent="0.2">
      <c r="A1076" s="1">
        <v>9</v>
      </c>
      <c r="B1076" s="1">
        <v>502</v>
      </c>
      <c r="C1076" s="1" t="s">
        <v>636</v>
      </c>
      <c r="D1076" s="1" t="s">
        <v>371</v>
      </c>
      <c r="E1076" s="1">
        <v>20</v>
      </c>
      <c r="F1076" s="1" t="s">
        <v>372</v>
      </c>
      <c r="G1076" s="1">
        <v>13.7</v>
      </c>
      <c r="H1076" s="1" t="s">
        <v>376</v>
      </c>
      <c r="I1076" s="1">
        <v>274</v>
      </c>
      <c r="J1076" s="2" t="s">
        <v>630</v>
      </c>
      <c r="K1076">
        <f>IF(C1076=C1075,0,1)</f>
        <v>1</v>
      </c>
      <c r="L1076">
        <f t="shared" si="16"/>
        <v>0</v>
      </c>
    </row>
    <row r="1077" spans="1:12" x14ac:dyDescent="0.2">
      <c r="A1077" s="1">
        <v>9</v>
      </c>
      <c r="B1077" s="1">
        <v>503</v>
      </c>
      <c r="C1077" s="1" t="s">
        <v>538</v>
      </c>
      <c r="D1077" s="1" t="s">
        <v>371</v>
      </c>
      <c r="E1077" s="1">
        <v>10</v>
      </c>
      <c r="F1077" s="1" t="s">
        <v>372</v>
      </c>
      <c r="G1077" s="1">
        <v>19.5</v>
      </c>
      <c r="H1077" s="1" t="s">
        <v>376</v>
      </c>
      <c r="I1077" s="1">
        <v>195</v>
      </c>
      <c r="J1077" s="2" t="s">
        <v>528</v>
      </c>
      <c r="K1077">
        <f>IF(C1077=C1076,0,1)</f>
        <v>1</v>
      </c>
      <c r="L1077">
        <f t="shared" si="16"/>
        <v>1</v>
      </c>
    </row>
    <row r="1078" spans="1:12" x14ac:dyDescent="0.2">
      <c r="A1078" s="1">
        <v>9</v>
      </c>
      <c r="B1078" s="1">
        <v>503</v>
      </c>
      <c r="C1078" s="1" t="s">
        <v>538</v>
      </c>
      <c r="D1078" s="1" t="s">
        <v>371</v>
      </c>
      <c r="E1078" s="1">
        <v>10</v>
      </c>
      <c r="F1078" s="1" t="s">
        <v>372</v>
      </c>
      <c r="G1078" s="1">
        <v>19.5</v>
      </c>
      <c r="H1078" s="1" t="s">
        <v>376</v>
      </c>
      <c r="I1078" s="1">
        <v>195</v>
      </c>
      <c r="J1078" s="2" t="s">
        <v>563</v>
      </c>
      <c r="K1078">
        <f>IF(C1078=C1077,0,1)</f>
        <v>0</v>
      </c>
      <c r="L1078">
        <f t="shared" si="16"/>
        <v>0</v>
      </c>
    </row>
    <row r="1079" spans="1:12" x14ac:dyDescent="0.2">
      <c r="A1079" s="1">
        <v>9</v>
      </c>
      <c r="B1079" s="1">
        <v>503</v>
      </c>
      <c r="C1079" s="1" t="s">
        <v>538</v>
      </c>
      <c r="D1079" s="1" t="s">
        <v>371</v>
      </c>
      <c r="E1079" s="1">
        <v>2</v>
      </c>
      <c r="F1079" s="1" t="s">
        <v>372</v>
      </c>
      <c r="G1079" s="1">
        <v>19.5</v>
      </c>
      <c r="H1079" s="1" t="s">
        <v>376</v>
      </c>
      <c r="I1079" s="1">
        <v>39</v>
      </c>
      <c r="J1079" s="2" t="s">
        <v>578</v>
      </c>
      <c r="K1079">
        <f>IF(C1079=C1078,0,1)</f>
        <v>0</v>
      </c>
      <c r="L1079">
        <f t="shared" si="16"/>
        <v>0</v>
      </c>
    </row>
    <row r="1080" spans="1:12" x14ac:dyDescent="0.2">
      <c r="A1080" s="1">
        <v>9</v>
      </c>
      <c r="B1080" s="1">
        <v>503</v>
      </c>
      <c r="C1080" s="1" t="s">
        <v>538</v>
      </c>
      <c r="D1080" s="1" t="s">
        <v>371</v>
      </c>
      <c r="E1080" s="1">
        <v>5</v>
      </c>
      <c r="F1080" s="1" t="s">
        <v>372</v>
      </c>
      <c r="G1080" s="1">
        <v>19.5</v>
      </c>
      <c r="H1080" s="1" t="s">
        <v>376</v>
      </c>
      <c r="I1080" s="1">
        <v>97.5</v>
      </c>
      <c r="J1080" s="2" t="s">
        <v>610</v>
      </c>
      <c r="K1080">
        <f>IF(C1080=C1079,0,1)</f>
        <v>0</v>
      </c>
      <c r="L1080">
        <f t="shared" si="16"/>
        <v>0</v>
      </c>
    </row>
    <row r="1081" spans="1:12" x14ac:dyDescent="0.2">
      <c r="A1081" s="1">
        <v>3</v>
      </c>
      <c r="B1081" s="1">
        <v>188</v>
      </c>
      <c r="C1081" s="1" t="s">
        <v>115</v>
      </c>
      <c r="D1081" s="1" t="s">
        <v>371</v>
      </c>
      <c r="E1081" s="1">
        <v>110</v>
      </c>
      <c r="F1081" s="1" t="s">
        <v>92</v>
      </c>
      <c r="G1081" s="1">
        <v>14.9</v>
      </c>
      <c r="H1081" s="1" t="s">
        <v>116</v>
      </c>
      <c r="I1081" s="1">
        <v>1639</v>
      </c>
      <c r="J1081" s="2" t="s">
        <v>374</v>
      </c>
      <c r="K1081">
        <f>IF(C1081=C1080,0,1)</f>
        <v>1</v>
      </c>
      <c r="L1081">
        <f t="shared" si="16"/>
        <v>0</v>
      </c>
    </row>
    <row r="1082" spans="1:12" x14ac:dyDescent="0.2">
      <c r="A1082" s="1">
        <v>3</v>
      </c>
      <c r="B1082" s="1">
        <v>188</v>
      </c>
      <c r="C1082" s="1" t="s">
        <v>115</v>
      </c>
      <c r="D1082" s="1" t="s">
        <v>371</v>
      </c>
      <c r="E1082" s="1">
        <v>30</v>
      </c>
      <c r="F1082" s="1" t="s">
        <v>92</v>
      </c>
      <c r="G1082" s="1">
        <v>14.9</v>
      </c>
      <c r="H1082" s="1" t="s">
        <v>116</v>
      </c>
      <c r="I1082" s="1">
        <v>447</v>
      </c>
      <c r="J1082" s="2" t="s">
        <v>548</v>
      </c>
      <c r="K1082">
        <f>IF(C1082=C1081,0,1)</f>
        <v>0</v>
      </c>
      <c r="L1082">
        <f t="shared" si="16"/>
        <v>0</v>
      </c>
    </row>
    <row r="1083" spans="1:12" x14ac:dyDescent="0.2">
      <c r="A1083" s="1">
        <v>3</v>
      </c>
      <c r="B1083" s="1">
        <v>188</v>
      </c>
      <c r="C1083" s="1" t="s">
        <v>115</v>
      </c>
      <c r="D1083" s="1" t="s">
        <v>371</v>
      </c>
      <c r="E1083" s="1">
        <v>30</v>
      </c>
      <c r="F1083" s="1" t="s">
        <v>92</v>
      </c>
      <c r="G1083" s="1">
        <v>14.9</v>
      </c>
      <c r="H1083" s="1" t="s">
        <v>116</v>
      </c>
      <c r="I1083" s="1">
        <v>447</v>
      </c>
      <c r="J1083" s="2" t="s">
        <v>563</v>
      </c>
      <c r="K1083">
        <f>IF(C1083=C1082,0,1)</f>
        <v>0</v>
      </c>
      <c r="L1083">
        <f t="shared" si="16"/>
        <v>0</v>
      </c>
    </row>
    <row r="1084" spans="1:12" x14ac:dyDescent="0.2">
      <c r="A1084" s="1">
        <v>3</v>
      </c>
      <c r="B1084" s="1">
        <v>188</v>
      </c>
      <c r="C1084" s="1" t="s">
        <v>115</v>
      </c>
      <c r="D1084" s="1" t="s">
        <v>371</v>
      </c>
      <c r="E1084" s="1">
        <v>10</v>
      </c>
      <c r="F1084" s="1" t="s">
        <v>92</v>
      </c>
      <c r="G1084" s="1">
        <v>14.9</v>
      </c>
      <c r="H1084" s="1" t="s">
        <v>116</v>
      </c>
      <c r="I1084" s="1">
        <v>149</v>
      </c>
      <c r="J1084" s="2" t="s">
        <v>578</v>
      </c>
      <c r="K1084">
        <f>IF(C1084=C1083,0,1)</f>
        <v>0</v>
      </c>
      <c r="L1084">
        <f t="shared" si="16"/>
        <v>1</v>
      </c>
    </row>
    <row r="1085" spans="1:12" ht="25.5" x14ac:dyDescent="0.2">
      <c r="A1085" s="1">
        <v>3</v>
      </c>
      <c r="B1085" s="1">
        <v>189</v>
      </c>
      <c r="C1085" s="1" t="s">
        <v>117</v>
      </c>
      <c r="D1085" s="1" t="s">
        <v>371</v>
      </c>
      <c r="E1085" s="1">
        <v>80</v>
      </c>
      <c r="F1085" s="1" t="s">
        <v>92</v>
      </c>
      <c r="G1085" s="1">
        <v>70.8</v>
      </c>
      <c r="H1085" s="1" t="s">
        <v>118</v>
      </c>
      <c r="I1085" s="1">
        <v>5664</v>
      </c>
      <c r="J1085" s="2" t="s">
        <v>374</v>
      </c>
      <c r="K1085">
        <f>IF(C1085=C1084,0,1)</f>
        <v>1</v>
      </c>
      <c r="L1085">
        <f t="shared" si="16"/>
        <v>1</v>
      </c>
    </row>
    <row r="1086" spans="1:12" ht="25.5" x14ac:dyDescent="0.2">
      <c r="A1086" s="1">
        <v>3</v>
      </c>
      <c r="B1086" s="1">
        <v>189</v>
      </c>
      <c r="C1086" s="1" t="s">
        <v>117</v>
      </c>
      <c r="D1086" s="1" t="s">
        <v>371</v>
      </c>
      <c r="E1086" s="1">
        <v>10</v>
      </c>
      <c r="F1086" s="1" t="s">
        <v>92</v>
      </c>
      <c r="G1086" s="1">
        <v>70.8</v>
      </c>
      <c r="H1086" s="1" t="s">
        <v>118</v>
      </c>
      <c r="I1086" s="1">
        <v>708</v>
      </c>
      <c r="J1086" s="2" t="s">
        <v>528</v>
      </c>
      <c r="K1086">
        <f>IF(C1086=C1085,0,1)</f>
        <v>0</v>
      </c>
      <c r="L1086">
        <f t="shared" si="16"/>
        <v>1</v>
      </c>
    </row>
    <row r="1087" spans="1:12" ht="25.5" x14ac:dyDescent="0.2">
      <c r="A1087" s="1">
        <v>3</v>
      </c>
      <c r="B1087" s="1">
        <v>189</v>
      </c>
      <c r="C1087" s="1" t="s">
        <v>117</v>
      </c>
      <c r="D1087" s="1" t="s">
        <v>371</v>
      </c>
      <c r="E1087" s="1">
        <v>10</v>
      </c>
      <c r="F1087" s="1" t="s">
        <v>92</v>
      </c>
      <c r="G1087" s="1">
        <v>70.8</v>
      </c>
      <c r="H1087" s="1" t="s">
        <v>118</v>
      </c>
      <c r="I1087" s="1">
        <v>708</v>
      </c>
      <c r="J1087" s="2" t="s">
        <v>563</v>
      </c>
      <c r="K1087">
        <f>IF(C1087=C1086,0,1)</f>
        <v>0</v>
      </c>
      <c r="L1087">
        <f t="shared" si="16"/>
        <v>1</v>
      </c>
    </row>
    <row r="1088" spans="1:12" ht="25.5" x14ac:dyDescent="0.2">
      <c r="A1088" s="1">
        <v>9</v>
      </c>
      <c r="B1088" s="1">
        <v>505</v>
      </c>
      <c r="C1088" s="1" t="s">
        <v>628</v>
      </c>
      <c r="D1088" s="1" t="s">
        <v>371</v>
      </c>
      <c r="E1088" s="1">
        <v>200</v>
      </c>
      <c r="F1088" s="1" t="s">
        <v>372</v>
      </c>
      <c r="G1088" s="1">
        <v>1.1000000000000001</v>
      </c>
      <c r="H1088" s="1" t="s">
        <v>376</v>
      </c>
      <c r="I1088" s="1">
        <v>220</v>
      </c>
      <c r="J1088" s="2" t="s">
        <v>612</v>
      </c>
      <c r="K1088">
        <f>IF(C1088=C1087,0,1)</f>
        <v>1</v>
      </c>
      <c r="L1088">
        <f t="shared" si="16"/>
        <v>1</v>
      </c>
    </row>
    <row r="1089" spans="1:12" x14ac:dyDescent="0.2">
      <c r="A1089" s="1">
        <v>3</v>
      </c>
      <c r="B1089" s="1">
        <v>191</v>
      </c>
      <c r="C1089" s="1" t="s">
        <v>402</v>
      </c>
      <c r="D1089" s="1" t="s">
        <v>371</v>
      </c>
      <c r="E1089" s="1">
        <v>80</v>
      </c>
      <c r="F1089" s="1" t="s">
        <v>372</v>
      </c>
      <c r="G1089" s="1">
        <v>17</v>
      </c>
      <c r="H1089" s="1" t="s">
        <v>376</v>
      </c>
      <c r="I1089" s="1">
        <v>1360</v>
      </c>
      <c r="J1089" s="2" t="s">
        <v>374</v>
      </c>
      <c r="K1089">
        <f>IF(C1089=C1088,0,1)</f>
        <v>1</v>
      </c>
      <c r="L1089">
        <f t="shared" si="16"/>
        <v>0</v>
      </c>
    </row>
    <row r="1090" spans="1:12" x14ac:dyDescent="0.2">
      <c r="A1090" s="1">
        <v>3</v>
      </c>
      <c r="B1090" s="1">
        <v>191</v>
      </c>
      <c r="C1090" s="1" t="s">
        <v>402</v>
      </c>
      <c r="D1090" s="1" t="s">
        <v>371</v>
      </c>
      <c r="E1090" s="1">
        <v>12</v>
      </c>
      <c r="F1090" s="1" t="s">
        <v>372</v>
      </c>
      <c r="G1090" s="1">
        <v>17</v>
      </c>
      <c r="H1090" s="1" t="s">
        <v>376</v>
      </c>
      <c r="I1090" s="1">
        <v>204</v>
      </c>
      <c r="J1090" s="2" t="s">
        <v>491</v>
      </c>
      <c r="K1090">
        <f>IF(C1090=C1089,0,1)</f>
        <v>0</v>
      </c>
      <c r="L1090">
        <f t="shared" si="16"/>
        <v>0</v>
      </c>
    </row>
    <row r="1091" spans="1:12" x14ac:dyDescent="0.2">
      <c r="A1091" s="1">
        <v>3</v>
      </c>
      <c r="B1091" s="1">
        <v>191</v>
      </c>
      <c r="C1091" s="1" t="s">
        <v>402</v>
      </c>
      <c r="D1091" s="1" t="s">
        <v>371</v>
      </c>
      <c r="E1091" s="1">
        <v>30</v>
      </c>
      <c r="F1091" s="1" t="s">
        <v>372</v>
      </c>
      <c r="G1091" s="1">
        <v>17</v>
      </c>
      <c r="H1091" s="1" t="s">
        <v>376</v>
      </c>
      <c r="I1091" s="1">
        <v>510</v>
      </c>
      <c r="J1091" s="2" t="s">
        <v>528</v>
      </c>
      <c r="K1091">
        <f>IF(C1091=C1090,0,1)</f>
        <v>0</v>
      </c>
      <c r="L1091">
        <f t="shared" si="16"/>
        <v>0</v>
      </c>
    </row>
    <row r="1092" spans="1:12" x14ac:dyDescent="0.2">
      <c r="A1092" s="1">
        <v>3</v>
      </c>
      <c r="B1092" s="1">
        <v>191</v>
      </c>
      <c r="C1092" s="1" t="s">
        <v>402</v>
      </c>
      <c r="D1092" s="1" t="s">
        <v>371</v>
      </c>
      <c r="E1092" s="1">
        <v>10</v>
      </c>
      <c r="F1092" s="1" t="s">
        <v>372</v>
      </c>
      <c r="G1092" s="1">
        <v>17</v>
      </c>
      <c r="H1092" s="1" t="s">
        <v>376</v>
      </c>
      <c r="I1092" s="1">
        <v>170</v>
      </c>
      <c r="J1092" s="2" t="s">
        <v>548</v>
      </c>
      <c r="K1092">
        <f>IF(C1092=C1091,0,1)</f>
        <v>0</v>
      </c>
      <c r="L1092">
        <f t="shared" si="16"/>
        <v>0</v>
      </c>
    </row>
    <row r="1093" spans="1:12" x14ac:dyDescent="0.2">
      <c r="A1093" s="1">
        <v>3</v>
      </c>
      <c r="B1093" s="1">
        <v>191</v>
      </c>
      <c r="C1093" s="1" t="s">
        <v>402</v>
      </c>
      <c r="D1093" s="1" t="s">
        <v>371</v>
      </c>
      <c r="E1093" s="1">
        <v>10</v>
      </c>
      <c r="F1093" s="1" t="s">
        <v>372</v>
      </c>
      <c r="G1093" s="1">
        <v>17</v>
      </c>
      <c r="H1093" s="1" t="s">
        <v>376</v>
      </c>
      <c r="I1093" s="1">
        <v>170</v>
      </c>
      <c r="J1093" s="2" t="s">
        <v>563</v>
      </c>
      <c r="K1093">
        <f>IF(C1093=C1092,0,1)</f>
        <v>0</v>
      </c>
      <c r="L1093">
        <f t="shared" si="16"/>
        <v>0</v>
      </c>
    </row>
    <row r="1094" spans="1:12" x14ac:dyDescent="0.2">
      <c r="A1094" s="1">
        <v>3</v>
      </c>
      <c r="B1094" s="1">
        <v>191</v>
      </c>
      <c r="C1094" s="1" t="s">
        <v>402</v>
      </c>
      <c r="D1094" s="1" t="s">
        <v>371</v>
      </c>
      <c r="E1094" s="1">
        <v>20</v>
      </c>
      <c r="F1094" s="1" t="s">
        <v>372</v>
      </c>
      <c r="G1094" s="1">
        <v>17</v>
      </c>
      <c r="H1094" s="1" t="s">
        <v>376</v>
      </c>
      <c r="I1094" s="1">
        <v>340</v>
      </c>
      <c r="J1094" s="2" t="s">
        <v>630</v>
      </c>
      <c r="K1094">
        <f>IF(C1094=C1093,0,1)</f>
        <v>0</v>
      </c>
      <c r="L1094">
        <f t="shared" si="16"/>
        <v>0</v>
      </c>
    </row>
    <row r="1095" spans="1:12" x14ac:dyDescent="0.2">
      <c r="A1095" s="1">
        <v>3</v>
      </c>
      <c r="B1095" s="1">
        <v>192</v>
      </c>
      <c r="C1095" s="1" t="s">
        <v>119</v>
      </c>
      <c r="D1095" s="1" t="s">
        <v>371</v>
      </c>
      <c r="E1095" s="1">
        <v>6</v>
      </c>
      <c r="F1095" s="1" t="s">
        <v>92</v>
      </c>
      <c r="G1095" s="1">
        <v>79.3</v>
      </c>
      <c r="H1095" s="1" t="s">
        <v>97</v>
      </c>
      <c r="I1095" s="1">
        <v>475.8</v>
      </c>
      <c r="J1095" s="2" t="s">
        <v>374</v>
      </c>
      <c r="K1095">
        <f>IF(C1095=C1094,0,1)</f>
        <v>1</v>
      </c>
      <c r="L1095">
        <f t="shared" si="16"/>
        <v>0</v>
      </c>
    </row>
    <row r="1096" spans="1:12" x14ac:dyDescent="0.2">
      <c r="A1096" s="1">
        <v>3</v>
      </c>
      <c r="B1096" s="1">
        <v>192</v>
      </c>
      <c r="C1096" s="1" t="s">
        <v>119</v>
      </c>
      <c r="D1096" s="1" t="s">
        <v>371</v>
      </c>
      <c r="E1096" s="1">
        <v>2</v>
      </c>
      <c r="F1096" s="1" t="s">
        <v>92</v>
      </c>
      <c r="G1096" s="1">
        <v>79.3</v>
      </c>
      <c r="H1096" s="1" t="s">
        <v>97</v>
      </c>
      <c r="I1096" s="1">
        <v>158.6</v>
      </c>
      <c r="J1096" s="2" t="s">
        <v>491</v>
      </c>
      <c r="K1096">
        <f>IF(C1096=C1095,0,1)</f>
        <v>0</v>
      </c>
      <c r="L1096">
        <f t="shared" si="16"/>
        <v>1</v>
      </c>
    </row>
    <row r="1097" spans="1:12" x14ac:dyDescent="0.2">
      <c r="A1097" s="1">
        <v>9</v>
      </c>
      <c r="B1097" s="1">
        <v>506</v>
      </c>
      <c r="C1097" s="1" t="s">
        <v>352</v>
      </c>
      <c r="D1097" s="1" t="s">
        <v>371</v>
      </c>
      <c r="E1097" s="1">
        <v>10</v>
      </c>
      <c r="F1097" s="1" t="s">
        <v>346</v>
      </c>
      <c r="G1097" s="1">
        <v>259</v>
      </c>
      <c r="H1097" s="1" t="s">
        <v>349</v>
      </c>
      <c r="I1097" s="1">
        <v>2590</v>
      </c>
      <c r="J1097" s="2" t="s">
        <v>548</v>
      </c>
      <c r="K1097">
        <f>IF(C1097=C1096,0,1)</f>
        <v>1</v>
      </c>
      <c r="L1097">
        <f t="shared" si="16"/>
        <v>1</v>
      </c>
    </row>
    <row r="1098" spans="1:12" x14ac:dyDescent="0.2">
      <c r="A1098" s="1">
        <v>9</v>
      </c>
      <c r="B1098" s="1">
        <v>506</v>
      </c>
      <c r="C1098" s="1" t="s">
        <v>352</v>
      </c>
      <c r="D1098" s="1" t="s">
        <v>371</v>
      </c>
      <c r="E1098" s="1">
        <v>10</v>
      </c>
      <c r="F1098" s="1" t="s">
        <v>346</v>
      </c>
      <c r="G1098" s="1">
        <v>259</v>
      </c>
      <c r="H1098" s="1" t="s">
        <v>349</v>
      </c>
      <c r="I1098" s="1">
        <v>2590</v>
      </c>
      <c r="J1098" s="2" t="s">
        <v>586</v>
      </c>
      <c r="K1098">
        <f>IF(C1098=C1097,0,1)</f>
        <v>0</v>
      </c>
      <c r="L1098">
        <f t="shared" si="16"/>
        <v>1</v>
      </c>
    </row>
    <row r="1099" spans="1:12" x14ac:dyDescent="0.2">
      <c r="A1099" s="1">
        <v>9</v>
      </c>
      <c r="B1099" s="1">
        <v>506</v>
      </c>
      <c r="C1099" s="1" t="s">
        <v>352</v>
      </c>
      <c r="D1099" s="1" t="s">
        <v>371</v>
      </c>
      <c r="E1099" s="1">
        <v>4</v>
      </c>
      <c r="F1099" s="1" t="s">
        <v>346</v>
      </c>
      <c r="G1099" s="1">
        <v>259</v>
      </c>
      <c r="H1099" s="1" t="s">
        <v>349</v>
      </c>
      <c r="I1099" s="1">
        <v>1036</v>
      </c>
      <c r="J1099" s="2" t="s">
        <v>612</v>
      </c>
      <c r="K1099">
        <f>IF(C1099=C1098,0,1)</f>
        <v>0</v>
      </c>
      <c r="L1099">
        <f t="shared" ref="L1099:L1162" si="17">IF(IFERROR(SEARCH("Россия", H1091), 0), 1, 0)</f>
        <v>1</v>
      </c>
    </row>
    <row r="1100" spans="1:12" x14ac:dyDescent="0.2">
      <c r="A1100" s="1">
        <v>9</v>
      </c>
      <c r="B1100" s="1">
        <v>507</v>
      </c>
      <c r="C1100" s="1" t="s">
        <v>348</v>
      </c>
      <c r="D1100" s="1" t="s">
        <v>371</v>
      </c>
      <c r="E1100" s="1">
        <v>5</v>
      </c>
      <c r="F1100" s="1" t="s">
        <v>346</v>
      </c>
      <c r="G1100" s="1">
        <v>555</v>
      </c>
      <c r="H1100" s="1" t="s">
        <v>349</v>
      </c>
      <c r="I1100" s="1">
        <v>2775</v>
      </c>
      <c r="J1100" s="2" t="s">
        <v>528</v>
      </c>
      <c r="K1100">
        <f>IF(C1100=C1099,0,1)</f>
        <v>1</v>
      </c>
      <c r="L1100">
        <f t="shared" si="17"/>
        <v>1</v>
      </c>
    </row>
    <row r="1101" spans="1:12" x14ac:dyDescent="0.2">
      <c r="A1101" s="1">
        <v>9</v>
      </c>
      <c r="B1101" s="1">
        <v>507</v>
      </c>
      <c r="C1101" s="1" t="s">
        <v>348</v>
      </c>
      <c r="D1101" s="1" t="s">
        <v>371</v>
      </c>
      <c r="E1101" s="1">
        <v>5</v>
      </c>
      <c r="F1101" s="1" t="s">
        <v>346</v>
      </c>
      <c r="G1101" s="1">
        <v>555</v>
      </c>
      <c r="H1101" s="1" t="s">
        <v>349</v>
      </c>
      <c r="I1101" s="1">
        <v>2775</v>
      </c>
      <c r="J1101" s="2" t="s">
        <v>548</v>
      </c>
      <c r="K1101">
        <f>IF(C1101=C1100,0,1)</f>
        <v>0</v>
      </c>
      <c r="L1101">
        <f t="shared" si="17"/>
        <v>1</v>
      </c>
    </row>
    <row r="1102" spans="1:12" x14ac:dyDescent="0.2">
      <c r="A1102" s="1">
        <v>9</v>
      </c>
      <c r="B1102" s="1">
        <v>507</v>
      </c>
      <c r="C1102" s="1" t="s">
        <v>348</v>
      </c>
      <c r="D1102" s="1" t="s">
        <v>371</v>
      </c>
      <c r="E1102" s="1">
        <v>3</v>
      </c>
      <c r="F1102" s="1" t="s">
        <v>346</v>
      </c>
      <c r="G1102" s="1">
        <v>555</v>
      </c>
      <c r="H1102" s="1" t="s">
        <v>349</v>
      </c>
      <c r="I1102" s="1">
        <v>1665</v>
      </c>
      <c r="J1102" s="2" t="s">
        <v>563</v>
      </c>
      <c r="K1102">
        <f>IF(C1102=C1101,0,1)</f>
        <v>0</v>
      </c>
      <c r="L1102">
        <f t="shared" si="17"/>
        <v>1</v>
      </c>
    </row>
    <row r="1103" spans="1:12" x14ac:dyDescent="0.2">
      <c r="A1103" s="1">
        <v>9</v>
      </c>
      <c r="B1103" s="1">
        <v>507</v>
      </c>
      <c r="C1103" s="1" t="s">
        <v>348</v>
      </c>
      <c r="D1103" s="1" t="s">
        <v>371</v>
      </c>
      <c r="E1103" s="1">
        <v>5</v>
      </c>
      <c r="F1103" s="1" t="s">
        <v>346</v>
      </c>
      <c r="G1103" s="1">
        <v>555</v>
      </c>
      <c r="H1103" s="1" t="s">
        <v>349</v>
      </c>
      <c r="I1103" s="1">
        <v>2775</v>
      </c>
      <c r="J1103" s="2" t="s">
        <v>586</v>
      </c>
      <c r="K1103">
        <f>IF(C1103=C1102,0,1)</f>
        <v>0</v>
      </c>
      <c r="L1103">
        <f t="shared" si="17"/>
        <v>0</v>
      </c>
    </row>
    <row r="1104" spans="1:12" ht="38.25" x14ac:dyDescent="0.2">
      <c r="A1104" s="1">
        <v>9</v>
      </c>
      <c r="B1104" s="1">
        <v>508</v>
      </c>
      <c r="C1104" s="1" t="s">
        <v>75</v>
      </c>
      <c r="D1104" s="1" t="s">
        <v>371</v>
      </c>
      <c r="E1104" s="1">
        <v>10</v>
      </c>
      <c r="F1104" s="1" t="s">
        <v>23</v>
      </c>
      <c r="G1104" s="1">
        <v>34.9</v>
      </c>
      <c r="H1104" s="1" t="s">
        <v>76</v>
      </c>
      <c r="I1104" s="1">
        <v>349</v>
      </c>
      <c r="J1104" s="2" t="s">
        <v>491</v>
      </c>
      <c r="K1104">
        <f>IF(C1104=C1103,0,1)</f>
        <v>1</v>
      </c>
      <c r="L1104">
        <f t="shared" si="17"/>
        <v>0</v>
      </c>
    </row>
    <row r="1105" spans="1:12" ht="38.25" x14ac:dyDescent="0.2">
      <c r="A1105" s="1">
        <v>9</v>
      </c>
      <c r="B1105" s="1">
        <v>508</v>
      </c>
      <c r="C1105" s="1" t="s">
        <v>75</v>
      </c>
      <c r="D1105" s="1" t="s">
        <v>371</v>
      </c>
      <c r="E1105" s="1">
        <v>10</v>
      </c>
      <c r="F1105" s="1" t="s">
        <v>23</v>
      </c>
      <c r="G1105" s="1">
        <v>34.9</v>
      </c>
      <c r="H1105" s="1" t="s">
        <v>76</v>
      </c>
      <c r="I1105" s="1">
        <v>349</v>
      </c>
      <c r="J1105" s="2" t="s">
        <v>528</v>
      </c>
      <c r="K1105">
        <f>IF(C1105=C1104,0,1)</f>
        <v>0</v>
      </c>
      <c r="L1105">
        <f t="shared" si="17"/>
        <v>0</v>
      </c>
    </row>
    <row r="1106" spans="1:12" ht="38.25" x14ac:dyDescent="0.2">
      <c r="A1106" s="1">
        <v>9</v>
      </c>
      <c r="B1106" s="1">
        <v>508</v>
      </c>
      <c r="C1106" s="1" t="s">
        <v>75</v>
      </c>
      <c r="D1106" s="1" t="s">
        <v>371</v>
      </c>
      <c r="E1106" s="1">
        <v>20</v>
      </c>
      <c r="F1106" s="1" t="s">
        <v>23</v>
      </c>
      <c r="G1106" s="1">
        <v>34.9</v>
      </c>
      <c r="H1106" s="1" t="s">
        <v>76</v>
      </c>
      <c r="I1106" s="1">
        <v>698</v>
      </c>
      <c r="J1106" s="2" t="s">
        <v>563</v>
      </c>
      <c r="K1106">
        <f>IF(C1106=C1105,0,1)</f>
        <v>0</v>
      </c>
      <c r="L1106">
        <f t="shared" si="17"/>
        <v>0</v>
      </c>
    </row>
    <row r="1107" spans="1:12" ht="25.5" x14ac:dyDescent="0.2">
      <c r="A1107" s="1">
        <v>14</v>
      </c>
      <c r="B1107" s="1">
        <v>1111</v>
      </c>
      <c r="C1107" s="1" t="s">
        <v>328</v>
      </c>
      <c r="D1107" s="1" t="s">
        <v>691</v>
      </c>
      <c r="E1107" s="1">
        <v>3</v>
      </c>
      <c r="F1107" s="1" t="s">
        <v>227</v>
      </c>
      <c r="G1107" s="1">
        <v>436.15</v>
      </c>
      <c r="H1107" s="1" t="s">
        <v>228</v>
      </c>
      <c r="I1107" s="1">
        <v>1308.45</v>
      </c>
      <c r="J1107" s="2" t="s">
        <v>563</v>
      </c>
      <c r="K1107">
        <f>IF(C1107=C1106,0,1)</f>
        <v>1</v>
      </c>
      <c r="L1107">
        <f t="shared" si="17"/>
        <v>0</v>
      </c>
    </row>
    <row r="1108" spans="1:12" x14ac:dyDescent="0.2">
      <c r="A1108" s="1">
        <v>9</v>
      </c>
      <c r="B1108" s="1">
        <v>510</v>
      </c>
      <c r="C1108" s="1" t="s">
        <v>1123</v>
      </c>
      <c r="D1108" s="1" t="s">
        <v>371</v>
      </c>
      <c r="E1108" s="1">
        <v>7000</v>
      </c>
      <c r="F1108" s="1" t="s">
        <v>1095</v>
      </c>
      <c r="G1108" s="1">
        <v>3.21</v>
      </c>
      <c r="H1108" s="1" t="s">
        <v>1124</v>
      </c>
      <c r="I1108" s="1">
        <v>22470</v>
      </c>
      <c r="J1108" s="2" t="s">
        <v>374</v>
      </c>
      <c r="K1108">
        <f>IF(C1108=C1107,0,1)</f>
        <v>1</v>
      </c>
      <c r="L1108">
        <f t="shared" si="17"/>
        <v>0</v>
      </c>
    </row>
    <row r="1109" spans="1:12" x14ac:dyDescent="0.2">
      <c r="A1109" s="1">
        <v>6</v>
      </c>
      <c r="B1109" s="1">
        <v>359</v>
      </c>
      <c r="C1109" s="1" t="s">
        <v>432</v>
      </c>
      <c r="D1109" s="1" t="s">
        <v>371</v>
      </c>
      <c r="E1109" s="1">
        <v>8</v>
      </c>
      <c r="F1109" s="1" t="s">
        <v>372</v>
      </c>
      <c r="G1109" s="1">
        <v>24.2</v>
      </c>
      <c r="H1109" s="1" t="s">
        <v>376</v>
      </c>
      <c r="I1109" s="1">
        <v>193.6</v>
      </c>
      <c r="J1109" s="2" t="s">
        <v>374</v>
      </c>
      <c r="K1109">
        <f>IF(C1109=C1108,0,1)</f>
        <v>1</v>
      </c>
      <c r="L1109">
        <f t="shared" si="17"/>
        <v>0</v>
      </c>
    </row>
    <row r="1110" spans="1:12" x14ac:dyDescent="0.2">
      <c r="A1110" s="1">
        <v>6</v>
      </c>
      <c r="B1110" s="1">
        <v>359</v>
      </c>
      <c r="C1110" s="1" t="s">
        <v>432</v>
      </c>
      <c r="D1110" s="1" t="s">
        <v>371</v>
      </c>
      <c r="E1110" s="1">
        <v>2</v>
      </c>
      <c r="F1110" s="1" t="s">
        <v>372</v>
      </c>
      <c r="G1110" s="1">
        <v>24.2</v>
      </c>
      <c r="H1110" s="1" t="s">
        <v>376</v>
      </c>
      <c r="I1110" s="1">
        <v>48.4</v>
      </c>
      <c r="J1110" s="2" t="s">
        <v>548</v>
      </c>
      <c r="K1110">
        <f>IF(C1110=C1109,0,1)</f>
        <v>0</v>
      </c>
      <c r="L1110">
        <f t="shared" si="17"/>
        <v>0</v>
      </c>
    </row>
    <row r="1111" spans="1:12" x14ac:dyDescent="0.2">
      <c r="A1111" s="1">
        <v>6</v>
      </c>
      <c r="B1111" s="1">
        <v>359</v>
      </c>
      <c r="C1111" s="1" t="s">
        <v>432</v>
      </c>
      <c r="D1111" s="1" t="s">
        <v>371</v>
      </c>
      <c r="E1111" s="1">
        <v>5</v>
      </c>
      <c r="F1111" s="1" t="s">
        <v>372</v>
      </c>
      <c r="G1111" s="1">
        <v>24.2</v>
      </c>
      <c r="H1111" s="1" t="s">
        <v>376</v>
      </c>
      <c r="I1111" s="1">
        <v>121</v>
      </c>
      <c r="J1111" s="2" t="s">
        <v>563</v>
      </c>
      <c r="K1111">
        <f>IF(C1111=C1110,0,1)</f>
        <v>0</v>
      </c>
      <c r="L1111">
        <f t="shared" si="17"/>
        <v>0</v>
      </c>
    </row>
    <row r="1112" spans="1:12" x14ac:dyDescent="0.2">
      <c r="A1112" s="1">
        <v>6</v>
      </c>
      <c r="B1112" s="1">
        <v>359</v>
      </c>
      <c r="C1112" s="1" t="s">
        <v>432</v>
      </c>
      <c r="D1112" s="1" t="s">
        <v>371</v>
      </c>
      <c r="E1112" s="1">
        <v>300</v>
      </c>
      <c r="F1112" s="1" t="s">
        <v>372</v>
      </c>
      <c r="G1112" s="1">
        <v>24.2</v>
      </c>
      <c r="H1112" s="1" t="s">
        <v>376</v>
      </c>
      <c r="I1112" s="1">
        <v>7260</v>
      </c>
      <c r="J1112" s="2" t="s">
        <v>630</v>
      </c>
      <c r="K1112">
        <f>IF(C1112=C1111,0,1)</f>
        <v>0</v>
      </c>
      <c r="L1112">
        <f t="shared" si="17"/>
        <v>0</v>
      </c>
    </row>
    <row r="1113" spans="1:12" ht="51" x14ac:dyDescent="0.2">
      <c r="A1113" s="1">
        <v>9</v>
      </c>
      <c r="B1113" s="1">
        <v>512</v>
      </c>
      <c r="C1113" s="1" t="s">
        <v>353</v>
      </c>
      <c r="D1113" s="1" t="s">
        <v>442</v>
      </c>
      <c r="E1113" s="1">
        <v>10</v>
      </c>
      <c r="F1113" s="1" t="s">
        <v>346</v>
      </c>
      <c r="G1113" s="1">
        <v>320</v>
      </c>
      <c r="H1113" s="1" t="s">
        <v>354</v>
      </c>
      <c r="I1113" s="1">
        <v>3200</v>
      </c>
      <c r="J1113" s="2" t="s">
        <v>548</v>
      </c>
      <c r="K1113">
        <f>IF(C1113=C1112,0,1)</f>
        <v>1</v>
      </c>
      <c r="L1113">
        <f t="shared" si="17"/>
        <v>0</v>
      </c>
    </row>
    <row r="1114" spans="1:12" ht="25.5" x14ac:dyDescent="0.2">
      <c r="A1114" s="1">
        <v>9</v>
      </c>
      <c r="B1114" s="1">
        <v>513</v>
      </c>
      <c r="C1114" s="1" t="s">
        <v>355</v>
      </c>
      <c r="D1114" s="1" t="s">
        <v>442</v>
      </c>
      <c r="E1114" s="1">
        <v>5</v>
      </c>
      <c r="F1114" s="1" t="s">
        <v>346</v>
      </c>
      <c r="G1114" s="1">
        <v>900</v>
      </c>
      <c r="H1114" s="1" t="s">
        <v>356</v>
      </c>
      <c r="I1114" s="1">
        <v>4500</v>
      </c>
      <c r="J1114" s="2" t="s">
        <v>548</v>
      </c>
      <c r="K1114">
        <f>IF(C1114=C1113,0,1)</f>
        <v>1</v>
      </c>
      <c r="L1114">
        <f t="shared" si="17"/>
        <v>0</v>
      </c>
    </row>
    <row r="1115" spans="1:12" x14ac:dyDescent="0.2">
      <c r="A1115" s="1">
        <v>4</v>
      </c>
      <c r="B1115" s="1">
        <v>273</v>
      </c>
      <c r="C1115" s="1" t="s">
        <v>69</v>
      </c>
      <c r="D1115" s="1" t="s">
        <v>371</v>
      </c>
      <c r="E1115" s="1">
        <v>30</v>
      </c>
      <c r="F1115" s="1" t="s">
        <v>23</v>
      </c>
      <c r="G1115" s="1">
        <v>154</v>
      </c>
      <c r="H1115" s="1" t="s">
        <v>70</v>
      </c>
      <c r="I1115" s="1">
        <v>4620</v>
      </c>
      <c r="J1115" s="2" t="s">
        <v>466</v>
      </c>
      <c r="K1115">
        <f>IF(C1115=C1114,0,1)</f>
        <v>1</v>
      </c>
      <c r="L1115">
        <f t="shared" si="17"/>
        <v>0</v>
      </c>
    </row>
    <row r="1116" spans="1:12" x14ac:dyDescent="0.2">
      <c r="A1116" s="1">
        <v>4</v>
      </c>
      <c r="B1116" s="1">
        <v>273</v>
      </c>
      <c r="C1116" s="1" t="s">
        <v>69</v>
      </c>
      <c r="D1116" s="1" t="s">
        <v>371</v>
      </c>
      <c r="E1116" s="1">
        <v>30</v>
      </c>
      <c r="F1116" s="1" t="s">
        <v>23</v>
      </c>
      <c r="G1116" s="1">
        <v>154</v>
      </c>
      <c r="H1116" s="1" t="s">
        <v>70</v>
      </c>
      <c r="I1116" s="1">
        <v>4620</v>
      </c>
      <c r="J1116" s="2" t="s">
        <v>528</v>
      </c>
      <c r="K1116">
        <f>IF(C1116=C1115,0,1)</f>
        <v>0</v>
      </c>
      <c r="L1116">
        <f t="shared" si="17"/>
        <v>0</v>
      </c>
    </row>
    <row r="1117" spans="1:12" x14ac:dyDescent="0.2">
      <c r="A1117" s="1">
        <v>4</v>
      </c>
      <c r="B1117" s="1">
        <v>273</v>
      </c>
      <c r="C1117" s="1" t="s">
        <v>69</v>
      </c>
      <c r="D1117" s="1" t="s">
        <v>371</v>
      </c>
      <c r="E1117" s="1">
        <v>20</v>
      </c>
      <c r="F1117" s="1" t="s">
        <v>23</v>
      </c>
      <c r="G1117" s="1">
        <v>154</v>
      </c>
      <c r="H1117" s="1" t="s">
        <v>70</v>
      </c>
      <c r="I1117" s="1">
        <v>3080</v>
      </c>
      <c r="J1117" s="2" t="s">
        <v>563</v>
      </c>
      <c r="K1117">
        <f>IF(C1117=C1116,0,1)</f>
        <v>0</v>
      </c>
      <c r="L1117">
        <f t="shared" si="17"/>
        <v>1</v>
      </c>
    </row>
    <row r="1118" spans="1:12" x14ac:dyDescent="0.2">
      <c r="A1118" s="1">
        <v>4</v>
      </c>
      <c r="B1118" s="1">
        <v>273</v>
      </c>
      <c r="C1118" s="1" t="s">
        <v>69</v>
      </c>
      <c r="D1118" s="1" t="s">
        <v>371</v>
      </c>
      <c r="E1118" s="1">
        <v>50</v>
      </c>
      <c r="F1118" s="1" t="s">
        <v>23</v>
      </c>
      <c r="G1118" s="1">
        <v>154</v>
      </c>
      <c r="H1118" s="1" t="s">
        <v>70</v>
      </c>
      <c r="I1118" s="1">
        <v>7700</v>
      </c>
      <c r="J1118" s="2" t="s">
        <v>586</v>
      </c>
      <c r="K1118">
        <f>IF(C1118=C1117,0,1)</f>
        <v>0</v>
      </c>
      <c r="L1118">
        <f t="shared" si="17"/>
        <v>1</v>
      </c>
    </row>
    <row r="1119" spans="1:12" x14ac:dyDescent="0.2">
      <c r="A1119" s="1">
        <v>4</v>
      </c>
      <c r="B1119" s="1">
        <v>273</v>
      </c>
      <c r="C1119" s="1" t="s">
        <v>69</v>
      </c>
      <c r="D1119" s="1" t="s">
        <v>371</v>
      </c>
      <c r="E1119" s="1">
        <v>3</v>
      </c>
      <c r="F1119" s="1" t="s">
        <v>23</v>
      </c>
      <c r="G1119" s="1">
        <v>154</v>
      </c>
      <c r="H1119" s="1" t="s">
        <v>70</v>
      </c>
      <c r="I1119" s="1">
        <v>462</v>
      </c>
      <c r="J1119" s="2" t="s">
        <v>630</v>
      </c>
      <c r="K1119">
        <f>IF(C1119=C1118,0,1)</f>
        <v>0</v>
      </c>
      <c r="L1119">
        <f t="shared" si="17"/>
        <v>1</v>
      </c>
    </row>
    <row r="1120" spans="1:12" x14ac:dyDescent="0.2">
      <c r="A1120" s="1">
        <v>4</v>
      </c>
      <c r="B1120" s="1">
        <v>274</v>
      </c>
      <c r="C1120" s="1" t="s">
        <v>417</v>
      </c>
      <c r="D1120" s="1" t="s">
        <v>371</v>
      </c>
      <c r="E1120" s="1">
        <v>20</v>
      </c>
      <c r="F1120" s="1" t="s">
        <v>372</v>
      </c>
      <c r="G1120" s="1">
        <v>1870</v>
      </c>
      <c r="H1120" s="1" t="s">
        <v>418</v>
      </c>
      <c r="I1120" s="1">
        <v>37400</v>
      </c>
      <c r="J1120" s="2" t="s">
        <v>374</v>
      </c>
      <c r="K1120">
        <f>IF(C1120=C1119,0,1)</f>
        <v>1</v>
      </c>
      <c r="L1120">
        <f t="shared" si="17"/>
        <v>1</v>
      </c>
    </row>
    <row r="1121" spans="1:12" x14ac:dyDescent="0.2">
      <c r="A1121" s="1">
        <v>4</v>
      </c>
      <c r="B1121" s="1">
        <v>274</v>
      </c>
      <c r="C1121" s="1" t="s">
        <v>417</v>
      </c>
      <c r="D1121" s="1" t="s">
        <v>371</v>
      </c>
      <c r="E1121" s="1">
        <v>2</v>
      </c>
      <c r="F1121" s="1" t="s">
        <v>372</v>
      </c>
      <c r="G1121" s="1">
        <v>1870</v>
      </c>
      <c r="H1121" s="1" t="s">
        <v>418</v>
      </c>
      <c r="I1121" s="1">
        <v>3740</v>
      </c>
      <c r="J1121" s="2" t="s">
        <v>630</v>
      </c>
      <c r="K1121">
        <f>IF(C1121=C1120,0,1)</f>
        <v>0</v>
      </c>
      <c r="L1121">
        <f t="shared" si="17"/>
        <v>1</v>
      </c>
    </row>
    <row r="1122" spans="1:12" x14ac:dyDescent="0.2">
      <c r="A1122" s="1">
        <v>9</v>
      </c>
      <c r="B1122" s="1">
        <v>514</v>
      </c>
      <c r="C1122" s="1" t="s">
        <v>1224</v>
      </c>
      <c r="D1122" s="1" t="s">
        <v>371</v>
      </c>
      <c r="E1122" s="1">
        <v>10</v>
      </c>
      <c r="F1122" s="1" t="s">
        <v>1207</v>
      </c>
      <c r="G1122" s="1">
        <v>712</v>
      </c>
      <c r="H1122" s="1" t="s">
        <v>961</v>
      </c>
      <c r="I1122" s="1">
        <v>7120</v>
      </c>
      <c r="J1122" s="2" t="s">
        <v>578</v>
      </c>
      <c r="K1122">
        <f>IF(C1122=C1121,0,1)</f>
        <v>1</v>
      </c>
      <c r="L1122">
        <f t="shared" si="17"/>
        <v>1</v>
      </c>
    </row>
    <row r="1123" spans="1:12" x14ac:dyDescent="0.2">
      <c r="A1123" s="1">
        <v>9</v>
      </c>
      <c r="B1123" s="1">
        <v>514</v>
      </c>
      <c r="C1123" s="1" t="s">
        <v>1224</v>
      </c>
      <c r="D1123" s="1" t="s">
        <v>371</v>
      </c>
      <c r="E1123" s="1">
        <v>10</v>
      </c>
      <c r="F1123" s="1" t="s">
        <v>1207</v>
      </c>
      <c r="G1123" s="1">
        <v>712</v>
      </c>
      <c r="H1123" s="1" t="s">
        <v>961</v>
      </c>
      <c r="I1123" s="1">
        <v>7120</v>
      </c>
      <c r="J1123" s="2" t="s">
        <v>610</v>
      </c>
      <c r="K1123">
        <f>IF(C1123=C1122,0,1)</f>
        <v>0</v>
      </c>
      <c r="L1123">
        <f t="shared" si="17"/>
        <v>0</v>
      </c>
    </row>
    <row r="1124" spans="1:12" ht="25.5" x14ac:dyDescent="0.2">
      <c r="A1124" s="1">
        <v>14</v>
      </c>
      <c r="B1124" s="1" t="s">
        <v>728</v>
      </c>
      <c r="C1124" s="1" t="s">
        <v>729</v>
      </c>
      <c r="D1124" s="1" t="s">
        <v>723</v>
      </c>
      <c r="E1124" s="1">
        <v>2</v>
      </c>
      <c r="F1124" s="1" t="s">
        <v>684</v>
      </c>
      <c r="G1124" s="1">
        <v>390.9</v>
      </c>
      <c r="H1124" s="1" t="s">
        <v>703</v>
      </c>
      <c r="I1124" s="1">
        <v>781.8</v>
      </c>
      <c r="J1124" s="2" t="s">
        <v>548</v>
      </c>
      <c r="K1124">
        <f>IF(C1124=C1123,0,1)</f>
        <v>1</v>
      </c>
      <c r="L1124">
        <f t="shared" si="17"/>
        <v>0</v>
      </c>
    </row>
    <row r="1125" spans="1:12" x14ac:dyDescent="0.2">
      <c r="A1125" s="1">
        <v>9</v>
      </c>
      <c r="B1125" s="1">
        <v>515</v>
      </c>
      <c r="C1125" s="1" t="s">
        <v>717</v>
      </c>
      <c r="D1125" s="1" t="s">
        <v>371</v>
      </c>
      <c r="E1125" s="1">
        <v>20</v>
      </c>
      <c r="F1125" s="1" t="s">
        <v>684</v>
      </c>
      <c r="G1125" s="1">
        <v>314</v>
      </c>
      <c r="H1125" s="1" t="s">
        <v>718</v>
      </c>
      <c r="I1125" s="1">
        <v>6280</v>
      </c>
      <c r="J1125" s="2" t="s">
        <v>548</v>
      </c>
      <c r="K1125">
        <f>IF(C1125=C1124,0,1)</f>
        <v>1</v>
      </c>
      <c r="L1125">
        <f t="shared" si="17"/>
        <v>0</v>
      </c>
    </row>
    <row r="1126" spans="1:12" x14ac:dyDescent="0.2">
      <c r="A1126" s="1">
        <v>9</v>
      </c>
      <c r="B1126" s="1">
        <v>515</v>
      </c>
      <c r="C1126" s="1" t="s">
        <v>717</v>
      </c>
      <c r="D1126" s="1" t="s">
        <v>371</v>
      </c>
      <c r="E1126" s="1">
        <v>20</v>
      </c>
      <c r="F1126" s="1" t="s">
        <v>684</v>
      </c>
      <c r="G1126" s="1">
        <v>314</v>
      </c>
      <c r="H1126" s="1" t="s">
        <v>718</v>
      </c>
      <c r="I1126" s="1">
        <v>6280</v>
      </c>
      <c r="J1126" s="2" t="s">
        <v>600</v>
      </c>
      <c r="K1126">
        <f>IF(C1126=C1125,0,1)</f>
        <v>0</v>
      </c>
      <c r="L1126">
        <f t="shared" si="17"/>
        <v>0</v>
      </c>
    </row>
    <row r="1127" spans="1:12" x14ac:dyDescent="0.2">
      <c r="A1127" s="1">
        <v>14</v>
      </c>
      <c r="B1127" s="1" t="s">
        <v>1078</v>
      </c>
      <c r="C1127" s="1" t="s">
        <v>1079</v>
      </c>
      <c r="D1127" s="1" t="s">
        <v>1080</v>
      </c>
      <c r="E1127" s="1">
        <v>1</v>
      </c>
      <c r="F1127" s="1" t="s">
        <v>957</v>
      </c>
      <c r="G1127" s="1">
        <v>1868.13</v>
      </c>
      <c r="H1127" s="1" t="s">
        <v>1081</v>
      </c>
      <c r="I1127" s="1">
        <v>1868.13</v>
      </c>
      <c r="J1127" s="2" t="s">
        <v>563</v>
      </c>
      <c r="K1127">
        <f>IF(C1127=C1126,0,1)</f>
        <v>1</v>
      </c>
      <c r="L1127">
        <f t="shared" si="17"/>
        <v>0</v>
      </c>
    </row>
    <row r="1128" spans="1:12" x14ac:dyDescent="0.2">
      <c r="A1128" s="1">
        <v>12</v>
      </c>
      <c r="B1128" s="1">
        <v>32</v>
      </c>
      <c r="C1128" s="1" t="s">
        <v>1082</v>
      </c>
      <c r="D1128" s="1" t="s">
        <v>526</v>
      </c>
      <c r="E1128" s="1">
        <v>5000</v>
      </c>
      <c r="F1128" s="1" t="s">
        <v>957</v>
      </c>
      <c r="G1128" s="1">
        <v>2.2200000000000002</v>
      </c>
      <c r="H1128" s="1" t="s">
        <v>1008</v>
      </c>
      <c r="I1128" s="1">
        <v>11100</v>
      </c>
      <c r="J1128" s="2" t="s">
        <v>586</v>
      </c>
      <c r="K1128">
        <f>IF(C1128=C1127,0,1)</f>
        <v>1</v>
      </c>
      <c r="L1128">
        <f t="shared" si="17"/>
        <v>0</v>
      </c>
    </row>
    <row r="1129" spans="1:12" x14ac:dyDescent="0.2">
      <c r="A1129" s="1">
        <v>12</v>
      </c>
      <c r="B1129" s="1">
        <v>32</v>
      </c>
      <c r="C1129" s="1" t="s">
        <v>1082</v>
      </c>
      <c r="D1129" s="1" t="s">
        <v>526</v>
      </c>
      <c r="E1129" s="1">
        <v>2000</v>
      </c>
      <c r="F1129" s="1" t="s">
        <v>957</v>
      </c>
      <c r="G1129" s="1">
        <v>2.2200000000000002</v>
      </c>
      <c r="H1129" s="1" t="s">
        <v>1008</v>
      </c>
      <c r="I1129" s="1">
        <v>4440</v>
      </c>
      <c r="J1129" s="2" t="s">
        <v>600</v>
      </c>
      <c r="K1129">
        <f>IF(C1129=C1128,0,1)</f>
        <v>0</v>
      </c>
      <c r="L1129">
        <f t="shared" si="17"/>
        <v>0</v>
      </c>
    </row>
    <row r="1130" spans="1:12" x14ac:dyDescent="0.2">
      <c r="A1130" s="1">
        <v>12</v>
      </c>
      <c r="B1130" s="1">
        <v>32</v>
      </c>
      <c r="C1130" s="1" t="s">
        <v>1082</v>
      </c>
      <c r="D1130" s="1" t="s">
        <v>526</v>
      </c>
      <c r="E1130" s="1">
        <v>4000</v>
      </c>
      <c r="F1130" s="1" t="s">
        <v>957</v>
      </c>
      <c r="G1130" s="1">
        <v>2.2200000000000002</v>
      </c>
      <c r="H1130" s="1" t="s">
        <v>1008</v>
      </c>
      <c r="I1130" s="1">
        <v>8880</v>
      </c>
      <c r="J1130" s="2" t="s">
        <v>630</v>
      </c>
      <c r="K1130">
        <f>IF(C1130=C1129,0,1)</f>
        <v>0</v>
      </c>
      <c r="L1130">
        <f t="shared" si="17"/>
        <v>0</v>
      </c>
    </row>
    <row r="1131" spans="1:12" x14ac:dyDescent="0.2">
      <c r="A1131" s="1">
        <v>12</v>
      </c>
      <c r="B1131" s="1">
        <v>33</v>
      </c>
      <c r="C1131" s="1" t="s">
        <v>1007</v>
      </c>
      <c r="D1131" s="1" t="s">
        <v>526</v>
      </c>
      <c r="E1131" s="1">
        <v>200</v>
      </c>
      <c r="F1131" s="1" t="s">
        <v>957</v>
      </c>
      <c r="G1131" s="1">
        <v>2.2200000000000002</v>
      </c>
      <c r="H1131" s="1" t="s">
        <v>1008</v>
      </c>
      <c r="I1131" s="1">
        <v>444</v>
      </c>
      <c r="J1131" s="2" t="s">
        <v>528</v>
      </c>
      <c r="K1131">
        <f>IF(C1131=C1130,0,1)</f>
        <v>1</v>
      </c>
      <c r="L1131">
        <f t="shared" si="17"/>
        <v>0</v>
      </c>
    </row>
    <row r="1132" spans="1:12" x14ac:dyDescent="0.2">
      <c r="A1132" s="1">
        <v>12</v>
      </c>
      <c r="B1132" s="1">
        <v>33</v>
      </c>
      <c r="C1132" s="1" t="s">
        <v>1007</v>
      </c>
      <c r="D1132" s="1" t="s">
        <v>526</v>
      </c>
      <c r="E1132" s="1">
        <v>5000</v>
      </c>
      <c r="F1132" s="1" t="s">
        <v>957</v>
      </c>
      <c r="G1132" s="1">
        <v>2.2200000000000002</v>
      </c>
      <c r="H1132" s="1" t="s">
        <v>1008</v>
      </c>
      <c r="I1132" s="1">
        <v>11100</v>
      </c>
      <c r="J1132" s="2" t="s">
        <v>563</v>
      </c>
      <c r="K1132">
        <f>IF(C1132=C1131,0,1)</f>
        <v>0</v>
      </c>
      <c r="L1132">
        <f t="shared" si="17"/>
        <v>0</v>
      </c>
    </row>
    <row r="1133" spans="1:12" x14ac:dyDescent="0.2">
      <c r="A1133" s="1">
        <v>12</v>
      </c>
      <c r="B1133" s="1">
        <v>33</v>
      </c>
      <c r="C1133" s="1" t="s">
        <v>1007</v>
      </c>
      <c r="D1133" s="1" t="s">
        <v>526</v>
      </c>
      <c r="E1133" s="1">
        <v>3500</v>
      </c>
      <c r="F1133" s="1" t="s">
        <v>957</v>
      </c>
      <c r="G1133" s="1">
        <v>2.2200000000000002</v>
      </c>
      <c r="H1133" s="1" t="s">
        <v>1008</v>
      </c>
      <c r="I1133" s="1">
        <v>7770</v>
      </c>
      <c r="J1133" s="2" t="s">
        <v>578</v>
      </c>
      <c r="K1133">
        <f>IF(C1133=C1132,0,1)</f>
        <v>0</v>
      </c>
      <c r="L1133">
        <f t="shared" si="17"/>
        <v>0</v>
      </c>
    </row>
    <row r="1134" spans="1:12" x14ac:dyDescent="0.2">
      <c r="A1134" s="1">
        <v>12</v>
      </c>
      <c r="B1134" s="1">
        <v>33</v>
      </c>
      <c r="C1134" s="1" t="s">
        <v>1007</v>
      </c>
      <c r="D1134" s="1" t="s">
        <v>526</v>
      </c>
      <c r="E1134" s="1">
        <v>3000</v>
      </c>
      <c r="F1134" s="1" t="s">
        <v>957</v>
      </c>
      <c r="G1134" s="1">
        <v>2.2200000000000002</v>
      </c>
      <c r="H1134" s="1" t="s">
        <v>1008</v>
      </c>
      <c r="I1134" s="1">
        <v>6660</v>
      </c>
      <c r="J1134" s="2" t="s">
        <v>586</v>
      </c>
      <c r="K1134">
        <f>IF(C1134=C1133,0,1)</f>
        <v>0</v>
      </c>
      <c r="L1134">
        <f t="shared" si="17"/>
        <v>0</v>
      </c>
    </row>
    <row r="1135" spans="1:12" x14ac:dyDescent="0.2">
      <c r="A1135" s="1">
        <v>12</v>
      </c>
      <c r="B1135" s="1">
        <v>33</v>
      </c>
      <c r="C1135" s="1" t="s">
        <v>1007</v>
      </c>
      <c r="D1135" s="1" t="s">
        <v>526</v>
      </c>
      <c r="E1135" s="1">
        <v>4000</v>
      </c>
      <c r="F1135" s="1" t="s">
        <v>957</v>
      </c>
      <c r="G1135" s="1">
        <v>2.2200000000000002</v>
      </c>
      <c r="H1135" s="1" t="s">
        <v>1008</v>
      </c>
      <c r="I1135" s="1">
        <v>8880</v>
      </c>
      <c r="J1135" s="2" t="s">
        <v>600</v>
      </c>
      <c r="K1135">
        <f>IF(C1135=C1134,0,1)</f>
        <v>0</v>
      </c>
      <c r="L1135">
        <f t="shared" si="17"/>
        <v>0</v>
      </c>
    </row>
    <row r="1136" spans="1:12" x14ac:dyDescent="0.2">
      <c r="A1136" s="1">
        <v>12</v>
      </c>
      <c r="B1136" s="1">
        <v>33</v>
      </c>
      <c r="C1136" s="1" t="s">
        <v>1007</v>
      </c>
      <c r="D1136" s="1" t="s">
        <v>526</v>
      </c>
      <c r="E1136" s="1">
        <v>2000</v>
      </c>
      <c r="F1136" s="1" t="s">
        <v>957</v>
      </c>
      <c r="G1136" s="1">
        <v>2.2200000000000002</v>
      </c>
      <c r="H1136" s="1" t="s">
        <v>1008</v>
      </c>
      <c r="I1136" s="1">
        <v>4440</v>
      </c>
      <c r="J1136" s="2" t="s">
        <v>630</v>
      </c>
      <c r="K1136">
        <f>IF(C1136=C1135,0,1)</f>
        <v>0</v>
      </c>
      <c r="L1136">
        <f t="shared" si="17"/>
        <v>1</v>
      </c>
    </row>
    <row r="1137" spans="1:12" x14ac:dyDescent="0.2">
      <c r="A1137" s="1">
        <v>14</v>
      </c>
      <c r="B1137" s="1" t="s">
        <v>1191</v>
      </c>
      <c r="C1137" s="1" t="s">
        <v>1192</v>
      </c>
      <c r="D1137" s="1" t="s">
        <v>526</v>
      </c>
      <c r="E1137" s="1">
        <v>50</v>
      </c>
      <c r="F1137" s="1" t="s">
        <v>1095</v>
      </c>
      <c r="G1137" s="1">
        <v>1.74</v>
      </c>
      <c r="H1137" s="1" t="s">
        <v>1162</v>
      </c>
      <c r="I1137" s="1">
        <v>87</v>
      </c>
      <c r="J1137" s="2" t="s">
        <v>600</v>
      </c>
      <c r="K1137">
        <f>IF(C1137=C1136,0,1)</f>
        <v>1</v>
      </c>
      <c r="L1137">
        <f t="shared" si="17"/>
        <v>1</v>
      </c>
    </row>
    <row r="1138" spans="1:12" x14ac:dyDescent="0.2">
      <c r="A1138" s="1">
        <v>13</v>
      </c>
      <c r="B1138" s="1">
        <v>114</v>
      </c>
      <c r="C1138" s="1" t="s">
        <v>787</v>
      </c>
      <c r="D1138" s="1" t="s">
        <v>526</v>
      </c>
      <c r="E1138" s="1">
        <v>1000</v>
      </c>
      <c r="F1138" s="1" t="s">
        <v>752</v>
      </c>
      <c r="G1138" s="1">
        <v>0.56000000000000005</v>
      </c>
      <c r="H1138" s="1" t="s">
        <v>788</v>
      </c>
      <c r="I1138" s="1">
        <v>560</v>
      </c>
      <c r="J1138" s="2" t="s">
        <v>528</v>
      </c>
      <c r="K1138">
        <f>IF(C1138=C1137,0,1)</f>
        <v>1</v>
      </c>
      <c r="L1138">
        <f t="shared" si="17"/>
        <v>1</v>
      </c>
    </row>
    <row r="1139" spans="1:12" x14ac:dyDescent="0.2">
      <c r="A1139" s="1">
        <v>13</v>
      </c>
      <c r="B1139" s="1">
        <v>114</v>
      </c>
      <c r="C1139" s="1" t="s">
        <v>787</v>
      </c>
      <c r="D1139" s="1" t="s">
        <v>526</v>
      </c>
      <c r="E1139" s="1">
        <v>500</v>
      </c>
      <c r="F1139" s="1" t="s">
        <v>752</v>
      </c>
      <c r="G1139" s="1">
        <v>0.56000000000000005</v>
      </c>
      <c r="H1139" s="1" t="s">
        <v>788</v>
      </c>
      <c r="I1139" s="1">
        <v>280</v>
      </c>
      <c r="J1139" s="2" t="s">
        <v>548</v>
      </c>
      <c r="K1139">
        <f>IF(C1139=C1138,0,1)</f>
        <v>0</v>
      </c>
      <c r="L1139">
        <f t="shared" si="17"/>
        <v>1</v>
      </c>
    </row>
    <row r="1140" spans="1:12" x14ac:dyDescent="0.2">
      <c r="A1140" s="1">
        <v>13</v>
      </c>
      <c r="B1140" s="1">
        <v>114</v>
      </c>
      <c r="C1140" s="1" t="s">
        <v>787</v>
      </c>
      <c r="D1140" s="1" t="s">
        <v>526</v>
      </c>
      <c r="E1140" s="1">
        <v>1000</v>
      </c>
      <c r="F1140" s="1" t="s">
        <v>752</v>
      </c>
      <c r="G1140" s="1">
        <v>0.56000000000000005</v>
      </c>
      <c r="H1140" s="1" t="s">
        <v>788</v>
      </c>
      <c r="I1140" s="1">
        <v>560</v>
      </c>
      <c r="J1140" s="2" t="s">
        <v>563</v>
      </c>
      <c r="K1140">
        <f>IF(C1140=C1139,0,1)</f>
        <v>0</v>
      </c>
      <c r="L1140">
        <f t="shared" si="17"/>
        <v>1</v>
      </c>
    </row>
    <row r="1141" spans="1:12" x14ac:dyDescent="0.2">
      <c r="A1141" s="1">
        <v>4</v>
      </c>
      <c r="B1141" s="1">
        <v>275</v>
      </c>
      <c r="C1141" s="1" t="s">
        <v>503</v>
      </c>
      <c r="D1141" s="1" t="s">
        <v>371</v>
      </c>
      <c r="E1141" s="1">
        <v>5</v>
      </c>
      <c r="F1141" s="1" t="s">
        <v>372</v>
      </c>
      <c r="G1141" s="1">
        <v>37.1</v>
      </c>
      <c r="H1141" s="1" t="s">
        <v>378</v>
      </c>
      <c r="I1141" s="1">
        <v>185.5</v>
      </c>
      <c r="J1141" s="2" t="s">
        <v>491</v>
      </c>
      <c r="K1141">
        <f>IF(C1141=C1140,0,1)</f>
        <v>1</v>
      </c>
      <c r="L1141">
        <f t="shared" si="17"/>
        <v>1</v>
      </c>
    </row>
    <row r="1142" spans="1:12" x14ac:dyDescent="0.2">
      <c r="A1142" s="1">
        <v>4</v>
      </c>
      <c r="B1142" s="1">
        <v>275</v>
      </c>
      <c r="C1142" s="1" t="s">
        <v>503</v>
      </c>
      <c r="D1142" s="1" t="s">
        <v>371</v>
      </c>
      <c r="E1142" s="1">
        <v>30</v>
      </c>
      <c r="F1142" s="1" t="s">
        <v>372</v>
      </c>
      <c r="G1142" s="1">
        <v>37.1</v>
      </c>
      <c r="H1142" s="1" t="s">
        <v>378</v>
      </c>
      <c r="I1142" s="1">
        <v>1113</v>
      </c>
      <c r="J1142" s="2" t="s">
        <v>528</v>
      </c>
      <c r="K1142">
        <f>IF(C1142=C1141,0,1)</f>
        <v>0</v>
      </c>
      <c r="L1142">
        <f t="shared" si="17"/>
        <v>1</v>
      </c>
    </row>
    <row r="1143" spans="1:12" x14ac:dyDescent="0.2">
      <c r="A1143" s="1">
        <v>4</v>
      </c>
      <c r="B1143" s="1">
        <v>275</v>
      </c>
      <c r="C1143" s="1" t="s">
        <v>503</v>
      </c>
      <c r="D1143" s="1" t="s">
        <v>371</v>
      </c>
      <c r="E1143" s="1">
        <v>10</v>
      </c>
      <c r="F1143" s="1" t="s">
        <v>372</v>
      </c>
      <c r="G1143" s="1">
        <v>37.1</v>
      </c>
      <c r="H1143" s="1" t="s">
        <v>378</v>
      </c>
      <c r="I1143" s="1">
        <v>371</v>
      </c>
      <c r="J1143" s="2" t="s">
        <v>563</v>
      </c>
      <c r="K1143">
        <f>IF(C1143=C1142,0,1)</f>
        <v>0</v>
      </c>
      <c r="L1143">
        <f t="shared" si="17"/>
        <v>1</v>
      </c>
    </row>
    <row r="1144" spans="1:12" x14ac:dyDescent="0.2">
      <c r="A1144" s="1">
        <v>4</v>
      </c>
      <c r="B1144" s="1">
        <v>275</v>
      </c>
      <c r="C1144" s="1" t="s">
        <v>503</v>
      </c>
      <c r="D1144" s="1" t="s">
        <v>371</v>
      </c>
      <c r="E1144" s="1">
        <v>100</v>
      </c>
      <c r="F1144" s="1" t="s">
        <v>372</v>
      </c>
      <c r="G1144" s="1">
        <v>37.1</v>
      </c>
      <c r="H1144" s="1" t="s">
        <v>378</v>
      </c>
      <c r="I1144" s="1">
        <v>3710</v>
      </c>
      <c r="J1144" s="2" t="s">
        <v>586</v>
      </c>
      <c r="K1144">
        <f>IF(C1144=C1143,0,1)</f>
        <v>0</v>
      </c>
      <c r="L1144">
        <f t="shared" si="17"/>
        <v>1</v>
      </c>
    </row>
    <row r="1145" spans="1:12" x14ac:dyDescent="0.2">
      <c r="A1145" s="1">
        <v>4</v>
      </c>
      <c r="B1145" s="1">
        <v>275</v>
      </c>
      <c r="C1145" s="1" t="s">
        <v>503</v>
      </c>
      <c r="D1145" s="1" t="s">
        <v>371</v>
      </c>
      <c r="E1145" s="1">
        <v>20</v>
      </c>
      <c r="F1145" s="1" t="s">
        <v>372</v>
      </c>
      <c r="G1145" s="1">
        <v>37.1</v>
      </c>
      <c r="H1145" s="1" t="s">
        <v>378</v>
      </c>
      <c r="I1145" s="1">
        <v>742</v>
      </c>
      <c r="J1145" s="2" t="s">
        <v>606</v>
      </c>
      <c r="K1145">
        <f>IF(C1145=C1144,0,1)</f>
        <v>0</v>
      </c>
      <c r="L1145">
        <f t="shared" si="17"/>
        <v>1</v>
      </c>
    </row>
    <row r="1146" spans="1:12" x14ac:dyDescent="0.2">
      <c r="A1146" s="1">
        <v>4</v>
      </c>
      <c r="B1146" s="1">
        <v>275</v>
      </c>
      <c r="C1146" s="1" t="s">
        <v>503</v>
      </c>
      <c r="D1146" s="1" t="s">
        <v>371</v>
      </c>
      <c r="E1146" s="1">
        <v>100</v>
      </c>
      <c r="F1146" s="1" t="s">
        <v>372</v>
      </c>
      <c r="G1146" s="1">
        <v>37.1</v>
      </c>
      <c r="H1146" s="1" t="s">
        <v>378</v>
      </c>
      <c r="I1146" s="1">
        <v>3710</v>
      </c>
      <c r="J1146" s="2" t="s">
        <v>612</v>
      </c>
      <c r="K1146">
        <f>IF(C1146=C1145,0,1)</f>
        <v>0</v>
      </c>
      <c r="L1146">
        <f t="shared" si="17"/>
        <v>0</v>
      </c>
    </row>
    <row r="1147" spans="1:12" x14ac:dyDescent="0.2">
      <c r="A1147" s="1">
        <v>4</v>
      </c>
      <c r="B1147" s="1">
        <v>275</v>
      </c>
      <c r="C1147" s="1" t="s">
        <v>503</v>
      </c>
      <c r="D1147" s="1" t="s">
        <v>371</v>
      </c>
      <c r="E1147" s="1">
        <v>5</v>
      </c>
      <c r="F1147" s="1" t="s">
        <v>372</v>
      </c>
      <c r="G1147" s="1">
        <v>37.1</v>
      </c>
      <c r="H1147" s="1" t="s">
        <v>378</v>
      </c>
      <c r="I1147" s="1">
        <v>185.5</v>
      </c>
      <c r="J1147" s="2" t="s">
        <v>630</v>
      </c>
      <c r="K1147">
        <f>IF(C1147=C1146,0,1)</f>
        <v>0</v>
      </c>
      <c r="L1147">
        <f t="shared" si="17"/>
        <v>0</v>
      </c>
    </row>
    <row r="1148" spans="1:12" x14ac:dyDescent="0.2">
      <c r="A1148" s="1">
        <v>1</v>
      </c>
      <c r="B1148" s="1">
        <v>27</v>
      </c>
      <c r="C1148" s="1" t="s">
        <v>30</v>
      </c>
      <c r="D1148" s="1" t="s">
        <v>371</v>
      </c>
      <c r="E1148" s="1">
        <v>210</v>
      </c>
      <c r="F1148" s="1" t="s">
        <v>23</v>
      </c>
      <c r="G1148" s="1">
        <v>1.58</v>
      </c>
      <c r="H1148" s="1" t="s">
        <v>1120</v>
      </c>
      <c r="I1148" s="1">
        <v>331.8</v>
      </c>
      <c r="J1148" s="2" t="s">
        <v>374</v>
      </c>
      <c r="K1148">
        <f>IF(C1148=C1147,0,1)</f>
        <v>1</v>
      </c>
      <c r="L1148">
        <f t="shared" si="17"/>
        <v>0</v>
      </c>
    </row>
    <row r="1149" spans="1:12" x14ac:dyDescent="0.2">
      <c r="A1149" s="1">
        <v>1</v>
      </c>
      <c r="B1149" s="1">
        <v>27</v>
      </c>
      <c r="C1149" s="1" t="s">
        <v>30</v>
      </c>
      <c r="D1149" s="1" t="s">
        <v>371</v>
      </c>
      <c r="E1149" s="1">
        <v>30</v>
      </c>
      <c r="F1149" s="1" t="s">
        <v>23</v>
      </c>
      <c r="G1149" s="1">
        <v>1.58</v>
      </c>
      <c r="H1149" s="1" t="s">
        <v>1120</v>
      </c>
      <c r="I1149" s="1">
        <v>47.4</v>
      </c>
      <c r="J1149" s="2" t="s">
        <v>548</v>
      </c>
      <c r="K1149">
        <f>IF(C1149=C1148,0,1)</f>
        <v>0</v>
      </c>
      <c r="L1149">
        <f t="shared" si="17"/>
        <v>0</v>
      </c>
    </row>
    <row r="1150" spans="1:12" x14ac:dyDescent="0.2">
      <c r="A1150" s="1">
        <v>1</v>
      </c>
      <c r="B1150" s="1">
        <v>27</v>
      </c>
      <c r="C1150" s="1" t="s">
        <v>30</v>
      </c>
      <c r="D1150" s="1" t="s">
        <v>371</v>
      </c>
      <c r="E1150" s="1">
        <v>30</v>
      </c>
      <c r="F1150" s="1" t="s">
        <v>23</v>
      </c>
      <c r="G1150" s="1">
        <v>1.58</v>
      </c>
      <c r="H1150" s="1" t="s">
        <v>1120</v>
      </c>
      <c r="I1150" s="1">
        <v>47.4</v>
      </c>
      <c r="J1150" s="2" t="s">
        <v>563</v>
      </c>
      <c r="K1150">
        <f>IF(C1150=C1149,0,1)</f>
        <v>0</v>
      </c>
      <c r="L1150">
        <f t="shared" si="17"/>
        <v>0</v>
      </c>
    </row>
    <row r="1151" spans="1:12" x14ac:dyDescent="0.2">
      <c r="A1151" s="1">
        <v>1</v>
      </c>
      <c r="B1151" s="1">
        <v>27</v>
      </c>
      <c r="C1151" s="1" t="s">
        <v>30</v>
      </c>
      <c r="D1151" s="1" t="s">
        <v>371</v>
      </c>
      <c r="E1151" s="1">
        <v>30</v>
      </c>
      <c r="F1151" s="1" t="s">
        <v>23</v>
      </c>
      <c r="G1151" s="1">
        <v>1.58</v>
      </c>
      <c r="H1151" s="1" t="s">
        <v>1120</v>
      </c>
      <c r="I1151" s="1">
        <v>47.4</v>
      </c>
      <c r="J1151" s="2" t="s">
        <v>586</v>
      </c>
      <c r="K1151">
        <f>IF(C1151=C1150,0,1)</f>
        <v>0</v>
      </c>
      <c r="L1151">
        <f t="shared" si="17"/>
        <v>0</v>
      </c>
    </row>
    <row r="1152" spans="1:12" x14ac:dyDescent="0.2">
      <c r="A1152" s="1">
        <v>1</v>
      </c>
      <c r="B1152" s="1">
        <v>27</v>
      </c>
      <c r="C1152" s="1" t="s">
        <v>30</v>
      </c>
      <c r="D1152" s="1" t="s">
        <v>371</v>
      </c>
      <c r="E1152" s="1">
        <v>50</v>
      </c>
      <c r="F1152" s="1" t="s">
        <v>23</v>
      </c>
      <c r="G1152" s="1">
        <v>1.58</v>
      </c>
      <c r="H1152" s="1" t="s">
        <v>1120</v>
      </c>
      <c r="I1152" s="1">
        <v>79</v>
      </c>
      <c r="J1152" s="2" t="s">
        <v>630</v>
      </c>
      <c r="K1152">
        <f>IF(C1152=C1151,0,1)</f>
        <v>0</v>
      </c>
      <c r="L1152">
        <f t="shared" si="17"/>
        <v>0</v>
      </c>
    </row>
    <row r="1153" spans="1:12" x14ac:dyDescent="0.2">
      <c r="A1153" s="1">
        <v>1</v>
      </c>
      <c r="B1153" s="1">
        <v>1111</v>
      </c>
      <c r="C1153" s="1" t="s">
        <v>589</v>
      </c>
      <c r="D1153" s="1" t="s">
        <v>371</v>
      </c>
      <c r="E1153" s="1">
        <v>5</v>
      </c>
      <c r="F1153" s="1" t="s">
        <v>372</v>
      </c>
      <c r="G1153" s="1">
        <v>23.1</v>
      </c>
      <c r="H1153" s="1" t="s">
        <v>376</v>
      </c>
      <c r="I1153" s="1">
        <v>115.5</v>
      </c>
      <c r="J1153" s="2" t="s">
        <v>586</v>
      </c>
      <c r="K1153">
        <f>IF(C1153=C1152,0,1)</f>
        <v>1</v>
      </c>
      <c r="L1153">
        <f t="shared" si="17"/>
        <v>0</v>
      </c>
    </row>
    <row r="1154" spans="1:12" x14ac:dyDescent="0.2">
      <c r="A1154" s="1">
        <v>1</v>
      </c>
      <c r="B1154" s="1">
        <v>1111</v>
      </c>
      <c r="C1154" s="1" t="s">
        <v>587</v>
      </c>
      <c r="D1154" s="1" t="s">
        <v>371</v>
      </c>
      <c r="E1154" s="1">
        <v>10</v>
      </c>
      <c r="F1154" s="1" t="s">
        <v>372</v>
      </c>
      <c r="G1154" s="1">
        <v>20.85</v>
      </c>
      <c r="H1154" s="1" t="s">
        <v>376</v>
      </c>
      <c r="I1154" s="1">
        <v>208.5</v>
      </c>
      <c r="J1154" s="2" t="s">
        <v>586</v>
      </c>
      <c r="K1154">
        <f>IF(C1154=C1153,0,1)</f>
        <v>1</v>
      </c>
      <c r="L1154">
        <f t="shared" si="17"/>
        <v>0</v>
      </c>
    </row>
    <row r="1155" spans="1:12" x14ac:dyDescent="0.2">
      <c r="A1155" s="1">
        <v>1</v>
      </c>
      <c r="B1155" s="1">
        <v>1111</v>
      </c>
      <c r="C1155" s="1" t="s">
        <v>588</v>
      </c>
      <c r="D1155" s="1" t="s">
        <v>371</v>
      </c>
      <c r="E1155" s="1">
        <v>10</v>
      </c>
      <c r="F1155" s="1" t="s">
        <v>372</v>
      </c>
      <c r="G1155" s="1">
        <v>17.850000000000001</v>
      </c>
      <c r="H1155" s="1" t="s">
        <v>376</v>
      </c>
      <c r="I1155" s="1">
        <v>178.5</v>
      </c>
      <c r="J1155" s="2" t="s">
        <v>586</v>
      </c>
      <c r="K1155">
        <f>IF(C1155=C1154,0,1)</f>
        <v>1</v>
      </c>
      <c r="L1155">
        <f t="shared" si="17"/>
        <v>0</v>
      </c>
    </row>
    <row r="1156" spans="1:12" x14ac:dyDescent="0.2">
      <c r="A1156" s="1">
        <v>3</v>
      </c>
      <c r="B1156" s="1">
        <v>196</v>
      </c>
      <c r="C1156" s="1" t="s">
        <v>530</v>
      </c>
      <c r="D1156" s="1" t="s">
        <v>371</v>
      </c>
      <c r="E1156" s="1">
        <v>10</v>
      </c>
      <c r="F1156" s="1" t="s">
        <v>372</v>
      </c>
      <c r="G1156" s="1">
        <v>21</v>
      </c>
      <c r="H1156" s="1" t="s">
        <v>376</v>
      </c>
      <c r="I1156" s="1">
        <v>210</v>
      </c>
      <c r="J1156" s="2" t="s">
        <v>528</v>
      </c>
      <c r="K1156">
        <f>IF(C1156=C1155,0,1)</f>
        <v>1</v>
      </c>
      <c r="L1156">
        <f t="shared" si="17"/>
        <v>0</v>
      </c>
    </row>
    <row r="1157" spans="1:12" ht="25.5" x14ac:dyDescent="0.2">
      <c r="A1157" s="1">
        <v>3</v>
      </c>
      <c r="B1157" s="1">
        <v>197</v>
      </c>
      <c r="C1157" s="1" t="s">
        <v>404</v>
      </c>
      <c r="D1157" s="1" t="s">
        <v>371</v>
      </c>
      <c r="E1157" s="1">
        <v>100</v>
      </c>
      <c r="F1157" s="1" t="s">
        <v>372</v>
      </c>
      <c r="G1157" s="1">
        <v>97</v>
      </c>
      <c r="H1157" s="1" t="s">
        <v>405</v>
      </c>
      <c r="I1157" s="1">
        <v>9700</v>
      </c>
      <c r="J1157" s="2" t="s">
        <v>374</v>
      </c>
      <c r="K1157">
        <f>IF(C1157=C1156,0,1)</f>
        <v>1</v>
      </c>
      <c r="L1157">
        <f t="shared" si="17"/>
        <v>0</v>
      </c>
    </row>
    <row r="1158" spans="1:12" ht="25.5" x14ac:dyDescent="0.2">
      <c r="A1158" s="1">
        <v>3</v>
      </c>
      <c r="B1158" s="1">
        <v>197</v>
      </c>
      <c r="C1158" s="1" t="s">
        <v>404</v>
      </c>
      <c r="D1158" s="1" t="s">
        <v>371</v>
      </c>
      <c r="E1158" s="1">
        <v>20</v>
      </c>
      <c r="F1158" s="1" t="s">
        <v>372</v>
      </c>
      <c r="G1158" s="1">
        <v>97</v>
      </c>
      <c r="H1158" s="1" t="s">
        <v>405</v>
      </c>
      <c r="I1158" s="1">
        <v>1940</v>
      </c>
      <c r="J1158" s="2" t="s">
        <v>466</v>
      </c>
      <c r="K1158">
        <f>IF(C1158=C1157,0,1)</f>
        <v>0</v>
      </c>
      <c r="L1158">
        <f t="shared" si="17"/>
        <v>0</v>
      </c>
    </row>
    <row r="1159" spans="1:12" ht="25.5" x14ac:dyDescent="0.2">
      <c r="A1159" s="1">
        <v>3</v>
      </c>
      <c r="B1159" s="1">
        <v>197</v>
      </c>
      <c r="C1159" s="1" t="s">
        <v>404</v>
      </c>
      <c r="D1159" s="1" t="s">
        <v>371</v>
      </c>
      <c r="E1159" s="1">
        <v>5</v>
      </c>
      <c r="F1159" s="1" t="s">
        <v>372</v>
      </c>
      <c r="G1159" s="1">
        <v>97</v>
      </c>
      <c r="H1159" s="1" t="s">
        <v>405</v>
      </c>
      <c r="I1159" s="1">
        <v>485</v>
      </c>
      <c r="J1159" s="2" t="s">
        <v>528</v>
      </c>
      <c r="K1159">
        <f>IF(C1159=C1158,0,1)</f>
        <v>0</v>
      </c>
      <c r="L1159">
        <f t="shared" si="17"/>
        <v>0</v>
      </c>
    </row>
    <row r="1160" spans="1:12" x14ac:dyDescent="0.2">
      <c r="A1160" s="1">
        <v>3</v>
      </c>
      <c r="B1160" s="1">
        <v>195</v>
      </c>
      <c r="C1160" s="1" t="s">
        <v>39</v>
      </c>
      <c r="D1160" s="1" t="s">
        <v>371</v>
      </c>
      <c r="E1160" s="1">
        <v>490</v>
      </c>
      <c r="F1160" s="1" t="s">
        <v>23</v>
      </c>
      <c r="G1160" s="1">
        <v>23.1</v>
      </c>
      <c r="H1160" s="1" t="s">
        <v>40</v>
      </c>
      <c r="I1160" s="1">
        <v>11319</v>
      </c>
      <c r="J1160" s="2" t="s">
        <v>374</v>
      </c>
      <c r="K1160">
        <f>IF(C1160=C1159,0,1)</f>
        <v>1</v>
      </c>
      <c r="L1160">
        <f t="shared" si="17"/>
        <v>0</v>
      </c>
    </row>
    <row r="1161" spans="1:12" x14ac:dyDescent="0.2">
      <c r="A1161" s="1">
        <v>3</v>
      </c>
      <c r="B1161" s="1">
        <v>195</v>
      </c>
      <c r="C1161" s="1" t="s">
        <v>39</v>
      </c>
      <c r="D1161" s="1" t="s">
        <v>371</v>
      </c>
      <c r="E1161" s="1">
        <v>30</v>
      </c>
      <c r="F1161" s="1" t="s">
        <v>23</v>
      </c>
      <c r="G1161" s="1">
        <v>23.1</v>
      </c>
      <c r="H1161" s="1" t="s">
        <v>40</v>
      </c>
      <c r="I1161" s="1">
        <v>693</v>
      </c>
      <c r="J1161" s="2" t="s">
        <v>466</v>
      </c>
      <c r="K1161">
        <f>IF(C1161=C1160,0,1)</f>
        <v>0</v>
      </c>
      <c r="L1161">
        <f t="shared" si="17"/>
        <v>1</v>
      </c>
    </row>
    <row r="1162" spans="1:12" x14ac:dyDescent="0.2">
      <c r="A1162" s="1">
        <v>3</v>
      </c>
      <c r="B1162" s="1">
        <v>195</v>
      </c>
      <c r="C1162" s="1" t="s">
        <v>39</v>
      </c>
      <c r="D1162" s="1" t="s">
        <v>371</v>
      </c>
      <c r="E1162" s="1">
        <v>50</v>
      </c>
      <c r="F1162" s="1" t="s">
        <v>23</v>
      </c>
      <c r="G1162" s="1">
        <v>23.1</v>
      </c>
      <c r="H1162" s="1" t="s">
        <v>40</v>
      </c>
      <c r="I1162" s="1">
        <v>1155</v>
      </c>
      <c r="J1162" s="2" t="s">
        <v>548</v>
      </c>
      <c r="K1162">
        <f>IF(C1162=C1161,0,1)</f>
        <v>0</v>
      </c>
      <c r="L1162">
        <f t="shared" si="17"/>
        <v>1</v>
      </c>
    </row>
    <row r="1163" spans="1:12" x14ac:dyDescent="0.2">
      <c r="A1163" s="1">
        <v>3</v>
      </c>
      <c r="B1163" s="1">
        <v>195</v>
      </c>
      <c r="C1163" s="1" t="s">
        <v>39</v>
      </c>
      <c r="D1163" s="1" t="s">
        <v>371</v>
      </c>
      <c r="E1163" s="1">
        <v>50</v>
      </c>
      <c r="F1163" s="1" t="s">
        <v>23</v>
      </c>
      <c r="G1163" s="1">
        <v>23.1</v>
      </c>
      <c r="H1163" s="1" t="s">
        <v>40</v>
      </c>
      <c r="I1163" s="1">
        <v>1155</v>
      </c>
      <c r="J1163" s="2" t="s">
        <v>563</v>
      </c>
      <c r="K1163">
        <f>IF(C1163=C1162,0,1)</f>
        <v>0</v>
      </c>
      <c r="L1163">
        <f t="shared" ref="L1163:L1226" si="18">IF(IFERROR(SEARCH("Россия", H1155), 0), 1, 0)</f>
        <v>1</v>
      </c>
    </row>
    <row r="1164" spans="1:12" x14ac:dyDescent="0.2">
      <c r="A1164" s="1">
        <v>3</v>
      </c>
      <c r="B1164" s="1">
        <v>195</v>
      </c>
      <c r="C1164" s="1" t="s">
        <v>39</v>
      </c>
      <c r="D1164" s="1" t="s">
        <v>371</v>
      </c>
      <c r="E1164" s="1">
        <v>50</v>
      </c>
      <c r="F1164" s="1" t="s">
        <v>23</v>
      </c>
      <c r="G1164" s="1">
        <v>23.1</v>
      </c>
      <c r="H1164" s="1" t="s">
        <v>40</v>
      </c>
      <c r="I1164" s="1">
        <v>1155</v>
      </c>
      <c r="J1164" s="2" t="s">
        <v>630</v>
      </c>
      <c r="K1164">
        <f>IF(C1164=C1163,0,1)</f>
        <v>0</v>
      </c>
      <c r="L1164">
        <f t="shared" si="18"/>
        <v>1</v>
      </c>
    </row>
    <row r="1165" spans="1:12" x14ac:dyDescent="0.2">
      <c r="A1165" s="1">
        <v>9</v>
      </c>
      <c r="B1165" s="1">
        <v>518</v>
      </c>
      <c r="C1165" s="1" t="s">
        <v>64</v>
      </c>
      <c r="D1165" s="1" t="s">
        <v>371</v>
      </c>
      <c r="E1165" s="1">
        <v>70</v>
      </c>
      <c r="F1165" s="1" t="s">
        <v>23</v>
      </c>
      <c r="G1165" s="1">
        <v>5.35</v>
      </c>
      <c r="H1165" s="1" t="s">
        <v>65</v>
      </c>
      <c r="I1165" s="1">
        <v>374.5</v>
      </c>
      <c r="J1165" s="2" t="s">
        <v>374</v>
      </c>
      <c r="K1165">
        <f>IF(C1165=C1164,0,1)</f>
        <v>1</v>
      </c>
      <c r="L1165">
        <f t="shared" si="18"/>
        <v>0</v>
      </c>
    </row>
    <row r="1166" spans="1:12" x14ac:dyDescent="0.2">
      <c r="A1166" s="1">
        <v>9</v>
      </c>
      <c r="B1166" s="1">
        <v>518</v>
      </c>
      <c r="C1166" s="1" t="s">
        <v>64</v>
      </c>
      <c r="D1166" s="1" t="s">
        <v>371</v>
      </c>
      <c r="E1166" s="1">
        <v>50</v>
      </c>
      <c r="F1166" s="1" t="s">
        <v>23</v>
      </c>
      <c r="G1166" s="1">
        <v>5.35</v>
      </c>
      <c r="H1166" s="1" t="s">
        <v>65</v>
      </c>
      <c r="I1166" s="1">
        <v>267.5</v>
      </c>
      <c r="J1166" s="2" t="s">
        <v>466</v>
      </c>
      <c r="K1166">
        <f>IF(C1166=C1165,0,1)</f>
        <v>0</v>
      </c>
      <c r="L1166">
        <f t="shared" si="18"/>
        <v>0</v>
      </c>
    </row>
    <row r="1167" spans="1:12" x14ac:dyDescent="0.2">
      <c r="A1167" s="1">
        <v>9</v>
      </c>
      <c r="B1167" s="1">
        <v>518</v>
      </c>
      <c r="C1167" s="1" t="s">
        <v>64</v>
      </c>
      <c r="D1167" s="1" t="s">
        <v>371</v>
      </c>
      <c r="E1167" s="1">
        <v>150</v>
      </c>
      <c r="F1167" s="1" t="s">
        <v>23</v>
      </c>
      <c r="G1167" s="1">
        <v>5.35</v>
      </c>
      <c r="H1167" s="1" t="s">
        <v>65</v>
      </c>
      <c r="I1167" s="1">
        <v>802.5</v>
      </c>
      <c r="J1167" s="2" t="s">
        <v>491</v>
      </c>
      <c r="K1167">
        <f>IF(C1167=C1166,0,1)</f>
        <v>0</v>
      </c>
      <c r="L1167">
        <f t="shared" si="18"/>
        <v>0</v>
      </c>
    </row>
    <row r="1168" spans="1:12" x14ac:dyDescent="0.2">
      <c r="A1168" s="1">
        <v>9</v>
      </c>
      <c r="B1168" s="1">
        <v>518</v>
      </c>
      <c r="C1168" s="1" t="s">
        <v>64</v>
      </c>
      <c r="D1168" s="1" t="s">
        <v>371</v>
      </c>
      <c r="E1168" s="1">
        <v>300</v>
      </c>
      <c r="F1168" s="1" t="s">
        <v>23</v>
      </c>
      <c r="G1168" s="1">
        <v>5.35</v>
      </c>
      <c r="H1168" s="1" t="s">
        <v>65</v>
      </c>
      <c r="I1168" s="1">
        <v>1605</v>
      </c>
      <c r="J1168" s="2" t="s">
        <v>548</v>
      </c>
      <c r="K1168">
        <f>IF(C1168=C1167,0,1)</f>
        <v>0</v>
      </c>
      <c r="L1168">
        <f t="shared" si="18"/>
        <v>0</v>
      </c>
    </row>
    <row r="1169" spans="1:12" x14ac:dyDescent="0.2">
      <c r="A1169" s="1">
        <v>9</v>
      </c>
      <c r="B1169" s="1">
        <v>518</v>
      </c>
      <c r="C1169" s="1" t="s">
        <v>64</v>
      </c>
      <c r="D1169" s="1" t="s">
        <v>371</v>
      </c>
      <c r="E1169" s="1">
        <v>300</v>
      </c>
      <c r="F1169" s="1" t="s">
        <v>23</v>
      </c>
      <c r="G1169" s="1">
        <v>5.35</v>
      </c>
      <c r="H1169" s="1" t="s">
        <v>65</v>
      </c>
      <c r="I1169" s="1">
        <v>1605</v>
      </c>
      <c r="J1169" s="2" t="s">
        <v>563</v>
      </c>
      <c r="K1169">
        <f>IF(C1169=C1168,0,1)</f>
        <v>0</v>
      </c>
      <c r="L1169">
        <f t="shared" si="18"/>
        <v>0</v>
      </c>
    </row>
    <row r="1170" spans="1:12" x14ac:dyDescent="0.2">
      <c r="A1170" s="1">
        <v>9</v>
      </c>
      <c r="B1170" s="1">
        <v>518</v>
      </c>
      <c r="C1170" s="1" t="s">
        <v>64</v>
      </c>
      <c r="D1170" s="1" t="s">
        <v>371</v>
      </c>
      <c r="E1170" s="1">
        <v>50</v>
      </c>
      <c r="F1170" s="1" t="s">
        <v>23</v>
      </c>
      <c r="G1170" s="1">
        <v>5.35</v>
      </c>
      <c r="H1170" s="1" t="s">
        <v>65</v>
      </c>
      <c r="I1170" s="1">
        <v>267.5</v>
      </c>
      <c r="J1170" s="2" t="s">
        <v>578</v>
      </c>
      <c r="K1170">
        <f>IF(C1170=C1169,0,1)</f>
        <v>0</v>
      </c>
      <c r="L1170">
        <f t="shared" si="18"/>
        <v>0</v>
      </c>
    </row>
    <row r="1171" spans="1:12" x14ac:dyDescent="0.2">
      <c r="A1171" s="1">
        <v>9</v>
      </c>
      <c r="B1171" s="1">
        <v>518</v>
      </c>
      <c r="C1171" s="1" t="s">
        <v>64</v>
      </c>
      <c r="D1171" s="1" t="s">
        <v>371</v>
      </c>
      <c r="E1171" s="1">
        <v>20</v>
      </c>
      <c r="F1171" s="1" t="s">
        <v>23</v>
      </c>
      <c r="G1171" s="1">
        <v>5.35</v>
      </c>
      <c r="H1171" s="1" t="s">
        <v>65</v>
      </c>
      <c r="I1171" s="1">
        <v>107</v>
      </c>
      <c r="J1171" s="2" t="s">
        <v>586</v>
      </c>
      <c r="K1171">
        <f>IF(C1171=C1170,0,1)</f>
        <v>0</v>
      </c>
      <c r="L1171">
        <f t="shared" si="18"/>
        <v>0</v>
      </c>
    </row>
    <row r="1172" spans="1:12" x14ac:dyDescent="0.2">
      <c r="A1172" s="1">
        <v>9</v>
      </c>
      <c r="B1172" s="1">
        <v>518</v>
      </c>
      <c r="C1172" s="1" t="s">
        <v>64</v>
      </c>
      <c r="D1172" s="1" t="s">
        <v>371</v>
      </c>
      <c r="E1172" s="1">
        <v>50</v>
      </c>
      <c r="F1172" s="1" t="s">
        <v>23</v>
      </c>
      <c r="G1172" s="1">
        <v>5.35</v>
      </c>
      <c r="H1172" s="1" t="s">
        <v>65</v>
      </c>
      <c r="I1172" s="1">
        <v>267.5</v>
      </c>
      <c r="J1172" s="2" t="s">
        <v>610</v>
      </c>
      <c r="K1172">
        <f>IF(C1172=C1171,0,1)</f>
        <v>0</v>
      </c>
      <c r="L1172">
        <f t="shared" si="18"/>
        <v>0</v>
      </c>
    </row>
    <row r="1173" spans="1:12" x14ac:dyDescent="0.2">
      <c r="A1173" s="1">
        <v>9</v>
      </c>
      <c r="B1173" s="1">
        <v>518</v>
      </c>
      <c r="C1173" s="1" t="s">
        <v>64</v>
      </c>
      <c r="D1173" s="1" t="s">
        <v>371</v>
      </c>
      <c r="E1173" s="1">
        <v>50</v>
      </c>
      <c r="F1173" s="1" t="s">
        <v>23</v>
      </c>
      <c r="G1173" s="1">
        <v>5.35</v>
      </c>
      <c r="H1173" s="1" t="s">
        <v>65</v>
      </c>
      <c r="I1173" s="1">
        <v>267.5</v>
      </c>
      <c r="J1173" s="2" t="s">
        <v>612</v>
      </c>
      <c r="K1173">
        <f>IF(C1173=C1172,0,1)</f>
        <v>0</v>
      </c>
      <c r="L1173">
        <f t="shared" si="18"/>
        <v>0</v>
      </c>
    </row>
    <row r="1174" spans="1:12" x14ac:dyDescent="0.2">
      <c r="A1174" s="1">
        <v>9</v>
      </c>
      <c r="B1174" s="1">
        <v>518</v>
      </c>
      <c r="C1174" s="1" t="s">
        <v>64</v>
      </c>
      <c r="D1174" s="1" t="s">
        <v>371</v>
      </c>
      <c r="E1174" s="1">
        <v>100</v>
      </c>
      <c r="F1174" s="1" t="s">
        <v>23</v>
      </c>
      <c r="G1174" s="1">
        <v>5.35</v>
      </c>
      <c r="H1174" s="1" t="s">
        <v>65</v>
      </c>
      <c r="I1174" s="1">
        <v>535</v>
      </c>
      <c r="J1174" s="2" t="s">
        <v>630</v>
      </c>
      <c r="K1174">
        <f>IF(C1174=C1173,0,1)</f>
        <v>0</v>
      </c>
      <c r="L1174">
        <f t="shared" si="18"/>
        <v>0</v>
      </c>
    </row>
    <row r="1175" spans="1:12" x14ac:dyDescent="0.2">
      <c r="A1175" s="1">
        <v>9</v>
      </c>
      <c r="B1175" s="1">
        <v>517</v>
      </c>
      <c r="C1175" s="1" t="s">
        <v>62</v>
      </c>
      <c r="D1175" s="1" t="s">
        <v>371</v>
      </c>
      <c r="E1175" s="1">
        <v>15</v>
      </c>
      <c r="F1175" s="1" t="s">
        <v>23</v>
      </c>
      <c r="G1175" s="1">
        <v>345</v>
      </c>
      <c r="H1175" s="1" t="s">
        <v>63</v>
      </c>
      <c r="I1175" s="1">
        <v>5175</v>
      </c>
      <c r="J1175" s="2" t="s">
        <v>374</v>
      </c>
      <c r="K1175">
        <f>IF(C1175=C1174,0,1)</f>
        <v>1</v>
      </c>
      <c r="L1175">
        <f t="shared" si="18"/>
        <v>0</v>
      </c>
    </row>
    <row r="1176" spans="1:12" x14ac:dyDescent="0.2">
      <c r="A1176" s="1">
        <v>9</v>
      </c>
      <c r="B1176" s="1">
        <v>517</v>
      </c>
      <c r="C1176" s="1" t="s">
        <v>62</v>
      </c>
      <c r="D1176" s="1" t="s">
        <v>371</v>
      </c>
      <c r="E1176" s="1">
        <v>4</v>
      </c>
      <c r="F1176" s="1" t="s">
        <v>23</v>
      </c>
      <c r="G1176" s="1">
        <v>345</v>
      </c>
      <c r="H1176" s="1" t="s">
        <v>63</v>
      </c>
      <c r="I1176" s="1">
        <v>1380</v>
      </c>
      <c r="J1176" s="2" t="s">
        <v>466</v>
      </c>
      <c r="K1176">
        <f>IF(C1176=C1175,0,1)</f>
        <v>0</v>
      </c>
      <c r="L1176">
        <f t="shared" si="18"/>
        <v>0</v>
      </c>
    </row>
    <row r="1177" spans="1:12" x14ac:dyDescent="0.2">
      <c r="A1177" s="1">
        <v>9</v>
      </c>
      <c r="B1177" s="1">
        <v>517</v>
      </c>
      <c r="C1177" s="1" t="s">
        <v>62</v>
      </c>
      <c r="D1177" s="1" t="s">
        <v>371</v>
      </c>
      <c r="E1177" s="1">
        <v>5</v>
      </c>
      <c r="F1177" s="1" t="s">
        <v>23</v>
      </c>
      <c r="G1177" s="1">
        <v>345</v>
      </c>
      <c r="H1177" s="1" t="s">
        <v>63</v>
      </c>
      <c r="I1177" s="1">
        <v>1725</v>
      </c>
      <c r="J1177" s="2" t="s">
        <v>528</v>
      </c>
      <c r="K1177">
        <f>IF(C1177=C1176,0,1)</f>
        <v>0</v>
      </c>
      <c r="L1177">
        <f t="shared" si="18"/>
        <v>0</v>
      </c>
    </row>
    <row r="1178" spans="1:12" x14ac:dyDescent="0.2">
      <c r="A1178" s="1">
        <v>9</v>
      </c>
      <c r="B1178" s="1">
        <v>517</v>
      </c>
      <c r="C1178" s="1" t="s">
        <v>62</v>
      </c>
      <c r="D1178" s="1" t="s">
        <v>371</v>
      </c>
      <c r="E1178" s="1">
        <v>30</v>
      </c>
      <c r="F1178" s="1" t="s">
        <v>23</v>
      </c>
      <c r="G1178" s="1">
        <v>345</v>
      </c>
      <c r="H1178" s="1" t="s">
        <v>63</v>
      </c>
      <c r="I1178" s="1">
        <v>10350</v>
      </c>
      <c r="J1178" s="2" t="s">
        <v>563</v>
      </c>
      <c r="K1178">
        <f>IF(C1178=C1177,0,1)</f>
        <v>0</v>
      </c>
      <c r="L1178">
        <f t="shared" si="18"/>
        <v>0</v>
      </c>
    </row>
    <row r="1179" spans="1:12" x14ac:dyDescent="0.2">
      <c r="A1179" s="1">
        <v>9</v>
      </c>
      <c r="B1179" s="1">
        <v>517</v>
      </c>
      <c r="C1179" s="1" t="s">
        <v>62</v>
      </c>
      <c r="D1179" s="1" t="s">
        <v>371</v>
      </c>
      <c r="E1179" s="1">
        <v>10</v>
      </c>
      <c r="F1179" s="1" t="s">
        <v>23</v>
      </c>
      <c r="G1179" s="1">
        <v>345</v>
      </c>
      <c r="H1179" s="1" t="s">
        <v>63</v>
      </c>
      <c r="I1179" s="1">
        <v>3450</v>
      </c>
      <c r="J1179" s="2" t="s">
        <v>578</v>
      </c>
      <c r="K1179">
        <f>IF(C1179=C1178,0,1)</f>
        <v>0</v>
      </c>
      <c r="L1179">
        <f t="shared" si="18"/>
        <v>0</v>
      </c>
    </row>
    <row r="1180" spans="1:12" x14ac:dyDescent="0.2">
      <c r="A1180" s="1">
        <v>9</v>
      </c>
      <c r="B1180" s="1">
        <v>517</v>
      </c>
      <c r="C1180" s="1" t="s">
        <v>62</v>
      </c>
      <c r="D1180" s="1" t="s">
        <v>371</v>
      </c>
      <c r="E1180" s="1">
        <v>10</v>
      </c>
      <c r="F1180" s="1" t="s">
        <v>23</v>
      </c>
      <c r="G1180" s="1">
        <v>345</v>
      </c>
      <c r="H1180" s="1" t="s">
        <v>63</v>
      </c>
      <c r="I1180" s="1">
        <v>3450</v>
      </c>
      <c r="J1180" s="2" t="s">
        <v>630</v>
      </c>
      <c r="K1180">
        <f>IF(C1180=C1179,0,1)</f>
        <v>0</v>
      </c>
      <c r="L1180">
        <f t="shared" si="18"/>
        <v>0</v>
      </c>
    </row>
    <row r="1181" spans="1:12" ht="102" x14ac:dyDescent="0.2">
      <c r="A1181" s="1">
        <v>12</v>
      </c>
      <c r="B1181" s="1">
        <v>1111</v>
      </c>
      <c r="C1181" s="1" t="s">
        <v>675</v>
      </c>
      <c r="D1181" s="1" t="s">
        <v>669</v>
      </c>
      <c r="E1181" s="1">
        <v>1000</v>
      </c>
      <c r="F1181" s="1" t="s">
        <v>640</v>
      </c>
      <c r="G1181" s="1">
        <v>7.66</v>
      </c>
      <c r="H1181" s="1" t="s">
        <v>676</v>
      </c>
      <c r="I1181" s="1">
        <v>7660</v>
      </c>
      <c r="J1181" s="2" t="s">
        <v>578</v>
      </c>
      <c r="K1181">
        <f>IF(C1181=C1180,0,1)</f>
        <v>1</v>
      </c>
      <c r="L1181">
        <f t="shared" si="18"/>
        <v>0</v>
      </c>
    </row>
    <row r="1182" spans="1:12" ht="102" x14ac:dyDescent="0.2">
      <c r="A1182" s="1">
        <v>12</v>
      </c>
      <c r="B1182" s="1">
        <v>54</v>
      </c>
      <c r="C1182" s="1" t="s">
        <v>659</v>
      </c>
      <c r="D1182" s="1" t="s">
        <v>526</v>
      </c>
      <c r="E1182" s="1">
        <v>2000</v>
      </c>
      <c r="F1182" s="1" t="s">
        <v>640</v>
      </c>
      <c r="G1182" s="1">
        <v>2.48</v>
      </c>
      <c r="H1182" s="1" t="s">
        <v>660</v>
      </c>
      <c r="I1182" s="1">
        <v>4960</v>
      </c>
      <c r="J1182" s="2" t="s">
        <v>528</v>
      </c>
      <c r="K1182">
        <f>IF(C1182=C1181,0,1)</f>
        <v>1</v>
      </c>
      <c r="L1182">
        <f t="shared" si="18"/>
        <v>0</v>
      </c>
    </row>
    <row r="1183" spans="1:12" ht="102" x14ac:dyDescent="0.2">
      <c r="A1183" s="1">
        <v>12</v>
      </c>
      <c r="B1183" s="1">
        <v>54</v>
      </c>
      <c r="C1183" s="1" t="s">
        <v>659</v>
      </c>
      <c r="D1183" s="1" t="s">
        <v>526</v>
      </c>
      <c r="E1183" s="1">
        <v>1000</v>
      </c>
      <c r="F1183" s="1" t="s">
        <v>640</v>
      </c>
      <c r="G1183" s="1">
        <v>2.48</v>
      </c>
      <c r="H1183" s="1" t="s">
        <v>660</v>
      </c>
      <c r="I1183" s="1">
        <v>2480</v>
      </c>
      <c r="J1183" s="2" t="s">
        <v>548</v>
      </c>
      <c r="K1183">
        <f>IF(C1183=C1182,0,1)</f>
        <v>0</v>
      </c>
      <c r="L1183">
        <f t="shared" si="18"/>
        <v>0</v>
      </c>
    </row>
    <row r="1184" spans="1:12" ht="102" x14ac:dyDescent="0.2">
      <c r="A1184" s="1">
        <v>12</v>
      </c>
      <c r="B1184" s="1">
        <v>54</v>
      </c>
      <c r="C1184" s="1" t="s">
        <v>659</v>
      </c>
      <c r="D1184" s="1" t="s">
        <v>526</v>
      </c>
      <c r="E1184" s="1">
        <v>2500</v>
      </c>
      <c r="F1184" s="1" t="s">
        <v>640</v>
      </c>
      <c r="G1184" s="1">
        <v>2.48</v>
      </c>
      <c r="H1184" s="1" t="s">
        <v>660</v>
      </c>
      <c r="I1184" s="1">
        <v>6200</v>
      </c>
      <c r="J1184" s="2" t="s">
        <v>563</v>
      </c>
      <c r="K1184">
        <f>IF(C1184=C1183,0,1)</f>
        <v>0</v>
      </c>
      <c r="L1184">
        <f t="shared" si="18"/>
        <v>0</v>
      </c>
    </row>
    <row r="1185" spans="1:12" ht="102" x14ac:dyDescent="0.2">
      <c r="A1185" s="1">
        <v>12</v>
      </c>
      <c r="B1185" s="1">
        <v>54</v>
      </c>
      <c r="C1185" s="1" t="s">
        <v>659</v>
      </c>
      <c r="D1185" s="1" t="s">
        <v>526</v>
      </c>
      <c r="E1185" s="1">
        <v>500</v>
      </c>
      <c r="F1185" s="1" t="s">
        <v>640</v>
      </c>
      <c r="G1185" s="1">
        <v>2.48</v>
      </c>
      <c r="H1185" s="1" t="s">
        <v>660</v>
      </c>
      <c r="I1185" s="1">
        <v>1240</v>
      </c>
      <c r="J1185" s="2" t="s">
        <v>586</v>
      </c>
      <c r="K1185">
        <f>IF(C1185=C1184,0,1)</f>
        <v>0</v>
      </c>
      <c r="L1185">
        <f t="shared" si="18"/>
        <v>0</v>
      </c>
    </row>
    <row r="1186" spans="1:12" ht="102" x14ac:dyDescent="0.2">
      <c r="A1186" s="1">
        <v>12</v>
      </c>
      <c r="B1186" s="1">
        <v>54</v>
      </c>
      <c r="C1186" s="1" t="s">
        <v>659</v>
      </c>
      <c r="D1186" s="1" t="s">
        <v>526</v>
      </c>
      <c r="E1186" s="1">
        <v>500</v>
      </c>
      <c r="F1186" s="1" t="s">
        <v>640</v>
      </c>
      <c r="G1186" s="1">
        <v>2.48</v>
      </c>
      <c r="H1186" s="1" t="s">
        <v>660</v>
      </c>
      <c r="I1186" s="1">
        <v>1240</v>
      </c>
      <c r="J1186" s="2" t="s">
        <v>600</v>
      </c>
      <c r="K1186">
        <f>IF(C1186=C1185,0,1)</f>
        <v>0</v>
      </c>
      <c r="L1186">
        <f t="shared" si="18"/>
        <v>0</v>
      </c>
    </row>
    <row r="1187" spans="1:12" ht="102" x14ac:dyDescent="0.2">
      <c r="A1187" s="1">
        <v>12</v>
      </c>
      <c r="B1187" s="1">
        <v>54</v>
      </c>
      <c r="C1187" s="1" t="s">
        <v>659</v>
      </c>
      <c r="D1187" s="1" t="s">
        <v>526</v>
      </c>
      <c r="E1187" s="1">
        <v>100</v>
      </c>
      <c r="F1187" s="1" t="s">
        <v>640</v>
      </c>
      <c r="G1187" s="1">
        <v>2.48</v>
      </c>
      <c r="H1187" s="1" t="s">
        <v>660</v>
      </c>
      <c r="I1187" s="1">
        <v>248</v>
      </c>
      <c r="J1187" s="2" t="s">
        <v>610</v>
      </c>
      <c r="K1187">
        <f>IF(C1187=C1186,0,1)</f>
        <v>0</v>
      </c>
      <c r="L1187">
        <f t="shared" si="18"/>
        <v>0</v>
      </c>
    </row>
    <row r="1188" spans="1:12" ht="102" x14ac:dyDescent="0.2">
      <c r="A1188" s="1">
        <v>12</v>
      </c>
      <c r="B1188" s="1">
        <v>53</v>
      </c>
      <c r="C1188" s="1" t="s">
        <v>657</v>
      </c>
      <c r="D1188" s="1" t="s">
        <v>526</v>
      </c>
      <c r="E1188" s="1">
        <v>2000</v>
      </c>
      <c r="F1188" s="1" t="s">
        <v>640</v>
      </c>
      <c r="G1188" s="1">
        <v>2.48</v>
      </c>
      <c r="H1188" s="1" t="s">
        <v>658</v>
      </c>
      <c r="I1188" s="1">
        <v>4960</v>
      </c>
      <c r="J1188" s="2" t="s">
        <v>528</v>
      </c>
      <c r="K1188">
        <f>IF(C1188=C1187,0,1)</f>
        <v>1</v>
      </c>
      <c r="L1188">
        <f t="shared" si="18"/>
        <v>0</v>
      </c>
    </row>
    <row r="1189" spans="1:12" ht="102" x14ac:dyDescent="0.2">
      <c r="A1189" s="1">
        <v>12</v>
      </c>
      <c r="B1189" s="1">
        <v>53</v>
      </c>
      <c r="C1189" s="1" t="s">
        <v>657</v>
      </c>
      <c r="D1189" s="1" t="s">
        <v>526</v>
      </c>
      <c r="E1189" s="1">
        <v>1500</v>
      </c>
      <c r="F1189" s="1" t="s">
        <v>640</v>
      </c>
      <c r="G1189" s="1">
        <v>2.48</v>
      </c>
      <c r="H1189" s="1" t="s">
        <v>658</v>
      </c>
      <c r="I1189" s="1">
        <v>3720</v>
      </c>
      <c r="J1189" s="2" t="s">
        <v>563</v>
      </c>
      <c r="K1189">
        <f>IF(C1189=C1188,0,1)</f>
        <v>0</v>
      </c>
      <c r="L1189">
        <f t="shared" si="18"/>
        <v>0</v>
      </c>
    </row>
    <row r="1190" spans="1:12" ht="102" x14ac:dyDescent="0.2">
      <c r="A1190" s="1">
        <v>12</v>
      </c>
      <c r="B1190" s="1">
        <v>53</v>
      </c>
      <c r="C1190" s="1" t="s">
        <v>657</v>
      </c>
      <c r="D1190" s="1" t="s">
        <v>526</v>
      </c>
      <c r="E1190" s="1">
        <v>500</v>
      </c>
      <c r="F1190" s="1" t="s">
        <v>640</v>
      </c>
      <c r="G1190" s="1">
        <v>2.48</v>
      </c>
      <c r="H1190" s="1" t="s">
        <v>658</v>
      </c>
      <c r="I1190" s="1">
        <v>1240</v>
      </c>
      <c r="J1190" s="2" t="s">
        <v>600</v>
      </c>
      <c r="K1190">
        <f>IF(C1190=C1189,0,1)</f>
        <v>0</v>
      </c>
      <c r="L1190">
        <f t="shared" si="18"/>
        <v>0</v>
      </c>
    </row>
    <row r="1191" spans="1:12" ht="102" x14ac:dyDescent="0.2">
      <c r="A1191" s="1">
        <v>12</v>
      </c>
      <c r="B1191" s="1">
        <v>53</v>
      </c>
      <c r="C1191" s="1" t="s">
        <v>657</v>
      </c>
      <c r="D1191" s="1" t="s">
        <v>526</v>
      </c>
      <c r="E1191" s="1">
        <v>100</v>
      </c>
      <c r="F1191" s="1" t="s">
        <v>640</v>
      </c>
      <c r="G1191" s="1">
        <v>2.48</v>
      </c>
      <c r="H1191" s="1" t="s">
        <v>658</v>
      </c>
      <c r="I1191" s="1">
        <v>248</v>
      </c>
      <c r="J1191" s="2" t="s">
        <v>610</v>
      </c>
      <c r="K1191">
        <f>IF(C1191=C1190,0,1)</f>
        <v>0</v>
      </c>
      <c r="L1191">
        <f t="shared" si="18"/>
        <v>0</v>
      </c>
    </row>
    <row r="1192" spans="1:12" ht="38.25" x14ac:dyDescent="0.2">
      <c r="A1192" s="1">
        <v>12</v>
      </c>
      <c r="B1192" s="1">
        <v>34</v>
      </c>
      <c r="C1192" s="1" t="s">
        <v>668</v>
      </c>
      <c r="D1192" s="1" t="s">
        <v>669</v>
      </c>
      <c r="E1192" s="1">
        <v>200</v>
      </c>
      <c r="F1192" s="1" t="s">
        <v>640</v>
      </c>
      <c r="G1192" s="1">
        <v>7.66</v>
      </c>
      <c r="H1192" s="1" t="s">
        <v>646</v>
      </c>
      <c r="I1192" s="1">
        <v>1532</v>
      </c>
      <c r="J1192" s="2" t="s">
        <v>563</v>
      </c>
      <c r="K1192">
        <f>IF(C1192=C1191,0,1)</f>
        <v>1</v>
      </c>
      <c r="L1192">
        <f t="shared" si="18"/>
        <v>0</v>
      </c>
    </row>
    <row r="1193" spans="1:12" ht="38.25" x14ac:dyDescent="0.2">
      <c r="A1193" s="1">
        <v>12</v>
      </c>
      <c r="B1193" s="1">
        <v>34</v>
      </c>
      <c r="C1193" s="1" t="s">
        <v>668</v>
      </c>
      <c r="D1193" s="1" t="s">
        <v>669</v>
      </c>
      <c r="E1193" s="1">
        <v>200</v>
      </c>
      <c r="F1193" s="1" t="s">
        <v>640</v>
      </c>
      <c r="G1193" s="1">
        <v>7.66</v>
      </c>
      <c r="H1193" s="1" t="s">
        <v>646</v>
      </c>
      <c r="I1193" s="1">
        <v>1532</v>
      </c>
      <c r="J1193" s="2" t="s">
        <v>606</v>
      </c>
      <c r="K1193">
        <f>IF(C1193=C1192,0,1)</f>
        <v>0</v>
      </c>
      <c r="L1193">
        <f t="shared" si="18"/>
        <v>0</v>
      </c>
    </row>
    <row r="1194" spans="1:12" ht="38.25" x14ac:dyDescent="0.2">
      <c r="A1194" s="1">
        <v>12</v>
      </c>
      <c r="B1194" s="1">
        <v>34</v>
      </c>
      <c r="C1194" s="1" t="s">
        <v>668</v>
      </c>
      <c r="D1194" s="1" t="s">
        <v>669</v>
      </c>
      <c r="E1194" s="1">
        <v>200</v>
      </c>
      <c r="F1194" s="1" t="s">
        <v>640</v>
      </c>
      <c r="G1194" s="1">
        <v>7.66</v>
      </c>
      <c r="H1194" s="1" t="s">
        <v>646</v>
      </c>
      <c r="I1194" s="1">
        <v>1532</v>
      </c>
      <c r="J1194" s="2" t="s">
        <v>612</v>
      </c>
      <c r="K1194">
        <f>IF(C1194=C1193,0,1)</f>
        <v>0</v>
      </c>
      <c r="L1194">
        <f t="shared" si="18"/>
        <v>0</v>
      </c>
    </row>
    <row r="1195" spans="1:12" ht="25.5" x14ac:dyDescent="0.2">
      <c r="A1195" s="1">
        <v>12</v>
      </c>
      <c r="B1195" s="1">
        <v>1111</v>
      </c>
      <c r="C1195" s="1" t="s">
        <v>864</v>
      </c>
      <c r="D1195" s="1" t="s">
        <v>669</v>
      </c>
      <c r="E1195" s="1">
        <v>1000</v>
      </c>
      <c r="F1195" s="1" t="s">
        <v>752</v>
      </c>
      <c r="G1195" s="1">
        <v>3.81</v>
      </c>
      <c r="H1195" s="1" t="s">
        <v>863</v>
      </c>
      <c r="I1195" s="1">
        <v>3810</v>
      </c>
      <c r="J1195" s="2" t="s">
        <v>578</v>
      </c>
      <c r="K1195">
        <f>IF(C1195=C1194,0,1)</f>
        <v>1</v>
      </c>
      <c r="L1195">
        <f t="shared" si="18"/>
        <v>0</v>
      </c>
    </row>
    <row r="1196" spans="1:12" ht="25.5" x14ac:dyDescent="0.2">
      <c r="A1196" s="1">
        <v>12</v>
      </c>
      <c r="B1196" s="1">
        <v>1111</v>
      </c>
      <c r="C1196" s="1" t="s">
        <v>862</v>
      </c>
      <c r="D1196" s="1" t="s">
        <v>669</v>
      </c>
      <c r="E1196" s="1">
        <v>3000</v>
      </c>
      <c r="F1196" s="1" t="s">
        <v>752</v>
      </c>
      <c r="G1196" s="1">
        <v>3.81</v>
      </c>
      <c r="H1196" s="1" t="s">
        <v>863</v>
      </c>
      <c r="I1196" s="1">
        <v>11430</v>
      </c>
      <c r="J1196" s="2" t="s">
        <v>578</v>
      </c>
      <c r="K1196">
        <f>IF(C1196=C1195,0,1)</f>
        <v>1</v>
      </c>
      <c r="L1196">
        <f t="shared" si="18"/>
        <v>0</v>
      </c>
    </row>
    <row r="1197" spans="1:12" ht="38.25" x14ac:dyDescent="0.2">
      <c r="A1197" s="1">
        <v>12</v>
      </c>
      <c r="B1197" s="1">
        <v>36</v>
      </c>
      <c r="C1197" s="1" t="s">
        <v>664</v>
      </c>
      <c r="D1197" s="1" t="s">
        <v>559</v>
      </c>
      <c r="E1197" s="1">
        <v>7000</v>
      </c>
      <c r="F1197" s="1" t="s">
        <v>640</v>
      </c>
      <c r="G1197" s="1">
        <v>1.65</v>
      </c>
      <c r="H1197" s="1" t="s">
        <v>646</v>
      </c>
      <c r="I1197" s="1">
        <v>11550</v>
      </c>
      <c r="J1197" s="2" t="s">
        <v>548</v>
      </c>
      <c r="K1197">
        <f>IF(C1197=C1196,0,1)</f>
        <v>1</v>
      </c>
      <c r="L1197">
        <f t="shared" si="18"/>
        <v>0</v>
      </c>
    </row>
    <row r="1198" spans="1:12" ht="38.25" x14ac:dyDescent="0.2">
      <c r="A1198" s="1">
        <v>12</v>
      </c>
      <c r="B1198" s="1">
        <v>36</v>
      </c>
      <c r="C1198" s="1" t="s">
        <v>664</v>
      </c>
      <c r="D1198" s="1" t="s">
        <v>559</v>
      </c>
      <c r="E1198" s="1">
        <v>2000</v>
      </c>
      <c r="F1198" s="1" t="s">
        <v>640</v>
      </c>
      <c r="G1198" s="1">
        <v>1.65</v>
      </c>
      <c r="H1198" s="1" t="s">
        <v>646</v>
      </c>
      <c r="I1198" s="1">
        <v>3300</v>
      </c>
      <c r="J1198" s="2" t="s">
        <v>563</v>
      </c>
      <c r="K1198">
        <f>IF(C1198=C1197,0,1)</f>
        <v>0</v>
      </c>
      <c r="L1198">
        <f t="shared" si="18"/>
        <v>0</v>
      </c>
    </row>
    <row r="1199" spans="1:12" ht="38.25" x14ac:dyDescent="0.2">
      <c r="A1199" s="1">
        <v>12</v>
      </c>
      <c r="B1199" s="1">
        <v>36</v>
      </c>
      <c r="C1199" s="1" t="s">
        <v>664</v>
      </c>
      <c r="D1199" s="1" t="s">
        <v>559</v>
      </c>
      <c r="E1199" s="1">
        <v>600</v>
      </c>
      <c r="F1199" s="1" t="s">
        <v>640</v>
      </c>
      <c r="G1199" s="1">
        <v>1.65</v>
      </c>
      <c r="H1199" s="1" t="s">
        <v>646</v>
      </c>
      <c r="I1199" s="1">
        <v>990</v>
      </c>
      <c r="J1199" s="2" t="s">
        <v>612</v>
      </c>
      <c r="K1199">
        <f>IF(C1199=C1198,0,1)</f>
        <v>0</v>
      </c>
      <c r="L1199">
        <f t="shared" si="18"/>
        <v>0</v>
      </c>
    </row>
    <row r="1200" spans="1:12" ht="38.25" x14ac:dyDescent="0.2">
      <c r="A1200" s="1">
        <v>12</v>
      </c>
      <c r="B1200" s="1">
        <v>37</v>
      </c>
      <c r="C1200" s="1" t="s">
        <v>665</v>
      </c>
      <c r="D1200" s="1" t="s">
        <v>559</v>
      </c>
      <c r="E1200" s="1">
        <v>5000</v>
      </c>
      <c r="F1200" s="1" t="s">
        <v>640</v>
      </c>
      <c r="G1200" s="1">
        <v>1.65</v>
      </c>
      <c r="H1200" s="1" t="s">
        <v>646</v>
      </c>
      <c r="I1200" s="1">
        <v>8250</v>
      </c>
      <c r="J1200" s="2" t="s">
        <v>548</v>
      </c>
      <c r="K1200">
        <f>IF(C1200=C1199,0,1)</f>
        <v>1</v>
      </c>
      <c r="L1200">
        <f t="shared" si="18"/>
        <v>0</v>
      </c>
    </row>
    <row r="1201" spans="1:12" ht="38.25" x14ac:dyDescent="0.2">
      <c r="A1201" s="1">
        <v>12</v>
      </c>
      <c r="B1201" s="1">
        <v>37</v>
      </c>
      <c r="C1201" s="1" t="s">
        <v>665</v>
      </c>
      <c r="D1201" s="1" t="s">
        <v>559</v>
      </c>
      <c r="E1201" s="1">
        <v>2000</v>
      </c>
      <c r="F1201" s="1" t="s">
        <v>640</v>
      </c>
      <c r="G1201" s="1">
        <v>1.65</v>
      </c>
      <c r="H1201" s="1" t="s">
        <v>646</v>
      </c>
      <c r="I1201" s="1">
        <v>3300</v>
      </c>
      <c r="J1201" s="2" t="s">
        <v>563</v>
      </c>
      <c r="K1201">
        <f>IF(C1201=C1200,0,1)</f>
        <v>0</v>
      </c>
      <c r="L1201">
        <f t="shared" si="18"/>
        <v>0</v>
      </c>
    </row>
    <row r="1202" spans="1:12" ht="38.25" x14ac:dyDescent="0.2">
      <c r="A1202" s="1">
        <v>12</v>
      </c>
      <c r="B1202" s="1">
        <v>37</v>
      </c>
      <c r="C1202" s="1" t="s">
        <v>665</v>
      </c>
      <c r="D1202" s="1" t="s">
        <v>559</v>
      </c>
      <c r="E1202" s="1">
        <v>200</v>
      </c>
      <c r="F1202" s="1" t="s">
        <v>640</v>
      </c>
      <c r="G1202" s="1">
        <v>1.65</v>
      </c>
      <c r="H1202" s="1" t="s">
        <v>646</v>
      </c>
      <c r="I1202" s="1">
        <v>330</v>
      </c>
      <c r="J1202" s="2" t="s">
        <v>610</v>
      </c>
      <c r="K1202">
        <f>IF(C1202=C1201,0,1)</f>
        <v>0</v>
      </c>
      <c r="L1202">
        <f t="shared" si="18"/>
        <v>0</v>
      </c>
    </row>
    <row r="1203" spans="1:12" ht="25.5" x14ac:dyDescent="0.2">
      <c r="A1203" s="1">
        <v>12</v>
      </c>
      <c r="B1203" s="1">
        <v>38</v>
      </c>
      <c r="C1203" s="1" t="s">
        <v>558</v>
      </c>
      <c r="D1203" s="1" t="s">
        <v>559</v>
      </c>
      <c r="E1203" s="1">
        <v>1000</v>
      </c>
      <c r="F1203" s="1" t="s">
        <v>372</v>
      </c>
      <c r="G1203" s="1">
        <v>4.0599999999999996</v>
      </c>
      <c r="H1203" s="1" t="s">
        <v>560</v>
      </c>
      <c r="I1203" s="1">
        <v>4060</v>
      </c>
      <c r="J1203" s="2" t="s">
        <v>548</v>
      </c>
      <c r="K1203">
        <f>IF(C1203=C1202,0,1)</f>
        <v>1</v>
      </c>
      <c r="L1203">
        <f t="shared" si="18"/>
        <v>0</v>
      </c>
    </row>
    <row r="1204" spans="1:12" ht="25.5" x14ac:dyDescent="0.2">
      <c r="A1204" s="1">
        <v>12</v>
      </c>
      <c r="B1204" s="1">
        <v>39</v>
      </c>
      <c r="C1204" s="1" t="s">
        <v>561</v>
      </c>
      <c r="D1204" s="1" t="s">
        <v>559</v>
      </c>
      <c r="E1204" s="1">
        <v>8000</v>
      </c>
      <c r="F1204" s="1" t="s">
        <v>372</v>
      </c>
      <c r="G1204" s="1">
        <v>4.0599999999999996</v>
      </c>
      <c r="H1204" s="1" t="s">
        <v>560</v>
      </c>
      <c r="I1204" s="1">
        <v>32480</v>
      </c>
      <c r="J1204" s="2" t="s">
        <v>548</v>
      </c>
      <c r="K1204">
        <f>IF(C1204=C1203,0,1)</f>
        <v>1</v>
      </c>
      <c r="L1204">
        <f t="shared" si="18"/>
        <v>0</v>
      </c>
    </row>
    <row r="1205" spans="1:12" ht="25.5" x14ac:dyDescent="0.2">
      <c r="A1205" s="1">
        <v>12</v>
      </c>
      <c r="B1205" s="1">
        <v>39</v>
      </c>
      <c r="C1205" s="1" t="s">
        <v>561</v>
      </c>
      <c r="D1205" s="1" t="s">
        <v>559</v>
      </c>
      <c r="E1205" s="1">
        <v>3000</v>
      </c>
      <c r="F1205" s="1" t="s">
        <v>372</v>
      </c>
      <c r="G1205" s="1">
        <v>4.0599999999999996</v>
      </c>
      <c r="H1205" s="1" t="s">
        <v>560</v>
      </c>
      <c r="I1205" s="1">
        <v>12180</v>
      </c>
      <c r="J1205" s="2" t="s">
        <v>563</v>
      </c>
      <c r="K1205">
        <f>IF(C1205=C1204,0,1)</f>
        <v>0</v>
      </c>
      <c r="L1205">
        <f t="shared" si="18"/>
        <v>0</v>
      </c>
    </row>
    <row r="1206" spans="1:12" ht="25.5" x14ac:dyDescent="0.2">
      <c r="A1206" s="1">
        <v>12</v>
      </c>
      <c r="B1206" s="1">
        <v>39</v>
      </c>
      <c r="C1206" s="1" t="s">
        <v>561</v>
      </c>
      <c r="D1206" s="1" t="s">
        <v>559</v>
      </c>
      <c r="E1206" s="1">
        <v>400</v>
      </c>
      <c r="F1206" s="1" t="s">
        <v>372</v>
      </c>
      <c r="G1206" s="1">
        <v>4.0599999999999996</v>
      </c>
      <c r="H1206" s="1" t="s">
        <v>560</v>
      </c>
      <c r="I1206" s="1">
        <v>1624</v>
      </c>
      <c r="J1206" s="2" t="s">
        <v>612</v>
      </c>
      <c r="K1206">
        <f>IF(C1206=C1205,0,1)</f>
        <v>0</v>
      </c>
      <c r="L1206">
        <f t="shared" si="18"/>
        <v>0</v>
      </c>
    </row>
    <row r="1207" spans="1:12" ht="25.5" x14ac:dyDescent="0.2">
      <c r="A1207" s="1">
        <v>12</v>
      </c>
      <c r="B1207" s="1">
        <v>39</v>
      </c>
      <c r="C1207" s="1" t="s">
        <v>561</v>
      </c>
      <c r="D1207" s="1" t="s">
        <v>559</v>
      </c>
      <c r="E1207" s="1">
        <v>20000</v>
      </c>
      <c r="F1207" s="1" t="s">
        <v>372</v>
      </c>
      <c r="G1207" s="1">
        <v>4.0599999999999996</v>
      </c>
      <c r="H1207" s="1" t="s">
        <v>560</v>
      </c>
      <c r="I1207" s="1">
        <v>81200</v>
      </c>
      <c r="J1207" s="2" t="s">
        <v>630</v>
      </c>
      <c r="K1207">
        <f>IF(C1207=C1206,0,1)</f>
        <v>0</v>
      </c>
      <c r="L1207">
        <f t="shared" si="18"/>
        <v>0</v>
      </c>
    </row>
    <row r="1208" spans="1:12" ht="25.5" x14ac:dyDescent="0.2">
      <c r="A1208" s="1">
        <v>12</v>
      </c>
      <c r="B1208" s="1">
        <v>40</v>
      </c>
      <c r="C1208" s="1" t="s">
        <v>562</v>
      </c>
      <c r="D1208" s="1" t="s">
        <v>559</v>
      </c>
      <c r="E1208" s="1">
        <v>2000</v>
      </c>
      <c r="F1208" s="1" t="s">
        <v>372</v>
      </c>
      <c r="G1208" s="1">
        <v>4.0599999999999996</v>
      </c>
      <c r="H1208" s="1" t="s">
        <v>560</v>
      </c>
      <c r="I1208" s="1">
        <v>8120</v>
      </c>
      <c r="J1208" s="2" t="s">
        <v>548</v>
      </c>
      <c r="K1208">
        <f>IF(C1208=C1207,0,1)</f>
        <v>1</v>
      </c>
      <c r="L1208">
        <f t="shared" si="18"/>
        <v>0</v>
      </c>
    </row>
    <row r="1209" spans="1:12" ht="25.5" x14ac:dyDescent="0.2">
      <c r="A1209" s="1">
        <v>12</v>
      </c>
      <c r="B1209" s="1">
        <v>40</v>
      </c>
      <c r="C1209" s="1" t="s">
        <v>562</v>
      </c>
      <c r="D1209" s="1" t="s">
        <v>559</v>
      </c>
      <c r="E1209" s="1">
        <v>3000</v>
      </c>
      <c r="F1209" s="1" t="s">
        <v>372</v>
      </c>
      <c r="G1209" s="1">
        <v>4.0599999999999996</v>
      </c>
      <c r="H1209" s="1" t="s">
        <v>560</v>
      </c>
      <c r="I1209" s="1">
        <v>12180</v>
      </c>
      <c r="J1209" s="2" t="s">
        <v>563</v>
      </c>
      <c r="K1209">
        <f>IF(C1209=C1208,0,1)</f>
        <v>0</v>
      </c>
      <c r="L1209">
        <f t="shared" si="18"/>
        <v>0</v>
      </c>
    </row>
    <row r="1210" spans="1:12" ht="38.25" x14ac:dyDescent="0.2">
      <c r="A1210" s="1">
        <v>12</v>
      </c>
      <c r="B1210" s="1">
        <v>49</v>
      </c>
      <c r="C1210" s="1" t="s">
        <v>943</v>
      </c>
      <c r="D1210" s="1" t="s">
        <v>559</v>
      </c>
      <c r="E1210" s="1">
        <v>2000</v>
      </c>
      <c r="F1210" s="1" t="s">
        <v>939</v>
      </c>
      <c r="G1210" s="1">
        <v>8.24</v>
      </c>
      <c r="H1210" s="1" t="s">
        <v>942</v>
      </c>
      <c r="I1210" s="1">
        <v>16480</v>
      </c>
      <c r="J1210" s="2" t="s">
        <v>563</v>
      </c>
      <c r="K1210">
        <f>IF(C1210=C1209,0,1)</f>
        <v>1</v>
      </c>
      <c r="L1210">
        <f t="shared" si="18"/>
        <v>0</v>
      </c>
    </row>
    <row r="1211" spans="1:12" ht="38.25" x14ac:dyDescent="0.2">
      <c r="A1211" s="1">
        <v>12</v>
      </c>
      <c r="B1211" s="1">
        <v>49</v>
      </c>
      <c r="C1211" s="1" t="s">
        <v>943</v>
      </c>
      <c r="D1211" s="1" t="s">
        <v>559</v>
      </c>
      <c r="E1211" s="1">
        <v>500</v>
      </c>
      <c r="F1211" s="1" t="s">
        <v>939</v>
      </c>
      <c r="G1211" s="1">
        <v>8.24</v>
      </c>
      <c r="H1211" s="1" t="s">
        <v>942</v>
      </c>
      <c r="I1211" s="1">
        <v>4120</v>
      </c>
      <c r="J1211" s="2" t="s">
        <v>606</v>
      </c>
      <c r="K1211">
        <f>IF(C1211=C1210,0,1)</f>
        <v>0</v>
      </c>
      <c r="L1211">
        <f t="shared" si="18"/>
        <v>0</v>
      </c>
    </row>
    <row r="1212" spans="1:12" ht="38.25" x14ac:dyDescent="0.2">
      <c r="A1212" s="1">
        <v>12</v>
      </c>
      <c r="B1212" s="1">
        <v>48</v>
      </c>
      <c r="C1212" s="1" t="s">
        <v>941</v>
      </c>
      <c r="D1212" s="1" t="s">
        <v>559</v>
      </c>
      <c r="E1212" s="1">
        <v>4000</v>
      </c>
      <c r="F1212" s="1" t="s">
        <v>939</v>
      </c>
      <c r="G1212" s="1">
        <v>8.24</v>
      </c>
      <c r="H1212" s="1" t="s">
        <v>942</v>
      </c>
      <c r="I1212" s="1">
        <v>32960</v>
      </c>
      <c r="J1212" s="2" t="s">
        <v>563</v>
      </c>
      <c r="K1212">
        <f>IF(C1212=C1211,0,1)</f>
        <v>1</v>
      </c>
      <c r="L1212">
        <f t="shared" si="18"/>
        <v>0</v>
      </c>
    </row>
    <row r="1213" spans="1:12" ht="38.25" x14ac:dyDescent="0.2">
      <c r="A1213" s="1">
        <v>12</v>
      </c>
      <c r="B1213" s="1">
        <v>48</v>
      </c>
      <c r="C1213" s="1" t="s">
        <v>941</v>
      </c>
      <c r="D1213" s="1" t="s">
        <v>559</v>
      </c>
      <c r="E1213" s="1">
        <v>3000</v>
      </c>
      <c r="F1213" s="1" t="s">
        <v>939</v>
      </c>
      <c r="G1213" s="1">
        <v>8.24</v>
      </c>
      <c r="H1213" s="1" t="s">
        <v>942</v>
      </c>
      <c r="I1213" s="1">
        <v>24720</v>
      </c>
      <c r="J1213" s="2" t="s">
        <v>606</v>
      </c>
      <c r="K1213">
        <f>IF(C1213=C1212,0,1)</f>
        <v>0</v>
      </c>
      <c r="L1213">
        <f t="shared" si="18"/>
        <v>0</v>
      </c>
    </row>
    <row r="1214" spans="1:12" ht="38.25" x14ac:dyDescent="0.2">
      <c r="A1214" s="1">
        <v>12</v>
      </c>
      <c r="B1214" s="1">
        <v>48</v>
      </c>
      <c r="C1214" s="1" t="s">
        <v>941</v>
      </c>
      <c r="D1214" s="1" t="s">
        <v>559</v>
      </c>
      <c r="E1214" s="1">
        <v>1000</v>
      </c>
      <c r="F1214" s="1" t="s">
        <v>939</v>
      </c>
      <c r="G1214" s="1">
        <v>8.24</v>
      </c>
      <c r="H1214" s="1" t="s">
        <v>942</v>
      </c>
      <c r="I1214" s="1">
        <v>8240</v>
      </c>
      <c r="J1214" s="2" t="s">
        <v>630</v>
      </c>
      <c r="K1214">
        <f>IF(C1214=C1213,0,1)</f>
        <v>0</v>
      </c>
      <c r="L1214">
        <f t="shared" si="18"/>
        <v>0</v>
      </c>
    </row>
    <row r="1215" spans="1:12" ht="38.25" x14ac:dyDescent="0.2">
      <c r="A1215" s="1">
        <v>12</v>
      </c>
      <c r="B1215" s="1">
        <v>47</v>
      </c>
      <c r="C1215" s="1" t="s">
        <v>938</v>
      </c>
      <c r="D1215" s="1" t="s">
        <v>559</v>
      </c>
      <c r="E1215" s="1">
        <v>1000</v>
      </c>
      <c r="F1215" s="1" t="s">
        <v>939</v>
      </c>
      <c r="G1215" s="1">
        <v>8.24</v>
      </c>
      <c r="H1215" s="1" t="s">
        <v>940</v>
      </c>
      <c r="I1215" s="1">
        <v>8240</v>
      </c>
      <c r="J1215" s="2" t="s">
        <v>563</v>
      </c>
      <c r="K1215">
        <f>IF(C1215=C1214,0,1)</f>
        <v>1</v>
      </c>
      <c r="L1215">
        <f t="shared" si="18"/>
        <v>0</v>
      </c>
    </row>
    <row r="1216" spans="1:12" ht="38.25" x14ac:dyDescent="0.2">
      <c r="A1216" s="1">
        <v>12</v>
      </c>
      <c r="B1216" s="1">
        <v>47</v>
      </c>
      <c r="C1216" s="1" t="s">
        <v>938</v>
      </c>
      <c r="D1216" s="1" t="s">
        <v>559</v>
      </c>
      <c r="E1216" s="1">
        <v>200</v>
      </c>
      <c r="F1216" s="1" t="s">
        <v>939</v>
      </c>
      <c r="G1216" s="1">
        <v>8.24</v>
      </c>
      <c r="H1216" s="1" t="s">
        <v>940</v>
      </c>
      <c r="I1216" s="1">
        <v>1648</v>
      </c>
      <c r="J1216" s="2" t="s">
        <v>630</v>
      </c>
      <c r="K1216">
        <f>IF(C1216=C1215,0,1)</f>
        <v>0</v>
      </c>
      <c r="L1216">
        <f t="shared" si="18"/>
        <v>0</v>
      </c>
    </row>
    <row r="1217" spans="1:12" ht="38.25" x14ac:dyDescent="0.2">
      <c r="A1217" s="1">
        <v>12</v>
      </c>
      <c r="B1217" s="1">
        <v>43</v>
      </c>
      <c r="C1217" s="1" t="s">
        <v>679</v>
      </c>
      <c r="D1217" s="1" t="s">
        <v>559</v>
      </c>
      <c r="E1217" s="1">
        <v>4000</v>
      </c>
      <c r="F1217" s="1" t="s">
        <v>640</v>
      </c>
      <c r="G1217" s="1">
        <v>2.27</v>
      </c>
      <c r="H1217" s="1" t="s">
        <v>646</v>
      </c>
      <c r="I1217" s="1">
        <v>9080</v>
      </c>
      <c r="J1217" s="2" t="s">
        <v>586</v>
      </c>
      <c r="K1217">
        <f>IF(C1217=C1216,0,1)</f>
        <v>1</v>
      </c>
      <c r="L1217">
        <f t="shared" si="18"/>
        <v>0</v>
      </c>
    </row>
    <row r="1218" spans="1:12" ht="38.25" x14ac:dyDescent="0.2">
      <c r="A1218" s="1">
        <v>12</v>
      </c>
      <c r="B1218" s="1">
        <v>43</v>
      </c>
      <c r="C1218" s="1" t="s">
        <v>679</v>
      </c>
      <c r="D1218" s="1" t="s">
        <v>559</v>
      </c>
      <c r="E1218" s="1">
        <v>1000</v>
      </c>
      <c r="F1218" s="1" t="s">
        <v>640</v>
      </c>
      <c r="G1218" s="1">
        <v>2.27</v>
      </c>
      <c r="H1218" s="1" t="s">
        <v>646</v>
      </c>
      <c r="I1218" s="1">
        <v>2270</v>
      </c>
      <c r="J1218" s="2" t="s">
        <v>600</v>
      </c>
      <c r="K1218">
        <f>IF(C1218=C1217,0,1)</f>
        <v>0</v>
      </c>
      <c r="L1218">
        <f t="shared" si="18"/>
        <v>0</v>
      </c>
    </row>
    <row r="1219" spans="1:12" ht="38.25" x14ac:dyDescent="0.2">
      <c r="A1219" s="1">
        <v>12</v>
      </c>
      <c r="B1219" s="1">
        <v>42</v>
      </c>
      <c r="C1219" s="1" t="s">
        <v>671</v>
      </c>
      <c r="D1219" s="1" t="s">
        <v>559</v>
      </c>
      <c r="E1219" s="1">
        <v>2000</v>
      </c>
      <c r="F1219" s="1" t="s">
        <v>640</v>
      </c>
      <c r="G1219" s="1">
        <v>2.27</v>
      </c>
      <c r="H1219" s="1" t="s">
        <v>646</v>
      </c>
      <c r="I1219" s="1">
        <v>4540</v>
      </c>
      <c r="J1219" s="2" t="s">
        <v>563</v>
      </c>
      <c r="K1219">
        <f>IF(C1219=C1218,0,1)</f>
        <v>1</v>
      </c>
      <c r="L1219">
        <f t="shared" si="18"/>
        <v>0</v>
      </c>
    </row>
    <row r="1220" spans="1:12" ht="38.25" x14ac:dyDescent="0.2">
      <c r="A1220" s="1">
        <v>12</v>
      </c>
      <c r="B1220" s="1">
        <v>42</v>
      </c>
      <c r="C1220" s="1" t="s">
        <v>671</v>
      </c>
      <c r="D1220" s="1" t="s">
        <v>559</v>
      </c>
      <c r="E1220" s="1">
        <v>2000</v>
      </c>
      <c r="F1220" s="1" t="s">
        <v>640</v>
      </c>
      <c r="G1220" s="1">
        <v>2.27</v>
      </c>
      <c r="H1220" s="1" t="s">
        <v>646</v>
      </c>
      <c r="I1220" s="1">
        <v>4540</v>
      </c>
      <c r="J1220" s="2" t="s">
        <v>586</v>
      </c>
      <c r="K1220">
        <f>IF(C1220=C1219,0,1)</f>
        <v>0</v>
      </c>
      <c r="L1220">
        <f t="shared" si="18"/>
        <v>0</v>
      </c>
    </row>
    <row r="1221" spans="1:12" ht="38.25" x14ac:dyDescent="0.2">
      <c r="A1221" s="1">
        <v>12</v>
      </c>
      <c r="B1221" s="1">
        <v>42</v>
      </c>
      <c r="C1221" s="1" t="s">
        <v>671</v>
      </c>
      <c r="D1221" s="1" t="s">
        <v>559</v>
      </c>
      <c r="E1221" s="1">
        <v>1000</v>
      </c>
      <c r="F1221" s="1" t="s">
        <v>640</v>
      </c>
      <c r="G1221" s="1">
        <v>2.27</v>
      </c>
      <c r="H1221" s="1" t="s">
        <v>646</v>
      </c>
      <c r="I1221" s="1">
        <v>2270</v>
      </c>
      <c r="J1221" s="2" t="s">
        <v>600</v>
      </c>
      <c r="K1221">
        <f>IF(C1221=C1220,0,1)</f>
        <v>0</v>
      </c>
      <c r="L1221">
        <f t="shared" si="18"/>
        <v>0</v>
      </c>
    </row>
    <row r="1222" spans="1:12" ht="38.25" x14ac:dyDescent="0.2">
      <c r="A1222" s="1">
        <v>12</v>
      </c>
      <c r="B1222" s="1">
        <v>42</v>
      </c>
      <c r="C1222" s="1" t="s">
        <v>671</v>
      </c>
      <c r="D1222" s="1" t="s">
        <v>559</v>
      </c>
      <c r="E1222" s="1">
        <v>10000</v>
      </c>
      <c r="F1222" s="1" t="s">
        <v>640</v>
      </c>
      <c r="G1222" s="1">
        <v>2.27</v>
      </c>
      <c r="H1222" s="1" t="s">
        <v>646</v>
      </c>
      <c r="I1222" s="1">
        <v>22700</v>
      </c>
      <c r="J1222" s="2" t="s">
        <v>630</v>
      </c>
      <c r="K1222">
        <f>IF(C1222=C1221,0,1)</f>
        <v>0</v>
      </c>
      <c r="L1222">
        <f t="shared" si="18"/>
        <v>0</v>
      </c>
    </row>
    <row r="1223" spans="1:12" ht="38.25" x14ac:dyDescent="0.2">
      <c r="A1223" s="1">
        <v>12</v>
      </c>
      <c r="B1223" s="1">
        <v>41</v>
      </c>
      <c r="C1223" s="1" t="s">
        <v>670</v>
      </c>
      <c r="D1223" s="1" t="s">
        <v>559</v>
      </c>
      <c r="E1223" s="1">
        <v>1000</v>
      </c>
      <c r="F1223" s="1" t="s">
        <v>640</v>
      </c>
      <c r="G1223" s="1">
        <v>2.27</v>
      </c>
      <c r="H1223" s="1" t="s">
        <v>646</v>
      </c>
      <c r="I1223" s="1">
        <v>2270</v>
      </c>
      <c r="J1223" s="2" t="s">
        <v>563</v>
      </c>
      <c r="K1223">
        <f>IF(C1223=C1222,0,1)</f>
        <v>1</v>
      </c>
      <c r="L1223">
        <f t="shared" si="18"/>
        <v>0</v>
      </c>
    </row>
    <row r="1224" spans="1:12" ht="25.5" x14ac:dyDescent="0.2">
      <c r="A1224" s="1">
        <v>12</v>
      </c>
      <c r="B1224" s="1">
        <v>46</v>
      </c>
      <c r="C1224" s="1" t="s">
        <v>806</v>
      </c>
      <c r="D1224" s="1" t="s">
        <v>559</v>
      </c>
      <c r="E1224" s="1">
        <v>2000</v>
      </c>
      <c r="F1224" s="1" t="s">
        <v>752</v>
      </c>
      <c r="G1224" s="1">
        <v>5.98</v>
      </c>
      <c r="H1224" s="1" t="s">
        <v>753</v>
      </c>
      <c r="I1224" s="1">
        <v>11960</v>
      </c>
      <c r="J1224" s="2" t="s">
        <v>548</v>
      </c>
      <c r="K1224">
        <f>IF(C1224=C1223,0,1)</f>
        <v>1</v>
      </c>
      <c r="L1224">
        <f t="shared" si="18"/>
        <v>0</v>
      </c>
    </row>
    <row r="1225" spans="1:12" ht="25.5" x14ac:dyDescent="0.2">
      <c r="A1225" s="1">
        <v>12</v>
      </c>
      <c r="B1225" s="1">
        <v>46</v>
      </c>
      <c r="C1225" s="1" t="s">
        <v>806</v>
      </c>
      <c r="D1225" s="1" t="s">
        <v>559</v>
      </c>
      <c r="E1225" s="1">
        <v>1000</v>
      </c>
      <c r="F1225" s="1" t="s">
        <v>752</v>
      </c>
      <c r="G1225" s="1">
        <v>5.98</v>
      </c>
      <c r="H1225" s="1" t="s">
        <v>753</v>
      </c>
      <c r="I1225" s="1">
        <v>5980</v>
      </c>
      <c r="J1225" s="2" t="s">
        <v>630</v>
      </c>
      <c r="K1225">
        <f>IF(C1225=C1224,0,1)</f>
        <v>0</v>
      </c>
      <c r="L1225">
        <f t="shared" si="18"/>
        <v>0</v>
      </c>
    </row>
    <row r="1226" spans="1:12" ht="25.5" x14ac:dyDescent="0.2">
      <c r="A1226" s="1">
        <v>12</v>
      </c>
      <c r="B1226" s="1">
        <v>45</v>
      </c>
      <c r="C1226" s="1" t="s">
        <v>754</v>
      </c>
      <c r="D1226" s="1" t="s">
        <v>559</v>
      </c>
      <c r="E1226" s="1">
        <v>2000</v>
      </c>
      <c r="F1226" s="1" t="s">
        <v>752</v>
      </c>
      <c r="G1226" s="1">
        <v>5.98</v>
      </c>
      <c r="H1226" s="1" t="s">
        <v>753</v>
      </c>
      <c r="I1226" s="1">
        <v>11960</v>
      </c>
      <c r="J1226" s="2" t="s">
        <v>491</v>
      </c>
      <c r="K1226">
        <f>IF(C1226=C1225,0,1)</f>
        <v>1</v>
      </c>
      <c r="L1226">
        <f t="shared" si="18"/>
        <v>0</v>
      </c>
    </row>
    <row r="1227" spans="1:12" ht="25.5" x14ac:dyDescent="0.2">
      <c r="A1227" s="1">
        <v>12</v>
      </c>
      <c r="B1227" s="1">
        <v>45</v>
      </c>
      <c r="C1227" s="1" t="s">
        <v>754</v>
      </c>
      <c r="D1227" s="1" t="s">
        <v>559</v>
      </c>
      <c r="E1227" s="1">
        <v>2000</v>
      </c>
      <c r="F1227" s="1" t="s">
        <v>752</v>
      </c>
      <c r="G1227" s="1">
        <v>5.98</v>
      </c>
      <c r="H1227" s="1" t="s">
        <v>753</v>
      </c>
      <c r="I1227" s="1">
        <v>11960</v>
      </c>
      <c r="J1227" s="2" t="s">
        <v>548</v>
      </c>
      <c r="K1227">
        <f>IF(C1227=C1226,0,1)</f>
        <v>0</v>
      </c>
      <c r="L1227">
        <f t="shared" ref="L1227:L1290" si="19">IF(IFERROR(SEARCH("Россия", H1219), 0), 1, 0)</f>
        <v>0</v>
      </c>
    </row>
    <row r="1228" spans="1:12" ht="25.5" x14ac:dyDescent="0.2">
      <c r="A1228" s="1">
        <v>12</v>
      </c>
      <c r="B1228" s="1">
        <v>45</v>
      </c>
      <c r="C1228" s="1" t="s">
        <v>754</v>
      </c>
      <c r="D1228" s="1" t="s">
        <v>559</v>
      </c>
      <c r="E1228" s="1">
        <v>3000</v>
      </c>
      <c r="F1228" s="1" t="s">
        <v>752</v>
      </c>
      <c r="G1228" s="1">
        <v>5.98</v>
      </c>
      <c r="H1228" s="1" t="s">
        <v>753</v>
      </c>
      <c r="I1228" s="1">
        <v>17940</v>
      </c>
      <c r="J1228" s="2" t="s">
        <v>563</v>
      </c>
      <c r="K1228">
        <f>IF(C1228=C1227,0,1)</f>
        <v>0</v>
      </c>
      <c r="L1228">
        <f t="shared" si="19"/>
        <v>0</v>
      </c>
    </row>
    <row r="1229" spans="1:12" ht="25.5" x14ac:dyDescent="0.2">
      <c r="A1229" s="1">
        <v>12</v>
      </c>
      <c r="B1229" s="1">
        <v>45</v>
      </c>
      <c r="C1229" s="1" t="s">
        <v>754</v>
      </c>
      <c r="D1229" s="1" t="s">
        <v>559</v>
      </c>
      <c r="E1229" s="1">
        <v>5000</v>
      </c>
      <c r="F1229" s="1" t="s">
        <v>752</v>
      </c>
      <c r="G1229" s="1">
        <v>5.98</v>
      </c>
      <c r="H1229" s="1" t="s">
        <v>753</v>
      </c>
      <c r="I1229" s="1">
        <v>29900</v>
      </c>
      <c r="J1229" s="2" t="s">
        <v>630</v>
      </c>
      <c r="K1229">
        <f>IF(C1229=C1228,0,1)</f>
        <v>0</v>
      </c>
      <c r="L1229">
        <f t="shared" si="19"/>
        <v>0</v>
      </c>
    </row>
    <row r="1230" spans="1:12" ht="25.5" x14ac:dyDescent="0.2">
      <c r="A1230" s="1">
        <v>12</v>
      </c>
      <c r="B1230" s="1">
        <v>44</v>
      </c>
      <c r="C1230" s="1" t="s">
        <v>751</v>
      </c>
      <c r="D1230" s="1" t="s">
        <v>559</v>
      </c>
      <c r="E1230" s="1">
        <v>500</v>
      </c>
      <c r="F1230" s="1" t="s">
        <v>752</v>
      </c>
      <c r="G1230" s="1">
        <v>5.98</v>
      </c>
      <c r="H1230" s="1" t="s">
        <v>753</v>
      </c>
      <c r="I1230" s="1">
        <v>2990</v>
      </c>
      <c r="J1230" s="2" t="s">
        <v>491</v>
      </c>
      <c r="K1230">
        <f>IF(C1230=C1229,0,1)</f>
        <v>1</v>
      </c>
      <c r="L1230">
        <f t="shared" si="19"/>
        <v>0</v>
      </c>
    </row>
    <row r="1231" spans="1:12" ht="25.5" x14ac:dyDescent="0.2">
      <c r="A1231" s="1">
        <v>12</v>
      </c>
      <c r="B1231" s="1">
        <v>44</v>
      </c>
      <c r="C1231" s="1" t="s">
        <v>751</v>
      </c>
      <c r="D1231" s="1" t="s">
        <v>559</v>
      </c>
      <c r="E1231" s="1">
        <v>1000</v>
      </c>
      <c r="F1231" s="1" t="s">
        <v>752</v>
      </c>
      <c r="G1231" s="1">
        <v>5.98</v>
      </c>
      <c r="H1231" s="1" t="s">
        <v>753</v>
      </c>
      <c r="I1231" s="1">
        <v>5980</v>
      </c>
      <c r="J1231" s="2" t="s">
        <v>548</v>
      </c>
      <c r="K1231">
        <f>IF(C1231=C1230,0,1)</f>
        <v>0</v>
      </c>
      <c r="L1231">
        <f t="shared" si="19"/>
        <v>0</v>
      </c>
    </row>
    <row r="1232" spans="1:12" ht="25.5" x14ac:dyDescent="0.2">
      <c r="A1232" s="1">
        <v>12</v>
      </c>
      <c r="B1232" s="1">
        <v>44</v>
      </c>
      <c r="C1232" s="1" t="s">
        <v>751</v>
      </c>
      <c r="D1232" s="1" t="s">
        <v>559</v>
      </c>
      <c r="E1232" s="1">
        <v>1000</v>
      </c>
      <c r="F1232" s="1" t="s">
        <v>752</v>
      </c>
      <c r="G1232" s="1">
        <v>5.98</v>
      </c>
      <c r="H1232" s="1" t="s">
        <v>753</v>
      </c>
      <c r="I1232" s="1">
        <v>5980</v>
      </c>
      <c r="J1232" s="2" t="s">
        <v>563</v>
      </c>
      <c r="K1232">
        <f>IF(C1232=C1231,0,1)</f>
        <v>0</v>
      </c>
      <c r="L1232">
        <f t="shared" si="19"/>
        <v>0</v>
      </c>
    </row>
    <row r="1233" spans="1:12" ht="25.5" x14ac:dyDescent="0.2">
      <c r="A1233" s="1">
        <v>12</v>
      </c>
      <c r="B1233" s="1">
        <v>51</v>
      </c>
      <c r="C1233" s="1" t="s">
        <v>945</v>
      </c>
      <c r="D1233" s="1" t="s">
        <v>559</v>
      </c>
      <c r="E1233" s="1">
        <v>100</v>
      </c>
      <c r="F1233" s="1" t="s">
        <v>939</v>
      </c>
      <c r="G1233" s="1">
        <v>22.47</v>
      </c>
      <c r="H1233" s="2" t="s">
        <v>1256</v>
      </c>
      <c r="I1233" s="1">
        <v>2247</v>
      </c>
      <c r="J1233" s="2" t="s">
        <v>630</v>
      </c>
      <c r="K1233">
        <f>IF(C1233=C1232,0,1)</f>
        <v>1</v>
      </c>
      <c r="L1233">
        <f t="shared" si="19"/>
        <v>0</v>
      </c>
    </row>
    <row r="1234" spans="1:12" ht="25.5" x14ac:dyDescent="0.2">
      <c r="A1234" s="1">
        <v>12</v>
      </c>
      <c r="B1234" s="1">
        <v>1111</v>
      </c>
      <c r="C1234" s="1" t="s">
        <v>865</v>
      </c>
      <c r="D1234" s="1" t="s">
        <v>669</v>
      </c>
      <c r="E1234" s="1">
        <v>6000</v>
      </c>
      <c r="F1234" s="1" t="s">
        <v>752</v>
      </c>
      <c r="G1234" s="1">
        <v>7.87</v>
      </c>
      <c r="H1234" s="1" t="s">
        <v>866</v>
      </c>
      <c r="I1234" s="1">
        <v>47220</v>
      </c>
      <c r="J1234" s="2" t="s">
        <v>578</v>
      </c>
      <c r="K1234">
        <f>IF(C1234=C1233,0,1)</f>
        <v>1</v>
      </c>
      <c r="L1234">
        <f t="shared" si="19"/>
        <v>0</v>
      </c>
    </row>
    <row r="1235" spans="1:12" x14ac:dyDescent="0.2">
      <c r="A1235" s="1">
        <v>9</v>
      </c>
      <c r="B1235" s="1">
        <v>520</v>
      </c>
      <c r="C1235" s="1" t="s">
        <v>457</v>
      </c>
      <c r="D1235" s="1" t="s">
        <v>458</v>
      </c>
      <c r="E1235" s="1">
        <v>20</v>
      </c>
      <c r="F1235" s="1" t="s">
        <v>372</v>
      </c>
      <c r="G1235" s="1">
        <v>391.4</v>
      </c>
      <c r="H1235" s="1" t="s">
        <v>456</v>
      </c>
      <c r="I1235" s="1">
        <v>7828</v>
      </c>
      <c r="J1235" s="2" t="s">
        <v>374</v>
      </c>
      <c r="K1235">
        <f>IF(C1235=C1234,0,1)</f>
        <v>1</v>
      </c>
      <c r="L1235">
        <f t="shared" si="19"/>
        <v>0</v>
      </c>
    </row>
    <row r="1236" spans="1:12" ht="25.5" x14ac:dyDescent="0.2">
      <c r="A1236" s="1">
        <v>4</v>
      </c>
      <c r="B1236" s="1">
        <v>278</v>
      </c>
      <c r="C1236" s="1" t="s">
        <v>190</v>
      </c>
      <c r="D1236" s="1" t="s">
        <v>371</v>
      </c>
      <c r="E1236" s="1">
        <v>20</v>
      </c>
      <c r="F1236" s="1" t="s">
        <v>92</v>
      </c>
      <c r="G1236" s="1">
        <v>10.68</v>
      </c>
      <c r="H1236" s="1" t="s">
        <v>191</v>
      </c>
      <c r="I1236" s="1">
        <v>213.6</v>
      </c>
      <c r="J1236" s="2" t="s">
        <v>528</v>
      </c>
      <c r="K1236">
        <f>IF(C1236=C1235,0,1)</f>
        <v>1</v>
      </c>
      <c r="L1236">
        <f t="shared" si="19"/>
        <v>0</v>
      </c>
    </row>
    <row r="1237" spans="1:12" ht="25.5" x14ac:dyDescent="0.2">
      <c r="A1237" s="1">
        <v>4</v>
      </c>
      <c r="B1237" s="1">
        <v>278</v>
      </c>
      <c r="C1237" s="1" t="s">
        <v>190</v>
      </c>
      <c r="D1237" s="1" t="s">
        <v>371</v>
      </c>
      <c r="E1237" s="1">
        <v>5</v>
      </c>
      <c r="F1237" s="1" t="s">
        <v>92</v>
      </c>
      <c r="G1237" s="1">
        <v>10.68</v>
      </c>
      <c r="H1237" s="1" t="s">
        <v>191</v>
      </c>
      <c r="I1237" s="1">
        <v>53.4</v>
      </c>
      <c r="J1237" s="2" t="s">
        <v>548</v>
      </c>
      <c r="K1237">
        <f>IF(C1237=C1236,0,1)</f>
        <v>0</v>
      </c>
      <c r="L1237">
        <f t="shared" si="19"/>
        <v>0</v>
      </c>
    </row>
    <row r="1238" spans="1:12" ht="25.5" x14ac:dyDescent="0.2">
      <c r="A1238" s="1">
        <v>4</v>
      </c>
      <c r="B1238" s="1">
        <v>278</v>
      </c>
      <c r="C1238" s="1" t="s">
        <v>190</v>
      </c>
      <c r="D1238" s="1" t="s">
        <v>371</v>
      </c>
      <c r="E1238" s="1">
        <v>5</v>
      </c>
      <c r="F1238" s="1" t="s">
        <v>92</v>
      </c>
      <c r="G1238" s="1">
        <v>10.68</v>
      </c>
      <c r="H1238" s="1" t="s">
        <v>191</v>
      </c>
      <c r="I1238" s="1">
        <v>53.4</v>
      </c>
      <c r="J1238" s="2" t="s">
        <v>586</v>
      </c>
      <c r="K1238">
        <f>IF(C1238=C1237,0,1)</f>
        <v>0</v>
      </c>
      <c r="L1238">
        <f t="shared" si="19"/>
        <v>0</v>
      </c>
    </row>
    <row r="1239" spans="1:12" ht="25.5" x14ac:dyDescent="0.2">
      <c r="A1239" s="1">
        <v>4</v>
      </c>
      <c r="B1239" s="1">
        <v>278</v>
      </c>
      <c r="C1239" s="1" t="s">
        <v>190</v>
      </c>
      <c r="D1239" s="1" t="s">
        <v>371</v>
      </c>
      <c r="E1239" s="1">
        <v>30</v>
      </c>
      <c r="F1239" s="1" t="s">
        <v>92</v>
      </c>
      <c r="G1239" s="1">
        <v>10.68</v>
      </c>
      <c r="H1239" s="1" t="s">
        <v>191</v>
      </c>
      <c r="I1239" s="1">
        <v>320.39999999999998</v>
      </c>
      <c r="J1239" s="2" t="s">
        <v>612</v>
      </c>
      <c r="K1239">
        <f>IF(C1239=C1238,0,1)</f>
        <v>0</v>
      </c>
      <c r="L1239">
        <f t="shared" si="19"/>
        <v>0</v>
      </c>
    </row>
    <row r="1240" spans="1:12" x14ac:dyDescent="0.2">
      <c r="A1240" s="1">
        <v>4</v>
      </c>
      <c r="B1240" s="1">
        <v>279</v>
      </c>
      <c r="C1240" s="1" t="s">
        <v>192</v>
      </c>
      <c r="D1240" s="1" t="s">
        <v>371</v>
      </c>
      <c r="E1240" s="1">
        <v>4</v>
      </c>
      <c r="F1240" s="1" t="s">
        <v>92</v>
      </c>
      <c r="G1240" s="1">
        <v>122.2</v>
      </c>
      <c r="H1240" s="1" t="s">
        <v>193</v>
      </c>
      <c r="I1240" s="1">
        <v>488.8</v>
      </c>
      <c r="J1240" s="2" t="s">
        <v>528</v>
      </c>
      <c r="K1240">
        <f>IF(C1240=C1239,0,1)</f>
        <v>1</v>
      </c>
      <c r="L1240">
        <f t="shared" si="19"/>
        <v>0</v>
      </c>
    </row>
    <row r="1241" spans="1:12" x14ac:dyDescent="0.2">
      <c r="A1241" s="1">
        <v>4</v>
      </c>
      <c r="B1241" s="1">
        <v>279</v>
      </c>
      <c r="C1241" s="1" t="s">
        <v>192</v>
      </c>
      <c r="D1241" s="1" t="s">
        <v>371</v>
      </c>
      <c r="E1241" s="1">
        <v>10</v>
      </c>
      <c r="F1241" s="1" t="s">
        <v>92</v>
      </c>
      <c r="G1241" s="1">
        <v>122.2</v>
      </c>
      <c r="H1241" s="1" t="s">
        <v>193</v>
      </c>
      <c r="I1241" s="1">
        <v>1222</v>
      </c>
      <c r="J1241" s="2" t="s">
        <v>563</v>
      </c>
      <c r="K1241">
        <f>IF(C1241=C1240,0,1)</f>
        <v>0</v>
      </c>
      <c r="L1241">
        <f t="shared" si="19"/>
        <v>0</v>
      </c>
    </row>
    <row r="1242" spans="1:12" x14ac:dyDescent="0.2">
      <c r="A1242" s="1">
        <v>1</v>
      </c>
      <c r="B1242" s="1">
        <v>29</v>
      </c>
      <c r="C1242" s="1" t="s">
        <v>217</v>
      </c>
      <c r="D1242" s="1" t="s">
        <v>371</v>
      </c>
      <c r="E1242" s="1">
        <v>3</v>
      </c>
      <c r="F1242" s="1" t="s">
        <v>92</v>
      </c>
      <c r="G1242" s="1">
        <v>1303.2</v>
      </c>
      <c r="H1242" s="1" t="s">
        <v>108</v>
      </c>
      <c r="I1242" s="1">
        <v>3909.6</v>
      </c>
      <c r="J1242" s="2" t="s">
        <v>630</v>
      </c>
      <c r="K1242">
        <f>IF(C1242=C1241,0,1)</f>
        <v>1</v>
      </c>
      <c r="L1242">
        <f t="shared" si="19"/>
        <v>0</v>
      </c>
    </row>
    <row r="1243" spans="1:12" ht="25.5" x14ac:dyDescent="0.2">
      <c r="A1243" s="1">
        <v>14</v>
      </c>
      <c r="B1243" s="1" t="s">
        <v>986</v>
      </c>
      <c r="C1243" s="1" t="s">
        <v>987</v>
      </c>
      <c r="D1243" s="1" t="s">
        <v>526</v>
      </c>
      <c r="E1243" s="1">
        <v>500</v>
      </c>
      <c r="F1243" s="1" t="s">
        <v>957</v>
      </c>
      <c r="G1243" s="1">
        <v>6.6</v>
      </c>
      <c r="H1243" s="1" t="s">
        <v>988</v>
      </c>
      <c r="I1243" s="1">
        <v>3300</v>
      </c>
      <c r="J1243" s="2" t="s">
        <v>491</v>
      </c>
      <c r="K1243">
        <f>IF(C1243=C1242,0,1)</f>
        <v>1</v>
      </c>
      <c r="L1243">
        <f t="shared" si="19"/>
        <v>0</v>
      </c>
    </row>
    <row r="1244" spans="1:12" ht="25.5" x14ac:dyDescent="0.2">
      <c r="A1244" s="1">
        <v>14</v>
      </c>
      <c r="B1244" s="1" t="s">
        <v>986</v>
      </c>
      <c r="C1244" s="1" t="s">
        <v>987</v>
      </c>
      <c r="D1244" s="1" t="s">
        <v>526</v>
      </c>
      <c r="E1244" s="1">
        <v>500</v>
      </c>
      <c r="F1244" s="1" t="s">
        <v>957</v>
      </c>
      <c r="G1244" s="1">
        <v>6.6</v>
      </c>
      <c r="H1244" s="1" t="s">
        <v>988</v>
      </c>
      <c r="I1244" s="1">
        <v>3300</v>
      </c>
      <c r="J1244" s="2" t="s">
        <v>528</v>
      </c>
      <c r="K1244">
        <f>IF(C1244=C1243,0,1)</f>
        <v>0</v>
      </c>
      <c r="L1244">
        <f t="shared" si="19"/>
        <v>0</v>
      </c>
    </row>
    <row r="1245" spans="1:12" x14ac:dyDescent="0.2">
      <c r="A1245" s="1">
        <v>2</v>
      </c>
      <c r="B1245" s="1">
        <v>102</v>
      </c>
      <c r="C1245" s="1" t="s">
        <v>386</v>
      </c>
      <c r="D1245" s="1" t="s">
        <v>371</v>
      </c>
      <c r="E1245" s="1">
        <v>320</v>
      </c>
      <c r="F1245" s="1" t="s">
        <v>372</v>
      </c>
      <c r="G1245" s="1">
        <v>24.15</v>
      </c>
      <c r="H1245" s="1" t="s">
        <v>376</v>
      </c>
      <c r="I1245" s="1">
        <v>7728</v>
      </c>
      <c r="J1245" s="2" t="s">
        <v>374</v>
      </c>
      <c r="K1245">
        <f>IF(C1245=C1244,0,1)</f>
        <v>1</v>
      </c>
      <c r="L1245">
        <f t="shared" si="19"/>
        <v>0</v>
      </c>
    </row>
    <row r="1246" spans="1:12" x14ac:dyDescent="0.2">
      <c r="A1246" s="1">
        <v>2</v>
      </c>
      <c r="B1246" s="1">
        <v>103</v>
      </c>
      <c r="C1246" s="1" t="s">
        <v>33</v>
      </c>
      <c r="D1246" s="1" t="s">
        <v>371</v>
      </c>
      <c r="E1246" s="1">
        <v>500</v>
      </c>
      <c r="F1246" s="1" t="s">
        <v>23</v>
      </c>
      <c r="G1246" s="1">
        <v>20.5</v>
      </c>
      <c r="H1246" s="1" t="s">
        <v>34</v>
      </c>
      <c r="I1246" s="1">
        <v>10250</v>
      </c>
      <c r="J1246" s="2" t="s">
        <v>374</v>
      </c>
      <c r="K1246">
        <f>IF(C1246=C1245,0,1)</f>
        <v>1</v>
      </c>
      <c r="L1246">
        <f t="shared" si="19"/>
        <v>0</v>
      </c>
    </row>
    <row r="1247" spans="1:12" x14ac:dyDescent="0.2">
      <c r="A1247" s="1">
        <v>2</v>
      </c>
      <c r="B1247" s="1">
        <v>103</v>
      </c>
      <c r="C1247" s="1" t="s">
        <v>33</v>
      </c>
      <c r="D1247" s="1" t="s">
        <v>371</v>
      </c>
      <c r="E1247" s="1">
        <v>50</v>
      </c>
      <c r="F1247" s="1" t="s">
        <v>23</v>
      </c>
      <c r="G1247" s="1">
        <v>20.5</v>
      </c>
      <c r="H1247" s="1" t="s">
        <v>34</v>
      </c>
      <c r="I1247" s="1">
        <v>1025</v>
      </c>
      <c r="J1247" s="2" t="s">
        <v>466</v>
      </c>
      <c r="K1247">
        <f>IF(C1247=C1246,0,1)</f>
        <v>0</v>
      </c>
      <c r="L1247">
        <f t="shared" si="19"/>
        <v>0</v>
      </c>
    </row>
    <row r="1248" spans="1:12" x14ac:dyDescent="0.2">
      <c r="A1248" s="1">
        <v>2</v>
      </c>
      <c r="B1248" s="1">
        <v>103</v>
      </c>
      <c r="C1248" s="1" t="s">
        <v>33</v>
      </c>
      <c r="D1248" s="1" t="s">
        <v>371</v>
      </c>
      <c r="E1248" s="1">
        <v>150</v>
      </c>
      <c r="F1248" s="1" t="s">
        <v>23</v>
      </c>
      <c r="G1248" s="1">
        <v>20.5</v>
      </c>
      <c r="H1248" s="1" t="s">
        <v>34</v>
      </c>
      <c r="I1248" s="1">
        <v>3075</v>
      </c>
      <c r="J1248" s="2" t="s">
        <v>491</v>
      </c>
      <c r="K1248">
        <f>IF(C1248=C1247,0,1)</f>
        <v>0</v>
      </c>
      <c r="L1248">
        <f t="shared" si="19"/>
        <v>0</v>
      </c>
    </row>
    <row r="1249" spans="1:12" x14ac:dyDescent="0.2">
      <c r="A1249" s="1">
        <v>2</v>
      </c>
      <c r="B1249" s="1">
        <v>103</v>
      </c>
      <c r="C1249" s="1" t="s">
        <v>33</v>
      </c>
      <c r="D1249" s="1" t="s">
        <v>371</v>
      </c>
      <c r="E1249" s="1">
        <v>50</v>
      </c>
      <c r="F1249" s="1" t="s">
        <v>23</v>
      </c>
      <c r="G1249" s="1">
        <v>20.5</v>
      </c>
      <c r="H1249" s="1" t="s">
        <v>34</v>
      </c>
      <c r="I1249" s="1">
        <v>1025</v>
      </c>
      <c r="J1249" s="2" t="s">
        <v>528</v>
      </c>
      <c r="K1249">
        <f>IF(C1249=C1248,0,1)</f>
        <v>0</v>
      </c>
      <c r="L1249">
        <f t="shared" si="19"/>
        <v>0</v>
      </c>
    </row>
    <row r="1250" spans="1:12" x14ac:dyDescent="0.2">
      <c r="A1250" s="1">
        <v>2</v>
      </c>
      <c r="B1250" s="1">
        <v>103</v>
      </c>
      <c r="C1250" s="1" t="s">
        <v>33</v>
      </c>
      <c r="D1250" s="1" t="s">
        <v>371</v>
      </c>
      <c r="E1250" s="1">
        <v>40</v>
      </c>
      <c r="F1250" s="1" t="s">
        <v>23</v>
      </c>
      <c r="G1250" s="1">
        <v>20.5</v>
      </c>
      <c r="H1250" s="1" t="s">
        <v>34</v>
      </c>
      <c r="I1250" s="1">
        <v>820</v>
      </c>
      <c r="J1250" s="2" t="s">
        <v>548</v>
      </c>
      <c r="K1250">
        <f>IF(C1250=C1249,0,1)</f>
        <v>0</v>
      </c>
      <c r="L1250">
        <f t="shared" si="19"/>
        <v>0</v>
      </c>
    </row>
    <row r="1251" spans="1:12" x14ac:dyDescent="0.2">
      <c r="A1251" s="1">
        <v>2</v>
      </c>
      <c r="B1251" s="1">
        <v>103</v>
      </c>
      <c r="C1251" s="1" t="s">
        <v>33</v>
      </c>
      <c r="D1251" s="1" t="s">
        <v>371</v>
      </c>
      <c r="E1251" s="1">
        <v>50</v>
      </c>
      <c r="F1251" s="1" t="s">
        <v>23</v>
      </c>
      <c r="G1251" s="1">
        <v>20.5</v>
      </c>
      <c r="H1251" s="1" t="s">
        <v>34</v>
      </c>
      <c r="I1251" s="1">
        <v>1025</v>
      </c>
      <c r="J1251" s="2" t="s">
        <v>563</v>
      </c>
      <c r="K1251">
        <f>IF(C1251=C1250,0,1)</f>
        <v>0</v>
      </c>
      <c r="L1251">
        <f t="shared" si="19"/>
        <v>1</v>
      </c>
    </row>
    <row r="1252" spans="1:12" x14ac:dyDescent="0.2">
      <c r="A1252" s="1">
        <v>2</v>
      </c>
      <c r="B1252" s="1">
        <v>103</v>
      </c>
      <c r="C1252" s="1" t="s">
        <v>33</v>
      </c>
      <c r="D1252" s="1" t="s">
        <v>371</v>
      </c>
      <c r="E1252" s="1">
        <v>20</v>
      </c>
      <c r="F1252" s="1" t="s">
        <v>23</v>
      </c>
      <c r="G1252" s="1">
        <v>20.5</v>
      </c>
      <c r="H1252" s="1" t="s">
        <v>34</v>
      </c>
      <c r="I1252" s="1">
        <v>410</v>
      </c>
      <c r="J1252" s="2" t="s">
        <v>586</v>
      </c>
      <c r="K1252">
        <f>IF(C1252=C1251,0,1)</f>
        <v>0</v>
      </c>
      <c r="L1252">
        <f t="shared" si="19"/>
        <v>1</v>
      </c>
    </row>
    <row r="1253" spans="1:12" x14ac:dyDescent="0.2">
      <c r="A1253" s="1">
        <v>4</v>
      </c>
      <c r="B1253" s="1">
        <v>280</v>
      </c>
      <c r="C1253" s="1" t="s">
        <v>44</v>
      </c>
      <c r="D1253" s="1" t="s">
        <v>371</v>
      </c>
      <c r="E1253" s="1">
        <v>300</v>
      </c>
      <c r="F1253" s="1" t="s">
        <v>23</v>
      </c>
      <c r="G1253" s="1">
        <v>12.2</v>
      </c>
      <c r="H1253" s="1" t="s">
        <v>45</v>
      </c>
      <c r="I1253" s="1">
        <v>3660</v>
      </c>
      <c r="J1253" s="2" t="s">
        <v>374</v>
      </c>
      <c r="K1253">
        <f>IF(C1253=C1252,0,1)</f>
        <v>1</v>
      </c>
      <c r="L1253">
        <f t="shared" si="19"/>
        <v>1</v>
      </c>
    </row>
    <row r="1254" spans="1:12" x14ac:dyDescent="0.2">
      <c r="A1254" s="1">
        <v>4</v>
      </c>
      <c r="B1254" s="1">
        <v>280</v>
      </c>
      <c r="C1254" s="1" t="s">
        <v>44</v>
      </c>
      <c r="D1254" s="1" t="s">
        <v>371</v>
      </c>
      <c r="E1254" s="1">
        <v>5</v>
      </c>
      <c r="F1254" s="1" t="s">
        <v>23</v>
      </c>
      <c r="G1254" s="1">
        <v>12.2</v>
      </c>
      <c r="H1254" s="1" t="s">
        <v>45</v>
      </c>
      <c r="I1254" s="1">
        <v>61</v>
      </c>
      <c r="J1254" s="2" t="s">
        <v>548</v>
      </c>
      <c r="K1254">
        <f>IF(C1254=C1253,0,1)</f>
        <v>0</v>
      </c>
      <c r="L1254">
        <f t="shared" si="19"/>
        <v>0</v>
      </c>
    </row>
    <row r="1255" spans="1:12" x14ac:dyDescent="0.2">
      <c r="A1255" s="1">
        <v>4</v>
      </c>
      <c r="B1255" s="1">
        <v>280</v>
      </c>
      <c r="C1255" s="1" t="s">
        <v>44</v>
      </c>
      <c r="D1255" s="1" t="s">
        <v>371</v>
      </c>
      <c r="E1255" s="1">
        <v>100</v>
      </c>
      <c r="F1255" s="1" t="s">
        <v>23</v>
      </c>
      <c r="G1255" s="1">
        <v>12.2</v>
      </c>
      <c r="H1255" s="1" t="s">
        <v>45</v>
      </c>
      <c r="I1255" s="1">
        <v>1220</v>
      </c>
      <c r="J1255" s="2" t="s">
        <v>563</v>
      </c>
      <c r="K1255">
        <f>IF(C1255=C1254,0,1)</f>
        <v>0</v>
      </c>
      <c r="L1255">
        <f t="shared" si="19"/>
        <v>0</v>
      </c>
    </row>
    <row r="1256" spans="1:12" x14ac:dyDescent="0.2">
      <c r="A1256" s="1">
        <v>4</v>
      </c>
      <c r="B1256" s="1">
        <v>280</v>
      </c>
      <c r="C1256" s="1" t="s">
        <v>44</v>
      </c>
      <c r="D1256" s="1" t="s">
        <v>371</v>
      </c>
      <c r="E1256" s="1">
        <v>10</v>
      </c>
      <c r="F1256" s="1" t="s">
        <v>23</v>
      </c>
      <c r="G1256" s="1">
        <v>12.2</v>
      </c>
      <c r="H1256" s="1" t="s">
        <v>45</v>
      </c>
      <c r="I1256" s="1">
        <v>122</v>
      </c>
      <c r="J1256" s="2" t="s">
        <v>630</v>
      </c>
      <c r="K1256">
        <f>IF(C1256=C1255,0,1)</f>
        <v>0</v>
      </c>
      <c r="L1256">
        <f t="shared" si="19"/>
        <v>0</v>
      </c>
    </row>
    <row r="1257" spans="1:12" x14ac:dyDescent="0.2">
      <c r="A1257" s="1">
        <v>14</v>
      </c>
      <c r="B1257" s="1" t="s">
        <v>974</v>
      </c>
      <c r="C1257" s="1" t="s">
        <v>975</v>
      </c>
      <c r="D1257" s="1" t="s">
        <v>699</v>
      </c>
      <c r="E1257" s="1">
        <v>2</v>
      </c>
      <c r="F1257" s="1" t="s">
        <v>957</v>
      </c>
      <c r="G1257" s="1">
        <v>115.01</v>
      </c>
      <c r="H1257" s="1" t="s">
        <v>973</v>
      </c>
      <c r="I1257" s="1">
        <v>230.02</v>
      </c>
      <c r="J1257" s="2" t="s">
        <v>491</v>
      </c>
      <c r="K1257">
        <f>IF(C1257=C1256,0,1)</f>
        <v>1</v>
      </c>
      <c r="L1257">
        <f t="shared" si="19"/>
        <v>0</v>
      </c>
    </row>
    <row r="1258" spans="1:12" x14ac:dyDescent="0.2">
      <c r="A1258" s="1">
        <v>14</v>
      </c>
      <c r="B1258" s="1" t="s">
        <v>974</v>
      </c>
      <c r="C1258" s="1" t="s">
        <v>975</v>
      </c>
      <c r="D1258" s="1" t="s">
        <v>699</v>
      </c>
      <c r="E1258" s="1">
        <v>5</v>
      </c>
      <c r="F1258" s="1" t="s">
        <v>957</v>
      </c>
      <c r="G1258" s="1">
        <v>115.01</v>
      </c>
      <c r="H1258" s="1" t="s">
        <v>973</v>
      </c>
      <c r="I1258" s="1">
        <v>575.04999999999995</v>
      </c>
      <c r="J1258" s="2" t="s">
        <v>528</v>
      </c>
      <c r="K1258">
        <f>IF(C1258=C1257,0,1)</f>
        <v>0</v>
      </c>
      <c r="L1258">
        <f t="shared" si="19"/>
        <v>0</v>
      </c>
    </row>
    <row r="1259" spans="1:12" x14ac:dyDescent="0.2">
      <c r="A1259" s="1">
        <v>14</v>
      </c>
      <c r="B1259" s="1" t="s">
        <v>974</v>
      </c>
      <c r="C1259" s="1" t="s">
        <v>975</v>
      </c>
      <c r="D1259" s="1" t="s">
        <v>699</v>
      </c>
      <c r="E1259" s="1">
        <v>10</v>
      </c>
      <c r="F1259" s="1" t="s">
        <v>957</v>
      </c>
      <c r="G1259" s="1">
        <v>115.01</v>
      </c>
      <c r="H1259" s="1" t="s">
        <v>973</v>
      </c>
      <c r="I1259" s="1">
        <v>1150.0999999999999</v>
      </c>
      <c r="J1259" s="2" t="s">
        <v>548</v>
      </c>
      <c r="K1259">
        <f>IF(C1259=C1258,0,1)</f>
        <v>0</v>
      </c>
      <c r="L1259">
        <f t="shared" si="19"/>
        <v>0</v>
      </c>
    </row>
    <row r="1260" spans="1:12" x14ac:dyDescent="0.2">
      <c r="A1260" s="1">
        <v>14</v>
      </c>
      <c r="B1260" s="1" t="s">
        <v>974</v>
      </c>
      <c r="C1260" s="1" t="s">
        <v>975</v>
      </c>
      <c r="D1260" s="1" t="s">
        <v>699</v>
      </c>
      <c r="E1260" s="1">
        <v>2</v>
      </c>
      <c r="F1260" s="1" t="s">
        <v>957</v>
      </c>
      <c r="G1260" s="1">
        <v>115.01</v>
      </c>
      <c r="H1260" s="1" t="s">
        <v>973</v>
      </c>
      <c r="I1260" s="1">
        <v>230.02</v>
      </c>
      <c r="J1260" s="2" t="s">
        <v>630</v>
      </c>
      <c r="K1260">
        <f>IF(C1260=C1259,0,1)</f>
        <v>0</v>
      </c>
      <c r="L1260">
        <f t="shared" si="19"/>
        <v>0</v>
      </c>
    </row>
    <row r="1261" spans="1:12" x14ac:dyDescent="0.2">
      <c r="A1261" s="1">
        <v>14</v>
      </c>
      <c r="B1261" s="1" t="s">
        <v>265</v>
      </c>
      <c r="C1261" s="1" t="s">
        <v>266</v>
      </c>
      <c r="D1261" s="1" t="s">
        <v>699</v>
      </c>
      <c r="E1261" s="1">
        <v>5</v>
      </c>
      <c r="F1261" s="1" t="s">
        <v>227</v>
      </c>
      <c r="G1261" s="1">
        <v>304.92</v>
      </c>
      <c r="H1261" s="1" t="s">
        <v>267</v>
      </c>
      <c r="I1261" s="1">
        <v>1524.6</v>
      </c>
      <c r="J1261" s="2" t="s">
        <v>528</v>
      </c>
      <c r="K1261">
        <f>IF(C1261=C1260,0,1)</f>
        <v>1</v>
      </c>
      <c r="L1261">
        <f t="shared" si="19"/>
        <v>0</v>
      </c>
    </row>
    <row r="1262" spans="1:12" x14ac:dyDescent="0.2">
      <c r="A1262" s="1">
        <v>14</v>
      </c>
      <c r="B1262" s="1" t="s">
        <v>1037</v>
      </c>
      <c r="C1262" s="1" t="s">
        <v>1038</v>
      </c>
      <c r="D1262" s="1" t="s">
        <v>699</v>
      </c>
      <c r="E1262" s="1">
        <v>5</v>
      </c>
      <c r="F1262" s="1" t="s">
        <v>957</v>
      </c>
      <c r="G1262" s="1">
        <v>115.01</v>
      </c>
      <c r="H1262" s="1" t="s">
        <v>973</v>
      </c>
      <c r="I1262" s="1">
        <v>575.04999999999995</v>
      </c>
      <c r="J1262" s="2" t="s">
        <v>528</v>
      </c>
      <c r="K1262">
        <f>IF(C1262=C1261,0,1)</f>
        <v>1</v>
      </c>
      <c r="L1262">
        <f t="shared" si="19"/>
        <v>0</v>
      </c>
    </row>
    <row r="1263" spans="1:12" ht="25.5" x14ac:dyDescent="0.2">
      <c r="A1263" s="1">
        <v>14</v>
      </c>
      <c r="B1263" s="1" t="s">
        <v>1249</v>
      </c>
      <c r="C1263" s="1" t="s">
        <v>1250</v>
      </c>
      <c r="D1263" s="1" t="s">
        <v>906</v>
      </c>
      <c r="E1263" s="1">
        <v>10</v>
      </c>
      <c r="F1263" s="1" t="s">
        <v>1227</v>
      </c>
      <c r="G1263" s="1">
        <v>1194.9000000000001</v>
      </c>
      <c r="H1263" s="1" t="s">
        <v>376</v>
      </c>
      <c r="I1263" s="1">
        <v>11949</v>
      </c>
      <c r="J1263" s="2" t="s">
        <v>528</v>
      </c>
      <c r="K1263">
        <f>IF(C1263=C1262,0,1)</f>
        <v>1</v>
      </c>
      <c r="L1263">
        <f t="shared" si="19"/>
        <v>0</v>
      </c>
    </row>
    <row r="1264" spans="1:12" ht="25.5" x14ac:dyDescent="0.2">
      <c r="A1264" s="1">
        <v>14</v>
      </c>
      <c r="B1264" s="1" t="s">
        <v>1249</v>
      </c>
      <c r="C1264" s="1" t="s">
        <v>1250</v>
      </c>
      <c r="D1264" s="1" t="s">
        <v>906</v>
      </c>
      <c r="E1264" s="1">
        <v>4</v>
      </c>
      <c r="F1264" s="1" t="s">
        <v>1227</v>
      </c>
      <c r="G1264" s="1">
        <v>1194.9000000000001</v>
      </c>
      <c r="H1264" s="1" t="s">
        <v>376</v>
      </c>
      <c r="I1264" s="1">
        <v>4779.6000000000004</v>
      </c>
      <c r="J1264" s="2" t="s">
        <v>548</v>
      </c>
      <c r="K1264">
        <f>IF(C1264=C1263,0,1)</f>
        <v>0</v>
      </c>
      <c r="L1264">
        <f t="shared" si="19"/>
        <v>0</v>
      </c>
    </row>
    <row r="1265" spans="1:12" ht="25.5" x14ac:dyDescent="0.2">
      <c r="A1265" s="1">
        <v>14</v>
      </c>
      <c r="B1265" s="1" t="s">
        <v>1249</v>
      </c>
      <c r="C1265" s="1" t="s">
        <v>1250</v>
      </c>
      <c r="D1265" s="1" t="s">
        <v>906</v>
      </c>
      <c r="E1265" s="1">
        <v>2</v>
      </c>
      <c r="F1265" s="1" t="s">
        <v>1227</v>
      </c>
      <c r="G1265" s="1">
        <v>1194.9000000000001</v>
      </c>
      <c r="H1265" s="1" t="s">
        <v>376</v>
      </c>
      <c r="I1265" s="1">
        <v>2389.8000000000002</v>
      </c>
      <c r="J1265" s="2" t="s">
        <v>563</v>
      </c>
      <c r="K1265">
        <f>IF(C1265=C1264,0,1)</f>
        <v>0</v>
      </c>
      <c r="L1265">
        <f t="shared" si="19"/>
        <v>1</v>
      </c>
    </row>
    <row r="1266" spans="1:12" ht="25.5" x14ac:dyDescent="0.2">
      <c r="A1266" s="1">
        <v>14</v>
      </c>
      <c r="B1266" s="1" t="s">
        <v>1249</v>
      </c>
      <c r="C1266" s="1" t="s">
        <v>1250</v>
      </c>
      <c r="D1266" s="1" t="s">
        <v>906</v>
      </c>
      <c r="E1266" s="1">
        <v>5</v>
      </c>
      <c r="F1266" s="1" t="s">
        <v>1227</v>
      </c>
      <c r="G1266" s="1">
        <v>1194.9000000000001</v>
      </c>
      <c r="H1266" s="1" t="s">
        <v>376</v>
      </c>
      <c r="I1266" s="1">
        <v>5974.5</v>
      </c>
      <c r="J1266" s="2" t="s">
        <v>600</v>
      </c>
      <c r="K1266">
        <f>IF(C1266=C1265,0,1)</f>
        <v>0</v>
      </c>
      <c r="L1266">
        <f t="shared" si="19"/>
        <v>1</v>
      </c>
    </row>
    <row r="1267" spans="1:12" ht="25.5" x14ac:dyDescent="0.2">
      <c r="A1267" s="1">
        <v>9</v>
      </c>
      <c r="B1267" s="1">
        <v>522</v>
      </c>
      <c r="C1267" s="1" t="s">
        <v>539</v>
      </c>
      <c r="D1267" s="1" t="s">
        <v>371</v>
      </c>
      <c r="E1267" s="1">
        <v>4</v>
      </c>
      <c r="F1267" s="1" t="s">
        <v>372</v>
      </c>
      <c r="G1267" s="1">
        <v>250</v>
      </c>
      <c r="H1267" s="1" t="s">
        <v>376</v>
      </c>
      <c r="I1267" s="1">
        <v>1000</v>
      </c>
      <c r="J1267" s="2" t="s">
        <v>528</v>
      </c>
      <c r="K1267">
        <f>IF(C1267=C1266,0,1)</f>
        <v>1</v>
      </c>
      <c r="L1267">
        <f t="shared" si="19"/>
        <v>1</v>
      </c>
    </row>
    <row r="1268" spans="1:12" x14ac:dyDescent="0.2">
      <c r="A1268" s="1">
        <v>6</v>
      </c>
      <c r="B1268" s="1">
        <v>362</v>
      </c>
      <c r="C1268" s="1" t="s">
        <v>139</v>
      </c>
      <c r="D1268" s="1" t="s">
        <v>371</v>
      </c>
      <c r="E1268" s="1">
        <v>50</v>
      </c>
      <c r="F1268" s="1" t="s">
        <v>92</v>
      </c>
      <c r="G1268" s="1">
        <v>28.5</v>
      </c>
      <c r="H1268" s="1" t="s">
        <v>140</v>
      </c>
      <c r="I1268" s="1">
        <v>1425</v>
      </c>
      <c r="J1268" s="2" t="s">
        <v>374</v>
      </c>
      <c r="K1268">
        <f>IF(C1268=C1267,0,1)</f>
        <v>1</v>
      </c>
      <c r="L1268">
        <f t="shared" si="19"/>
        <v>1</v>
      </c>
    </row>
    <row r="1269" spans="1:12" ht="25.5" x14ac:dyDescent="0.2">
      <c r="A1269" s="1">
        <v>6</v>
      </c>
      <c r="B1269" s="1">
        <v>363</v>
      </c>
      <c r="C1269" s="1" t="s">
        <v>595</v>
      </c>
      <c r="D1269" s="1" t="s">
        <v>371</v>
      </c>
      <c r="E1269" s="1">
        <v>2</v>
      </c>
      <c r="F1269" s="1" t="s">
        <v>372</v>
      </c>
      <c r="G1269" s="1">
        <v>315</v>
      </c>
      <c r="H1269" s="1" t="s">
        <v>551</v>
      </c>
      <c r="I1269" s="1">
        <v>630</v>
      </c>
      <c r="J1269" s="2" t="s">
        <v>586</v>
      </c>
      <c r="K1269">
        <f>IF(C1269=C1268,0,1)</f>
        <v>1</v>
      </c>
      <c r="L1269">
        <f t="shared" si="19"/>
        <v>1</v>
      </c>
    </row>
    <row r="1270" spans="1:12" x14ac:dyDescent="0.2">
      <c r="A1270" s="1">
        <v>14</v>
      </c>
      <c r="B1270" s="1" t="s">
        <v>1236</v>
      </c>
      <c r="C1270" s="1" t="s">
        <v>1237</v>
      </c>
      <c r="D1270" s="1" t="s">
        <v>1230</v>
      </c>
      <c r="E1270" s="1">
        <v>1000</v>
      </c>
      <c r="F1270" s="1" t="s">
        <v>1227</v>
      </c>
      <c r="G1270" s="1">
        <v>0.39</v>
      </c>
      <c r="H1270" s="1" t="s">
        <v>1238</v>
      </c>
      <c r="I1270" s="1">
        <v>390</v>
      </c>
      <c r="J1270" s="2" t="s">
        <v>491</v>
      </c>
      <c r="K1270">
        <f>IF(C1270=C1269,0,1)</f>
        <v>1</v>
      </c>
      <c r="L1270">
        <f t="shared" si="19"/>
        <v>1</v>
      </c>
    </row>
    <row r="1271" spans="1:12" x14ac:dyDescent="0.2">
      <c r="A1271" s="1">
        <v>14</v>
      </c>
      <c r="B1271" s="1" t="s">
        <v>1236</v>
      </c>
      <c r="C1271" s="1" t="s">
        <v>1237</v>
      </c>
      <c r="D1271" s="1" t="s">
        <v>1230</v>
      </c>
      <c r="E1271" s="1">
        <v>2000</v>
      </c>
      <c r="F1271" s="1" t="s">
        <v>1227</v>
      </c>
      <c r="G1271" s="1">
        <v>0.39</v>
      </c>
      <c r="H1271" s="1" t="s">
        <v>1238</v>
      </c>
      <c r="I1271" s="1">
        <v>780</v>
      </c>
      <c r="J1271" s="2" t="s">
        <v>528</v>
      </c>
      <c r="K1271">
        <f>IF(C1271=C1270,0,1)</f>
        <v>0</v>
      </c>
      <c r="L1271">
        <f t="shared" si="19"/>
        <v>1</v>
      </c>
    </row>
    <row r="1272" spans="1:12" x14ac:dyDescent="0.2">
      <c r="A1272" s="1">
        <v>14</v>
      </c>
      <c r="B1272" s="1" t="s">
        <v>1236</v>
      </c>
      <c r="C1272" s="1" t="s">
        <v>1237</v>
      </c>
      <c r="D1272" s="1" t="s">
        <v>1230</v>
      </c>
      <c r="E1272" s="1">
        <v>2000</v>
      </c>
      <c r="F1272" s="1" t="s">
        <v>1227</v>
      </c>
      <c r="G1272" s="1">
        <v>0.39</v>
      </c>
      <c r="H1272" s="1" t="s">
        <v>1238</v>
      </c>
      <c r="I1272" s="1">
        <v>780</v>
      </c>
      <c r="J1272" s="2" t="s">
        <v>600</v>
      </c>
      <c r="K1272">
        <f>IF(C1272=C1271,0,1)</f>
        <v>0</v>
      </c>
      <c r="L1272">
        <f t="shared" si="19"/>
        <v>1</v>
      </c>
    </row>
    <row r="1273" spans="1:12" x14ac:dyDescent="0.2">
      <c r="A1273" s="1">
        <v>14</v>
      </c>
      <c r="B1273" s="1" t="s">
        <v>1236</v>
      </c>
      <c r="C1273" s="1" t="s">
        <v>1237</v>
      </c>
      <c r="D1273" s="1" t="s">
        <v>1230</v>
      </c>
      <c r="E1273" s="1">
        <v>1000</v>
      </c>
      <c r="F1273" s="1" t="s">
        <v>1227</v>
      </c>
      <c r="G1273" s="1">
        <v>0.39</v>
      </c>
      <c r="H1273" s="1" t="s">
        <v>1238</v>
      </c>
      <c r="I1273" s="1">
        <v>390</v>
      </c>
      <c r="J1273" s="2" t="s">
        <v>606</v>
      </c>
      <c r="K1273">
        <f>IF(C1273=C1272,0,1)</f>
        <v>0</v>
      </c>
      <c r="L1273">
        <f t="shared" si="19"/>
        <v>1</v>
      </c>
    </row>
    <row r="1274" spans="1:12" ht="25.5" x14ac:dyDescent="0.2">
      <c r="A1274" s="1">
        <v>14</v>
      </c>
      <c r="B1274" s="1" t="s">
        <v>1243</v>
      </c>
      <c r="C1274" s="1" t="s">
        <v>1244</v>
      </c>
      <c r="D1274" s="1" t="s">
        <v>691</v>
      </c>
      <c r="E1274" s="1">
        <v>10</v>
      </c>
      <c r="F1274" s="1" t="s">
        <v>1227</v>
      </c>
      <c r="G1274" s="1">
        <v>499.8</v>
      </c>
      <c r="H1274" s="1" t="s">
        <v>1238</v>
      </c>
      <c r="I1274" s="1">
        <v>4998</v>
      </c>
      <c r="J1274" s="2" t="s">
        <v>528</v>
      </c>
      <c r="K1274">
        <f>IF(C1274=C1273,0,1)</f>
        <v>1</v>
      </c>
      <c r="L1274">
        <f t="shared" si="19"/>
        <v>1</v>
      </c>
    </row>
    <row r="1275" spans="1:12" ht="25.5" x14ac:dyDescent="0.2">
      <c r="A1275" s="1">
        <v>14</v>
      </c>
      <c r="B1275" s="1" t="s">
        <v>1243</v>
      </c>
      <c r="C1275" s="1" t="s">
        <v>1244</v>
      </c>
      <c r="D1275" s="1" t="s">
        <v>691</v>
      </c>
      <c r="E1275" s="1">
        <v>10</v>
      </c>
      <c r="F1275" s="1" t="s">
        <v>1227</v>
      </c>
      <c r="G1275" s="1">
        <v>499.8</v>
      </c>
      <c r="H1275" s="1" t="s">
        <v>1238</v>
      </c>
      <c r="I1275" s="1">
        <v>4998</v>
      </c>
      <c r="J1275" s="2" t="s">
        <v>600</v>
      </c>
      <c r="K1275">
        <f>IF(C1275=C1274,0,1)</f>
        <v>0</v>
      </c>
      <c r="L1275">
        <f t="shared" si="19"/>
        <v>1</v>
      </c>
    </row>
    <row r="1276" spans="1:12" x14ac:dyDescent="0.2">
      <c r="A1276" s="1">
        <v>14</v>
      </c>
      <c r="B1276" s="1" t="s">
        <v>1009</v>
      </c>
      <c r="C1276" s="1" t="s">
        <v>1010</v>
      </c>
      <c r="D1276" s="1" t="s">
        <v>1011</v>
      </c>
      <c r="E1276" s="1">
        <v>4</v>
      </c>
      <c r="F1276" s="1" t="s">
        <v>957</v>
      </c>
      <c r="G1276" s="1">
        <v>340.76</v>
      </c>
      <c r="H1276" s="1" t="s">
        <v>1012</v>
      </c>
      <c r="I1276" s="1">
        <v>1363.04</v>
      </c>
      <c r="J1276" s="2" t="s">
        <v>528</v>
      </c>
      <c r="K1276">
        <f>IF(C1276=C1275,0,1)</f>
        <v>1</v>
      </c>
      <c r="L1276">
        <f t="shared" si="19"/>
        <v>0</v>
      </c>
    </row>
    <row r="1277" spans="1:12" ht="25.5" x14ac:dyDescent="0.2">
      <c r="A1277" s="1">
        <v>14</v>
      </c>
      <c r="B1277" s="1" t="s">
        <v>701</v>
      </c>
      <c r="C1277" s="1" t="s">
        <v>702</v>
      </c>
      <c r="D1277" s="1" t="s">
        <v>691</v>
      </c>
      <c r="E1277" s="1">
        <v>70</v>
      </c>
      <c r="F1277" s="1" t="s">
        <v>684</v>
      </c>
      <c r="G1277" s="1">
        <v>600.4</v>
      </c>
      <c r="H1277" s="1" t="s">
        <v>703</v>
      </c>
      <c r="I1277" s="1">
        <v>42028</v>
      </c>
      <c r="J1277" s="2" t="s">
        <v>491</v>
      </c>
      <c r="K1277">
        <f>IF(C1277=C1276,0,1)</f>
        <v>1</v>
      </c>
      <c r="L1277">
        <f t="shared" si="19"/>
        <v>0</v>
      </c>
    </row>
    <row r="1278" spans="1:12" ht="25.5" x14ac:dyDescent="0.2">
      <c r="A1278" s="1">
        <v>14</v>
      </c>
      <c r="B1278" s="1" t="s">
        <v>701</v>
      </c>
      <c r="C1278" s="1" t="s">
        <v>702</v>
      </c>
      <c r="D1278" s="1" t="s">
        <v>691</v>
      </c>
      <c r="E1278" s="1">
        <v>50</v>
      </c>
      <c r="F1278" s="1" t="s">
        <v>684</v>
      </c>
      <c r="G1278" s="1">
        <v>600.4</v>
      </c>
      <c r="H1278" s="1" t="s">
        <v>703</v>
      </c>
      <c r="I1278" s="1">
        <v>30020</v>
      </c>
      <c r="J1278" s="2" t="s">
        <v>528</v>
      </c>
      <c r="K1278">
        <f>IF(C1278=C1277,0,1)</f>
        <v>0</v>
      </c>
      <c r="L1278">
        <f t="shared" si="19"/>
        <v>0</v>
      </c>
    </row>
    <row r="1279" spans="1:12" ht="25.5" x14ac:dyDescent="0.2">
      <c r="A1279" s="1">
        <v>14</v>
      </c>
      <c r="B1279" s="1" t="s">
        <v>701</v>
      </c>
      <c r="C1279" s="1" t="s">
        <v>702</v>
      </c>
      <c r="D1279" s="1" t="s">
        <v>691</v>
      </c>
      <c r="E1279" s="1">
        <v>80</v>
      </c>
      <c r="F1279" s="1" t="s">
        <v>684</v>
      </c>
      <c r="G1279" s="1">
        <v>600.4</v>
      </c>
      <c r="H1279" s="1" t="s">
        <v>703</v>
      </c>
      <c r="I1279" s="1">
        <v>48032</v>
      </c>
      <c r="J1279" s="2" t="s">
        <v>548</v>
      </c>
      <c r="K1279">
        <f>IF(C1279=C1278,0,1)</f>
        <v>0</v>
      </c>
      <c r="L1279">
        <f t="shared" si="19"/>
        <v>0</v>
      </c>
    </row>
    <row r="1280" spans="1:12" ht="25.5" x14ac:dyDescent="0.2">
      <c r="A1280" s="1">
        <v>14</v>
      </c>
      <c r="B1280" s="1" t="s">
        <v>701</v>
      </c>
      <c r="C1280" s="1" t="s">
        <v>702</v>
      </c>
      <c r="D1280" s="1" t="s">
        <v>691</v>
      </c>
      <c r="E1280" s="1">
        <v>90</v>
      </c>
      <c r="F1280" s="1" t="s">
        <v>684</v>
      </c>
      <c r="G1280" s="1">
        <v>600.4</v>
      </c>
      <c r="H1280" s="1" t="s">
        <v>703</v>
      </c>
      <c r="I1280" s="1">
        <v>54036</v>
      </c>
      <c r="J1280" s="2" t="s">
        <v>563</v>
      </c>
      <c r="K1280">
        <f>IF(C1280=C1279,0,1)</f>
        <v>0</v>
      </c>
      <c r="L1280">
        <f t="shared" si="19"/>
        <v>0</v>
      </c>
    </row>
    <row r="1281" spans="1:12" x14ac:dyDescent="0.2">
      <c r="A1281" s="1">
        <v>14</v>
      </c>
      <c r="B1281" s="1" t="s">
        <v>1013</v>
      </c>
      <c r="C1281" s="1" t="s">
        <v>1014</v>
      </c>
      <c r="D1281" s="1" t="s">
        <v>1011</v>
      </c>
      <c r="E1281" s="1">
        <v>4</v>
      </c>
      <c r="F1281" s="1" t="s">
        <v>957</v>
      </c>
      <c r="G1281" s="1">
        <v>340.76</v>
      </c>
      <c r="H1281" s="1" t="s">
        <v>1012</v>
      </c>
      <c r="I1281" s="1">
        <v>1363.04</v>
      </c>
      <c r="J1281" s="2" t="s">
        <v>528</v>
      </c>
      <c r="K1281">
        <f>IF(C1281=C1280,0,1)</f>
        <v>1</v>
      </c>
      <c r="L1281">
        <f t="shared" si="19"/>
        <v>0</v>
      </c>
    </row>
    <row r="1282" spans="1:12" ht="25.5" x14ac:dyDescent="0.2">
      <c r="A1282" s="1">
        <v>14</v>
      </c>
      <c r="B1282" s="1" t="s">
        <v>736</v>
      </c>
      <c r="C1282" s="1" t="s">
        <v>737</v>
      </c>
      <c r="D1282" s="1" t="s">
        <v>691</v>
      </c>
      <c r="E1282" s="1">
        <v>10</v>
      </c>
      <c r="F1282" s="1" t="s">
        <v>684</v>
      </c>
      <c r="G1282" s="1">
        <v>600.4</v>
      </c>
      <c r="H1282" s="1" t="s">
        <v>703</v>
      </c>
      <c r="I1282" s="1">
        <v>6004</v>
      </c>
      <c r="J1282" s="2" t="s">
        <v>548</v>
      </c>
      <c r="K1282">
        <f>IF(C1282=C1281,0,1)</f>
        <v>1</v>
      </c>
      <c r="L1282">
        <f t="shared" si="19"/>
        <v>0</v>
      </c>
    </row>
    <row r="1283" spans="1:12" x14ac:dyDescent="0.2">
      <c r="A1283" s="1">
        <v>14</v>
      </c>
      <c r="B1283" s="1" t="s">
        <v>1176</v>
      </c>
      <c r="C1283" s="1" t="s">
        <v>1177</v>
      </c>
      <c r="D1283" s="1" t="s">
        <v>526</v>
      </c>
      <c r="E1283" s="1">
        <v>200</v>
      </c>
      <c r="F1283" s="1" t="s">
        <v>1095</v>
      </c>
      <c r="G1283" s="1">
        <v>1.1100000000000001</v>
      </c>
      <c r="H1283" s="1" t="s">
        <v>1162</v>
      </c>
      <c r="I1283" s="1">
        <v>222</v>
      </c>
      <c r="J1283" s="2" t="s">
        <v>528</v>
      </c>
      <c r="K1283">
        <f>IF(C1283=C1282,0,1)</f>
        <v>1</v>
      </c>
      <c r="L1283">
        <f t="shared" si="19"/>
        <v>0</v>
      </c>
    </row>
    <row r="1284" spans="1:12" x14ac:dyDescent="0.2">
      <c r="A1284" s="1">
        <v>14</v>
      </c>
      <c r="B1284" s="1" t="s">
        <v>1176</v>
      </c>
      <c r="C1284" s="1" t="s">
        <v>1177</v>
      </c>
      <c r="D1284" s="1" t="s">
        <v>526</v>
      </c>
      <c r="E1284" s="1">
        <v>300</v>
      </c>
      <c r="F1284" s="1" t="s">
        <v>1095</v>
      </c>
      <c r="G1284" s="1">
        <v>1.1100000000000001</v>
      </c>
      <c r="H1284" s="1" t="s">
        <v>1162</v>
      </c>
      <c r="I1284" s="1">
        <v>333</v>
      </c>
      <c r="J1284" s="2" t="s">
        <v>600</v>
      </c>
      <c r="K1284">
        <f>IF(C1284=C1283,0,1)</f>
        <v>0</v>
      </c>
      <c r="L1284">
        <f t="shared" si="19"/>
        <v>0</v>
      </c>
    </row>
    <row r="1285" spans="1:12" x14ac:dyDescent="0.2">
      <c r="A1285" s="1">
        <v>14</v>
      </c>
      <c r="B1285" s="1" t="s">
        <v>1178</v>
      </c>
      <c r="C1285" s="1" t="s">
        <v>1179</v>
      </c>
      <c r="D1285" s="1" t="s">
        <v>526</v>
      </c>
      <c r="E1285" s="1">
        <v>200</v>
      </c>
      <c r="F1285" s="1" t="s">
        <v>1095</v>
      </c>
      <c r="G1285" s="1">
        <v>4.3499999999999996</v>
      </c>
      <c r="H1285" s="1" t="s">
        <v>1162</v>
      </c>
      <c r="I1285" s="1">
        <v>870</v>
      </c>
      <c r="J1285" s="2" t="s">
        <v>528</v>
      </c>
      <c r="K1285">
        <f>IF(C1285=C1284,0,1)</f>
        <v>1</v>
      </c>
      <c r="L1285">
        <f t="shared" si="19"/>
        <v>0</v>
      </c>
    </row>
    <row r="1286" spans="1:12" x14ac:dyDescent="0.2">
      <c r="A1286" s="1">
        <v>14</v>
      </c>
      <c r="B1286" s="1" t="s">
        <v>1178</v>
      </c>
      <c r="C1286" s="1" t="s">
        <v>1179</v>
      </c>
      <c r="D1286" s="1" t="s">
        <v>526</v>
      </c>
      <c r="E1286" s="1">
        <v>200</v>
      </c>
      <c r="F1286" s="1" t="s">
        <v>1095</v>
      </c>
      <c r="G1286" s="1">
        <v>4.3499999999999996</v>
      </c>
      <c r="H1286" s="1" t="s">
        <v>1162</v>
      </c>
      <c r="I1286" s="1">
        <v>870</v>
      </c>
      <c r="J1286" s="2" t="s">
        <v>600</v>
      </c>
      <c r="K1286">
        <f>IF(C1286=C1285,0,1)</f>
        <v>0</v>
      </c>
      <c r="L1286">
        <f t="shared" si="19"/>
        <v>0</v>
      </c>
    </row>
    <row r="1287" spans="1:12" x14ac:dyDescent="0.2">
      <c r="A1287" s="1">
        <v>14</v>
      </c>
      <c r="B1287" s="1" t="s">
        <v>1180</v>
      </c>
      <c r="C1287" s="1" t="s">
        <v>1181</v>
      </c>
      <c r="D1287" s="1" t="s">
        <v>526</v>
      </c>
      <c r="E1287" s="1">
        <v>200</v>
      </c>
      <c r="F1287" s="1" t="s">
        <v>1095</v>
      </c>
      <c r="G1287" s="1">
        <v>2.04</v>
      </c>
      <c r="H1287" s="1" t="s">
        <v>1162</v>
      </c>
      <c r="I1287" s="1">
        <v>408</v>
      </c>
      <c r="J1287" s="2" t="s">
        <v>528</v>
      </c>
      <c r="K1287">
        <f>IF(C1287=C1286,0,1)</f>
        <v>1</v>
      </c>
      <c r="L1287">
        <f t="shared" si="19"/>
        <v>0</v>
      </c>
    </row>
    <row r="1288" spans="1:12" x14ac:dyDescent="0.2">
      <c r="A1288" s="1">
        <v>14</v>
      </c>
      <c r="B1288" s="1" t="s">
        <v>1180</v>
      </c>
      <c r="C1288" s="1" t="s">
        <v>1181</v>
      </c>
      <c r="D1288" s="1" t="s">
        <v>526</v>
      </c>
      <c r="E1288" s="1">
        <v>300</v>
      </c>
      <c r="F1288" s="1" t="s">
        <v>1095</v>
      </c>
      <c r="G1288" s="1">
        <v>2.04</v>
      </c>
      <c r="H1288" s="1" t="s">
        <v>1162</v>
      </c>
      <c r="I1288" s="1">
        <v>612</v>
      </c>
      <c r="J1288" s="2" t="s">
        <v>600</v>
      </c>
      <c r="K1288">
        <f>IF(C1288=C1287,0,1)</f>
        <v>0</v>
      </c>
      <c r="L1288">
        <f t="shared" si="19"/>
        <v>0</v>
      </c>
    </row>
    <row r="1289" spans="1:12" x14ac:dyDescent="0.2">
      <c r="A1289" s="1">
        <v>6</v>
      </c>
      <c r="B1289" s="1">
        <v>365</v>
      </c>
      <c r="C1289" s="1" t="s">
        <v>82</v>
      </c>
      <c r="D1289" s="1" t="s">
        <v>371</v>
      </c>
      <c r="E1289" s="1">
        <v>2</v>
      </c>
      <c r="F1289" s="1" t="s">
        <v>23</v>
      </c>
      <c r="G1289" s="1">
        <v>36.799999999999997</v>
      </c>
      <c r="H1289" s="1" t="s">
        <v>58</v>
      </c>
      <c r="I1289" s="1">
        <v>73.599999999999994</v>
      </c>
      <c r="J1289" s="2" t="s">
        <v>548</v>
      </c>
      <c r="K1289">
        <f>IF(C1289=C1288,0,1)</f>
        <v>1</v>
      </c>
      <c r="L1289">
        <f t="shared" si="19"/>
        <v>0</v>
      </c>
    </row>
    <row r="1290" spans="1:12" x14ac:dyDescent="0.2">
      <c r="A1290" s="1">
        <v>6</v>
      </c>
      <c r="B1290" s="1">
        <v>365</v>
      </c>
      <c r="C1290" s="1" t="s">
        <v>82</v>
      </c>
      <c r="D1290" s="1" t="s">
        <v>371</v>
      </c>
      <c r="E1290" s="1">
        <v>800</v>
      </c>
      <c r="F1290" s="1" t="s">
        <v>23</v>
      </c>
      <c r="G1290" s="1">
        <v>36.799999999999997</v>
      </c>
      <c r="H1290" s="1" t="s">
        <v>58</v>
      </c>
      <c r="I1290" s="1">
        <v>29440</v>
      </c>
      <c r="J1290" s="2" t="s">
        <v>630</v>
      </c>
      <c r="K1290">
        <f>IF(C1290=C1289,0,1)</f>
        <v>0</v>
      </c>
      <c r="L1290">
        <f t="shared" si="19"/>
        <v>0</v>
      </c>
    </row>
    <row r="1291" spans="1:12" x14ac:dyDescent="0.2">
      <c r="A1291" s="1">
        <v>1</v>
      </c>
      <c r="B1291" s="1">
        <v>31</v>
      </c>
      <c r="C1291" s="1" t="s">
        <v>379</v>
      </c>
      <c r="D1291" s="1" t="s">
        <v>371</v>
      </c>
      <c r="E1291" s="1">
        <v>60</v>
      </c>
      <c r="F1291" s="1" t="s">
        <v>372</v>
      </c>
      <c r="G1291" s="1">
        <v>15.1</v>
      </c>
      <c r="H1291" s="1" t="s">
        <v>376</v>
      </c>
      <c r="I1291" s="1">
        <v>906</v>
      </c>
      <c r="J1291" s="2" t="s">
        <v>374</v>
      </c>
      <c r="K1291">
        <f>IF(C1291=C1290,0,1)</f>
        <v>1</v>
      </c>
      <c r="L1291">
        <f t="shared" ref="L1291:L1354" si="20">IF(IFERROR(SEARCH("Россия", H1283), 0), 1, 0)</f>
        <v>1</v>
      </c>
    </row>
    <row r="1292" spans="1:12" x14ac:dyDescent="0.2">
      <c r="A1292" s="1">
        <v>1</v>
      </c>
      <c r="B1292" s="1">
        <v>31</v>
      </c>
      <c r="C1292" s="1" t="s">
        <v>379</v>
      </c>
      <c r="D1292" s="1" t="s">
        <v>371</v>
      </c>
      <c r="E1292" s="1">
        <v>30</v>
      </c>
      <c r="F1292" s="1" t="s">
        <v>372</v>
      </c>
      <c r="G1292" s="1">
        <v>15.1</v>
      </c>
      <c r="H1292" s="1" t="s">
        <v>376</v>
      </c>
      <c r="I1292" s="1">
        <v>453</v>
      </c>
      <c r="J1292" s="2" t="s">
        <v>491</v>
      </c>
      <c r="K1292">
        <f>IF(C1292=C1291,0,1)</f>
        <v>0</v>
      </c>
      <c r="L1292">
        <f t="shared" si="20"/>
        <v>1</v>
      </c>
    </row>
    <row r="1293" spans="1:12" x14ac:dyDescent="0.2">
      <c r="A1293" s="1">
        <v>1</v>
      </c>
      <c r="B1293" s="1">
        <v>31</v>
      </c>
      <c r="C1293" s="1" t="s">
        <v>379</v>
      </c>
      <c r="D1293" s="1" t="s">
        <v>371</v>
      </c>
      <c r="E1293" s="1">
        <v>50</v>
      </c>
      <c r="F1293" s="1" t="s">
        <v>372</v>
      </c>
      <c r="G1293" s="1">
        <v>15.1</v>
      </c>
      <c r="H1293" s="1" t="s">
        <v>376</v>
      </c>
      <c r="I1293" s="1">
        <v>755</v>
      </c>
      <c r="J1293" s="2" t="s">
        <v>548</v>
      </c>
      <c r="K1293">
        <f>IF(C1293=C1292,0,1)</f>
        <v>0</v>
      </c>
      <c r="L1293">
        <f t="shared" si="20"/>
        <v>1</v>
      </c>
    </row>
    <row r="1294" spans="1:12" x14ac:dyDescent="0.2">
      <c r="A1294" s="1">
        <v>1</v>
      </c>
      <c r="B1294" s="1">
        <v>31</v>
      </c>
      <c r="C1294" s="1" t="s">
        <v>379</v>
      </c>
      <c r="D1294" s="1" t="s">
        <v>371</v>
      </c>
      <c r="E1294" s="1">
        <v>50</v>
      </c>
      <c r="F1294" s="1" t="s">
        <v>372</v>
      </c>
      <c r="G1294" s="1">
        <v>15.1</v>
      </c>
      <c r="H1294" s="1" t="s">
        <v>376</v>
      </c>
      <c r="I1294" s="1">
        <v>755</v>
      </c>
      <c r="J1294" s="2" t="s">
        <v>586</v>
      </c>
      <c r="K1294">
        <f>IF(C1294=C1293,0,1)</f>
        <v>0</v>
      </c>
      <c r="L1294">
        <f t="shared" si="20"/>
        <v>1</v>
      </c>
    </row>
    <row r="1295" spans="1:12" x14ac:dyDescent="0.2">
      <c r="A1295" s="1">
        <v>1</v>
      </c>
      <c r="B1295" s="1">
        <v>31</v>
      </c>
      <c r="C1295" s="1" t="s">
        <v>379</v>
      </c>
      <c r="D1295" s="1" t="s">
        <v>371</v>
      </c>
      <c r="E1295" s="1">
        <v>100</v>
      </c>
      <c r="F1295" s="1" t="s">
        <v>372</v>
      </c>
      <c r="G1295" s="1">
        <v>15.1</v>
      </c>
      <c r="H1295" s="1" t="s">
        <v>376</v>
      </c>
      <c r="I1295" s="1">
        <v>1510</v>
      </c>
      <c r="J1295" s="2" t="s">
        <v>630</v>
      </c>
      <c r="K1295">
        <f>IF(C1295=C1294,0,1)</f>
        <v>0</v>
      </c>
      <c r="L1295">
        <f t="shared" si="20"/>
        <v>1</v>
      </c>
    </row>
    <row r="1296" spans="1:12" x14ac:dyDescent="0.2">
      <c r="A1296" s="1">
        <v>1</v>
      </c>
      <c r="B1296" s="1">
        <v>32</v>
      </c>
      <c r="C1296" s="1" t="s">
        <v>380</v>
      </c>
      <c r="D1296" s="1" t="s">
        <v>371</v>
      </c>
      <c r="E1296" s="1">
        <v>30</v>
      </c>
      <c r="F1296" s="1" t="s">
        <v>372</v>
      </c>
      <c r="G1296" s="1">
        <v>10.9</v>
      </c>
      <c r="H1296" s="1" t="s">
        <v>376</v>
      </c>
      <c r="I1296" s="1">
        <v>327</v>
      </c>
      <c r="J1296" s="2" t="s">
        <v>374</v>
      </c>
      <c r="K1296">
        <f>IF(C1296=C1295,0,1)</f>
        <v>1</v>
      </c>
      <c r="L1296">
        <f t="shared" si="20"/>
        <v>1</v>
      </c>
    </row>
    <row r="1297" spans="1:12" x14ac:dyDescent="0.2">
      <c r="A1297" s="1">
        <v>1</v>
      </c>
      <c r="B1297" s="1">
        <v>32</v>
      </c>
      <c r="C1297" s="1" t="s">
        <v>380</v>
      </c>
      <c r="D1297" s="1" t="s">
        <v>371</v>
      </c>
      <c r="E1297" s="1">
        <v>50</v>
      </c>
      <c r="F1297" s="1" t="s">
        <v>372</v>
      </c>
      <c r="G1297" s="1">
        <v>10.9</v>
      </c>
      <c r="H1297" s="1" t="s">
        <v>376</v>
      </c>
      <c r="I1297" s="1">
        <v>545</v>
      </c>
      <c r="J1297" s="2" t="s">
        <v>491</v>
      </c>
      <c r="K1297">
        <f>IF(C1297=C1296,0,1)</f>
        <v>0</v>
      </c>
      <c r="L1297">
        <f t="shared" si="20"/>
        <v>0</v>
      </c>
    </row>
    <row r="1298" spans="1:12" x14ac:dyDescent="0.2">
      <c r="A1298" s="1">
        <v>1</v>
      </c>
      <c r="B1298" s="1">
        <v>32</v>
      </c>
      <c r="C1298" s="1" t="s">
        <v>380</v>
      </c>
      <c r="D1298" s="1" t="s">
        <v>371</v>
      </c>
      <c r="E1298" s="1">
        <v>20</v>
      </c>
      <c r="F1298" s="1" t="s">
        <v>372</v>
      </c>
      <c r="G1298" s="1">
        <v>10.9</v>
      </c>
      <c r="H1298" s="1" t="s">
        <v>376</v>
      </c>
      <c r="I1298" s="1">
        <v>218</v>
      </c>
      <c r="J1298" s="2" t="s">
        <v>548</v>
      </c>
      <c r="K1298">
        <f>IF(C1298=C1297,0,1)</f>
        <v>0</v>
      </c>
      <c r="L1298">
        <f t="shared" si="20"/>
        <v>0</v>
      </c>
    </row>
    <row r="1299" spans="1:12" x14ac:dyDescent="0.2">
      <c r="A1299" s="1">
        <v>1</v>
      </c>
      <c r="B1299" s="1">
        <v>32</v>
      </c>
      <c r="C1299" s="1" t="s">
        <v>380</v>
      </c>
      <c r="D1299" s="1" t="s">
        <v>371</v>
      </c>
      <c r="E1299" s="1">
        <v>10</v>
      </c>
      <c r="F1299" s="1" t="s">
        <v>372</v>
      </c>
      <c r="G1299" s="1">
        <v>10.9</v>
      </c>
      <c r="H1299" s="1" t="s">
        <v>376</v>
      </c>
      <c r="I1299" s="1">
        <v>109</v>
      </c>
      <c r="J1299" s="2" t="s">
        <v>563</v>
      </c>
      <c r="K1299">
        <f>IF(C1299=C1298,0,1)</f>
        <v>0</v>
      </c>
      <c r="L1299">
        <f t="shared" si="20"/>
        <v>1</v>
      </c>
    </row>
    <row r="1300" spans="1:12" x14ac:dyDescent="0.2">
      <c r="A1300" s="1">
        <v>1</v>
      </c>
      <c r="B1300" s="1">
        <v>32</v>
      </c>
      <c r="C1300" s="1" t="s">
        <v>380</v>
      </c>
      <c r="D1300" s="1" t="s">
        <v>371</v>
      </c>
      <c r="E1300" s="1">
        <v>30</v>
      </c>
      <c r="F1300" s="1" t="s">
        <v>372</v>
      </c>
      <c r="G1300" s="1">
        <v>10.9</v>
      </c>
      <c r="H1300" s="1" t="s">
        <v>376</v>
      </c>
      <c r="I1300" s="1">
        <v>327</v>
      </c>
      <c r="J1300" s="2" t="s">
        <v>600</v>
      </c>
      <c r="K1300">
        <f>IF(C1300=C1299,0,1)</f>
        <v>0</v>
      </c>
      <c r="L1300">
        <f t="shared" si="20"/>
        <v>1</v>
      </c>
    </row>
    <row r="1301" spans="1:12" ht="25.5" x14ac:dyDescent="0.2">
      <c r="A1301" s="1">
        <v>12</v>
      </c>
      <c r="B1301" s="1">
        <v>57</v>
      </c>
      <c r="C1301" s="1" t="s">
        <v>755</v>
      </c>
      <c r="D1301" s="1" t="s">
        <v>526</v>
      </c>
      <c r="E1301" s="1">
        <v>300</v>
      </c>
      <c r="F1301" s="1" t="s">
        <v>752</v>
      </c>
      <c r="G1301" s="1">
        <v>18.22</v>
      </c>
      <c r="H1301" s="1" t="s">
        <v>756</v>
      </c>
      <c r="I1301" s="1">
        <v>5466</v>
      </c>
      <c r="J1301" s="2" t="s">
        <v>491</v>
      </c>
      <c r="K1301">
        <f>IF(C1301=C1300,0,1)</f>
        <v>1</v>
      </c>
      <c r="L1301">
        <f t="shared" si="20"/>
        <v>1</v>
      </c>
    </row>
    <row r="1302" spans="1:12" ht="25.5" x14ac:dyDescent="0.2">
      <c r="A1302" s="1">
        <v>14</v>
      </c>
      <c r="B1302" s="1">
        <v>1111</v>
      </c>
      <c r="C1302" s="1" t="s">
        <v>933</v>
      </c>
      <c r="D1302" s="1" t="s">
        <v>899</v>
      </c>
      <c r="E1302" s="1">
        <v>2</v>
      </c>
      <c r="F1302" s="1" t="s">
        <v>900</v>
      </c>
      <c r="G1302" s="1">
        <v>1803.2</v>
      </c>
      <c r="H1302" s="1" t="s">
        <v>918</v>
      </c>
      <c r="I1302" s="1">
        <v>3606.4</v>
      </c>
      <c r="J1302" s="2" t="s">
        <v>563</v>
      </c>
      <c r="K1302">
        <f>IF(C1302=C1301,0,1)</f>
        <v>1</v>
      </c>
      <c r="L1302">
        <f t="shared" si="20"/>
        <v>1</v>
      </c>
    </row>
    <row r="1303" spans="1:12" ht="25.5" x14ac:dyDescent="0.2">
      <c r="A1303" s="1">
        <v>14</v>
      </c>
      <c r="B1303" s="1" t="s">
        <v>726</v>
      </c>
      <c r="C1303" s="1" t="s">
        <v>727</v>
      </c>
      <c r="D1303" s="1" t="s">
        <v>723</v>
      </c>
      <c r="E1303" s="1">
        <v>5</v>
      </c>
      <c r="F1303" s="1" t="s">
        <v>684</v>
      </c>
      <c r="G1303" s="1">
        <v>1348.6</v>
      </c>
      <c r="H1303" s="1" t="s">
        <v>703</v>
      </c>
      <c r="I1303" s="1">
        <v>6743</v>
      </c>
      <c r="J1303" s="2" t="s">
        <v>548</v>
      </c>
      <c r="K1303">
        <f>IF(C1303=C1302,0,1)</f>
        <v>1</v>
      </c>
      <c r="L1303">
        <f t="shared" si="20"/>
        <v>1</v>
      </c>
    </row>
    <row r="1304" spans="1:12" ht="25.5" x14ac:dyDescent="0.2">
      <c r="A1304" s="1">
        <v>14</v>
      </c>
      <c r="B1304" s="1" t="s">
        <v>726</v>
      </c>
      <c r="C1304" s="1" t="s">
        <v>727</v>
      </c>
      <c r="D1304" s="1" t="s">
        <v>723</v>
      </c>
      <c r="E1304" s="1">
        <v>7</v>
      </c>
      <c r="F1304" s="1" t="s">
        <v>684</v>
      </c>
      <c r="G1304" s="1">
        <v>1348.6</v>
      </c>
      <c r="H1304" s="1" t="s">
        <v>703</v>
      </c>
      <c r="I1304" s="1">
        <v>9440.2000000000007</v>
      </c>
      <c r="J1304" s="2" t="s">
        <v>563</v>
      </c>
      <c r="K1304">
        <f>IF(C1304=C1303,0,1)</f>
        <v>0</v>
      </c>
      <c r="L1304">
        <f t="shared" si="20"/>
        <v>1</v>
      </c>
    </row>
    <row r="1305" spans="1:12" x14ac:dyDescent="0.2">
      <c r="A1305" s="1">
        <v>3</v>
      </c>
      <c r="B1305" s="1">
        <v>194</v>
      </c>
      <c r="C1305" s="1" t="s">
        <v>403</v>
      </c>
      <c r="D1305" s="1" t="s">
        <v>371</v>
      </c>
      <c r="E1305" s="1">
        <v>6</v>
      </c>
      <c r="F1305" s="1" t="s">
        <v>372</v>
      </c>
      <c r="G1305" s="1">
        <v>210.7</v>
      </c>
      <c r="H1305" s="1" t="s">
        <v>376</v>
      </c>
      <c r="I1305" s="1">
        <v>1264.2</v>
      </c>
      <c r="J1305" s="2" t="s">
        <v>374</v>
      </c>
      <c r="K1305">
        <f>IF(C1305=C1304,0,1)</f>
        <v>1</v>
      </c>
      <c r="L1305">
        <f t="shared" si="20"/>
        <v>1</v>
      </c>
    </row>
    <row r="1306" spans="1:12" x14ac:dyDescent="0.2">
      <c r="A1306" s="1">
        <v>3</v>
      </c>
      <c r="B1306" s="1">
        <v>194</v>
      </c>
      <c r="C1306" s="1" t="s">
        <v>403</v>
      </c>
      <c r="D1306" s="1" t="s">
        <v>371</v>
      </c>
      <c r="E1306" s="1">
        <v>1</v>
      </c>
      <c r="F1306" s="1" t="s">
        <v>372</v>
      </c>
      <c r="G1306" s="1">
        <v>210.7</v>
      </c>
      <c r="H1306" s="1" t="s">
        <v>376</v>
      </c>
      <c r="I1306" s="1">
        <v>210.7</v>
      </c>
      <c r="J1306" s="2" t="s">
        <v>548</v>
      </c>
      <c r="K1306">
        <f>IF(C1306=C1305,0,1)</f>
        <v>0</v>
      </c>
      <c r="L1306">
        <f t="shared" si="20"/>
        <v>1</v>
      </c>
    </row>
    <row r="1307" spans="1:12" x14ac:dyDescent="0.2">
      <c r="A1307" s="1">
        <v>1</v>
      </c>
      <c r="B1307" s="1">
        <v>33</v>
      </c>
      <c r="C1307" s="1" t="s">
        <v>31</v>
      </c>
      <c r="D1307" s="1" t="s">
        <v>371</v>
      </c>
      <c r="E1307" s="1">
        <v>30</v>
      </c>
      <c r="F1307" s="1" t="s">
        <v>23</v>
      </c>
      <c r="G1307" s="1">
        <v>893</v>
      </c>
      <c r="H1307" s="1" t="s">
        <v>32</v>
      </c>
      <c r="I1307" s="1">
        <v>26790</v>
      </c>
      <c r="J1307" s="2" t="s">
        <v>374</v>
      </c>
      <c r="K1307">
        <f>IF(C1307=C1306,0,1)</f>
        <v>1</v>
      </c>
      <c r="L1307">
        <f t="shared" si="20"/>
        <v>1</v>
      </c>
    </row>
    <row r="1308" spans="1:12" x14ac:dyDescent="0.2">
      <c r="A1308" s="1">
        <v>1</v>
      </c>
      <c r="B1308" s="1">
        <v>33</v>
      </c>
      <c r="C1308" s="1" t="s">
        <v>31</v>
      </c>
      <c r="D1308" s="1" t="s">
        <v>371</v>
      </c>
      <c r="E1308" s="1">
        <v>5</v>
      </c>
      <c r="F1308" s="1" t="s">
        <v>23</v>
      </c>
      <c r="G1308" s="1">
        <v>893</v>
      </c>
      <c r="H1308" s="1" t="s">
        <v>32</v>
      </c>
      <c r="I1308" s="1">
        <v>4465</v>
      </c>
      <c r="J1308" s="2" t="s">
        <v>630</v>
      </c>
      <c r="K1308">
        <f>IF(C1308=C1307,0,1)</f>
        <v>0</v>
      </c>
      <c r="L1308">
        <f t="shared" si="20"/>
        <v>1</v>
      </c>
    </row>
    <row r="1309" spans="1:12" x14ac:dyDescent="0.2">
      <c r="A1309" s="1">
        <v>3</v>
      </c>
      <c r="B1309" s="1">
        <v>200</v>
      </c>
      <c r="C1309" s="1" t="s">
        <v>406</v>
      </c>
      <c r="D1309" s="1" t="s">
        <v>371</v>
      </c>
      <c r="E1309" s="1">
        <v>15</v>
      </c>
      <c r="F1309" s="1" t="s">
        <v>372</v>
      </c>
      <c r="G1309" s="1">
        <v>6.9</v>
      </c>
      <c r="H1309" s="1" t="s">
        <v>376</v>
      </c>
      <c r="I1309" s="1">
        <v>103.5</v>
      </c>
      <c r="J1309" s="2" t="s">
        <v>374</v>
      </c>
      <c r="K1309">
        <f>IF(C1309=C1308,0,1)</f>
        <v>1</v>
      </c>
      <c r="L1309">
        <f t="shared" si="20"/>
        <v>1</v>
      </c>
    </row>
    <row r="1310" spans="1:12" x14ac:dyDescent="0.2">
      <c r="A1310" s="1">
        <v>3</v>
      </c>
      <c r="B1310" s="1">
        <v>200</v>
      </c>
      <c r="C1310" s="1" t="s">
        <v>406</v>
      </c>
      <c r="D1310" s="1" t="s">
        <v>371</v>
      </c>
      <c r="E1310" s="1">
        <v>1</v>
      </c>
      <c r="F1310" s="1" t="s">
        <v>372</v>
      </c>
      <c r="G1310" s="1">
        <v>6.9</v>
      </c>
      <c r="H1310" s="1" t="s">
        <v>376</v>
      </c>
      <c r="I1310" s="1">
        <v>6.9</v>
      </c>
      <c r="J1310" s="2" t="s">
        <v>548</v>
      </c>
      <c r="K1310">
        <f>IF(C1310=C1309,0,1)</f>
        <v>0</v>
      </c>
      <c r="L1310">
        <f t="shared" si="20"/>
        <v>1</v>
      </c>
    </row>
    <row r="1311" spans="1:12" ht="38.25" x14ac:dyDescent="0.2">
      <c r="A1311" s="1">
        <v>12</v>
      </c>
      <c r="B1311" s="1">
        <v>58</v>
      </c>
      <c r="C1311" s="1" t="s">
        <v>882</v>
      </c>
      <c r="D1311" s="1" t="s">
        <v>526</v>
      </c>
      <c r="E1311" s="1">
        <v>100</v>
      </c>
      <c r="F1311" s="1" t="s">
        <v>752</v>
      </c>
      <c r="G1311" s="1">
        <v>240.12</v>
      </c>
      <c r="H1311" s="1" t="s">
        <v>756</v>
      </c>
      <c r="I1311" s="1">
        <v>24012</v>
      </c>
      <c r="J1311" s="2" t="s">
        <v>630</v>
      </c>
      <c r="K1311">
        <f>IF(C1311=C1310,0,1)</f>
        <v>1</v>
      </c>
      <c r="L1311">
        <f t="shared" si="20"/>
        <v>0</v>
      </c>
    </row>
    <row r="1312" spans="1:12" x14ac:dyDescent="0.2">
      <c r="A1312" s="1">
        <v>12</v>
      </c>
      <c r="B1312" s="1">
        <v>56</v>
      </c>
      <c r="C1312" s="1" t="s">
        <v>849</v>
      </c>
      <c r="D1312" s="1" t="s">
        <v>526</v>
      </c>
      <c r="E1312" s="1">
        <v>500</v>
      </c>
      <c r="F1312" s="1" t="s">
        <v>752</v>
      </c>
      <c r="G1312" s="1">
        <v>11.55</v>
      </c>
      <c r="H1312" s="1" t="s">
        <v>846</v>
      </c>
      <c r="I1312" s="1">
        <v>5775</v>
      </c>
      <c r="J1312" s="2" t="s">
        <v>563</v>
      </c>
      <c r="K1312">
        <f>IF(C1312=C1311,0,1)</f>
        <v>1</v>
      </c>
      <c r="L1312">
        <f t="shared" si="20"/>
        <v>0</v>
      </c>
    </row>
    <row r="1313" spans="1:12" x14ac:dyDescent="0.2">
      <c r="A1313" s="1">
        <v>12</v>
      </c>
      <c r="B1313" s="1">
        <v>56</v>
      </c>
      <c r="C1313" s="1" t="s">
        <v>849</v>
      </c>
      <c r="D1313" s="1" t="s">
        <v>526</v>
      </c>
      <c r="E1313" s="1">
        <v>8000</v>
      </c>
      <c r="F1313" s="1" t="s">
        <v>752</v>
      </c>
      <c r="G1313" s="1">
        <v>11.55</v>
      </c>
      <c r="H1313" s="1" t="s">
        <v>846</v>
      </c>
      <c r="I1313" s="1">
        <v>92400</v>
      </c>
      <c r="J1313" s="2" t="s">
        <v>630</v>
      </c>
      <c r="K1313">
        <f>IF(C1313=C1312,0,1)</f>
        <v>0</v>
      </c>
      <c r="L1313">
        <f t="shared" si="20"/>
        <v>1</v>
      </c>
    </row>
    <row r="1314" spans="1:12" x14ac:dyDescent="0.2">
      <c r="A1314" s="1">
        <v>11</v>
      </c>
      <c r="B1314" s="1">
        <v>1111</v>
      </c>
      <c r="C1314" s="1" t="s">
        <v>673</v>
      </c>
      <c r="D1314" s="1" t="s">
        <v>371</v>
      </c>
      <c r="E1314" s="1">
        <v>20</v>
      </c>
      <c r="F1314" s="1" t="s">
        <v>640</v>
      </c>
      <c r="G1314" s="1">
        <v>327.36</v>
      </c>
      <c r="H1314" s="1" t="s">
        <v>662</v>
      </c>
      <c r="I1314" s="1">
        <v>6547.2</v>
      </c>
      <c r="J1314" s="2" t="s">
        <v>578</v>
      </c>
      <c r="K1314">
        <f>IF(C1314=C1313,0,1)</f>
        <v>1</v>
      </c>
      <c r="L1314">
        <f t="shared" si="20"/>
        <v>1</v>
      </c>
    </row>
    <row r="1315" spans="1:12" x14ac:dyDescent="0.2">
      <c r="A1315" s="1">
        <v>11</v>
      </c>
      <c r="B1315" s="1">
        <v>18</v>
      </c>
      <c r="C1315" s="1" t="s">
        <v>642</v>
      </c>
      <c r="D1315" s="1" t="s">
        <v>371</v>
      </c>
      <c r="E1315" s="1">
        <v>6</v>
      </c>
      <c r="F1315" s="1" t="s">
        <v>640</v>
      </c>
      <c r="G1315" s="1">
        <v>135</v>
      </c>
      <c r="H1315" s="1" t="s">
        <v>641</v>
      </c>
      <c r="I1315" s="1">
        <v>810</v>
      </c>
      <c r="J1315" s="2" t="s">
        <v>466</v>
      </c>
      <c r="K1315">
        <f>IF(C1315=C1314,0,1)</f>
        <v>1</v>
      </c>
      <c r="L1315">
        <f t="shared" si="20"/>
        <v>0</v>
      </c>
    </row>
    <row r="1316" spans="1:12" x14ac:dyDescent="0.2">
      <c r="A1316" s="1">
        <v>11</v>
      </c>
      <c r="B1316" s="1">
        <v>18</v>
      </c>
      <c r="C1316" s="1" t="s">
        <v>642</v>
      </c>
      <c r="D1316" s="1" t="s">
        <v>371</v>
      </c>
      <c r="E1316" s="1">
        <v>3</v>
      </c>
      <c r="F1316" s="1" t="s">
        <v>640</v>
      </c>
      <c r="G1316" s="1">
        <v>135</v>
      </c>
      <c r="H1316" s="1" t="s">
        <v>641</v>
      </c>
      <c r="I1316" s="1">
        <v>405</v>
      </c>
      <c r="J1316" s="2" t="s">
        <v>528</v>
      </c>
      <c r="K1316">
        <f>IF(C1316=C1315,0,1)</f>
        <v>0</v>
      </c>
      <c r="L1316">
        <f t="shared" si="20"/>
        <v>0</v>
      </c>
    </row>
    <row r="1317" spans="1:12" x14ac:dyDescent="0.2">
      <c r="A1317" s="1">
        <v>11</v>
      </c>
      <c r="B1317" s="1">
        <v>18</v>
      </c>
      <c r="C1317" s="1" t="s">
        <v>642</v>
      </c>
      <c r="D1317" s="1" t="s">
        <v>371</v>
      </c>
      <c r="E1317" s="1">
        <v>8</v>
      </c>
      <c r="F1317" s="1" t="s">
        <v>640</v>
      </c>
      <c r="G1317" s="1">
        <v>135</v>
      </c>
      <c r="H1317" s="1" t="s">
        <v>641</v>
      </c>
      <c r="I1317" s="1">
        <v>1080</v>
      </c>
      <c r="J1317" s="2" t="s">
        <v>548</v>
      </c>
      <c r="K1317">
        <f>IF(C1317=C1316,0,1)</f>
        <v>0</v>
      </c>
      <c r="L1317">
        <f t="shared" si="20"/>
        <v>1</v>
      </c>
    </row>
    <row r="1318" spans="1:12" x14ac:dyDescent="0.2">
      <c r="A1318" s="1">
        <v>11</v>
      </c>
      <c r="B1318" s="1">
        <v>18</v>
      </c>
      <c r="C1318" s="1" t="s">
        <v>642</v>
      </c>
      <c r="D1318" s="1" t="s">
        <v>371</v>
      </c>
      <c r="E1318" s="1">
        <v>4</v>
      </c>
      <c r="F1318" s="1" t="s">
        <v>640</v>
      </c>
      <c r="G1318" s="1">
        <v>135</v>
      </c>
      <c r="H1318" s="1" t="s">
        <v>641</v>
      </c>
      <c r="I1318" s="1">
        <v>540</v>
      </c>
      <c r="J1318" s="2" t="s">
        <v>563</v>
      </c>
      <c r="K1318">
        <f>IF(C1318=C1317,0,1)</f>
        <v>0</v>
      </c>
      <c r="L1318">
        <f t="shared" si="20"/>
        <v>1</v>
      </c>
    </row>
    <row r="1319" spans="1:12" x14ac:dyDescent="0.2">
      <c r="A1319" s="1">
        <v>11</v>
      </c>
      <c r="B1319" s="1">
        <v>18</v>
      </c>
      <c r="C1319" s="1" t="s">
        <v>642</v>
      </c>
      <c r="D1319" s="1" t="s">
        <v>371</v>
      </c>
      <c r="E1319" s="1">
        <v>3</v>
      </c>
      <c r="F1319" s="1" t="s">
        <v>640</v>
      </c>
      <c r="G1319" s="1">
        <v>135</v>
      </c>
      <c r="H1319" s="1" t="s">
        <v>641</v>
      </c>
      <c r="I1319" s="1">
        <v>405</v>
      </c>
      <c r="J1319" s="2" t="s">
        <v>600</v>
      </c>
      <c r="K1319">
        <f>IF(C1319=C1318,0,1)</f>
        <v>0</v>
      </c>
      <c r="L1319">
        <f t="shared" si="20"/>
        <v>1</v>
      </c>
    </row>
    <row r="1320" spans="1:12" x14ac:dyDescent="0.2">
      <c r="A1320" s="1">
        <v>11</v>
      </c>
      <c r="B1320" s="1">
        <v>18</v>
      </c>
      <c r="C1320" s="1" t="s">
        <v>642</v>
      </c>
      <c r="D1320" s="1" t="s">
        <v>371</v>
      </c>
      <c r="E1320" s="1">
        <v>4</v>
      </c>
      <c r="F1320" s="1" t="s">
        <v>640</v>
      </c>
      <c r="G1320" s="1">
        <v>135</v>
      </c>
      <c r="H1320" s="1" t="s">
        <v>641</v>
      </c>
      <c r="I1320" s="1">
        <v>540</v>
      </c>
      <c r="J1320" s="2" t="s">
        <v>630</v>
      </c>
      <c r="K1320">
        <f>IF(C1320=C1319,0,1)</f>
        <v>0</v>
      </c>
      <c r="L1320">
        <f t="shared" si="20"/>
        <v>1</v>
      </c>
    </row>
    <row r="1321" spans="1:12" ht="25.5" x14ac:dyDescent="0.2">
      <c r="A1321" s="1">
        <v>14</v>
      </c>
      <c r="B1321" s="1" t="s">
        <v>916</v>
      </c>
      <c r="C1321" s="1" t="s">
        <v>917</v>
      </c>
      <c r="D1321" s="1" t="s">
        <v>906</v>
      </c>
      <c r="E1321" s="1">
        <v>1</v>
      </c>
      <c r="F1321" s="1" t="s">
        <v>900</v>
      </c>
      <c r="G1321" s="1">
        <v>1480</v>
      </c>
      <c r="H1321" s="1" t="s">
        <v>918</v>
      </c>
      <c r="I1321" s="1">
        <v>1480</v>
      </c>
      <c r="J1321" s="2" t="s">
        <v>548</v>
      </c>
      <c r="K1321">
        <f>IF(C1321=C1320,0,1)</f>
        <v>1</v>
      </c>
      <c r="L1321">
        <f t="shared" si="20"/>
        <v>1</v>
      </c>
    </row>
    <row r="1322" spans="1:12" ht="25.5" x14ac:dyDescent="0.2">
      <c r="A1322" s="1">
        <v>14</v>
      </c>
      <c r="B1322" s="1" t="s">
        <v>916</v>
      </c>
      <c r="C1322" s="1" t="s">
        <v>917</v>
      </c>
      <c r="D1322" s="1" t="s">
        <v>906</v>
      </c>
      <c r="E1322" s="1">
        <v>2</v>
      </c>
      <c r="F1322" s="1" t="s">
        <v>900</v>
      </c>
      <c r="G1322" s="1">
        <v>1480</v>
      </c>
      <c r="H1322" s="1" t="s">
        <v>918</v>
      </c>
      <c r="I1322" s="1">
        <v>2960</v>
      </c>
      <c r="J1322" s="2" t="s">
        <v>563</v>
      </c>
      <c r="K1322">
        <f>IF(C1322=C1321,0,1)</f>
        <v>0</v>
      </c>
      <c r="L1322">
        <f t="shared" si="20"/>
        <v>0</v>
      </c>
    </row>
    <row r="1323" spans="1:12" ht="25.5" x14ac:dyDescent="0.2">
      <c r="A1323" s="1">
        <v>14</v>
      </c>
      <c r="B1323" s="1" t="s">
        <v>911</v>
      </c>
      <c r="C1323" s="1" t="s">
        <v>912</v>
      </c>
      <c r="D1323" s="1" t="s">
        <v>906</v>
      </c>
      <c r="E1323" s="1">
        <v>1</v>
      </c>
      <c r="F1323" s="1" t="s">
        <v>900</v>
      </c>
      <c r="G1323" s="1">
        <v>1639</v>
      </c>
      <c r="H1323" s="1" t="s">
        <v>901</v>
      </c>
      <c r="I1323" s="1">
        <v>1639</v>
      </c>
      <c r="J1323" s="2" t="s">
        <v>528</v>
      </c>
      <c r="K1323">
        <f>IF(C1323=C1322,0,1)</f>
        <v>1</v>
      </c>
      <c r="L1323">
        <f t="shared" si="20"/>
        <v>1</v>
      </c>
    </row>
    <row r="1324" spans="1:12" ht="25.5" x14ac:dyDescent="0.2">
      <c r="A1324" s="1">
        <v>14</v>
      </c>
      <c r="B1324" s="1">
        <v>1111</v>
      </c>
      <c r="C1324" s="1" t="s">
        <v>932</v>
      </c>
      <c r="D1324" s="1" t="s">
        <v>899</v>
      </c>
      <c r="E1324" s="1">
        <v>2</v>
      </c>
      <c r="F1324" s="1" t="s">
        <v>900</v>
      </c>
      <c r="G1324" s="1">
        <v>1820</v>
      </c>
      <c r="H1324" s="1" t="s">
        <v>918</v>
      </c>
      <c r="I1324" s="1">
        <v>3640</v>
      </c>
      <c r="J1324" s="2" t="s">
        <v>563</v>
      </c>
      <c r="K1324">
        <f>IF(C1324=C1323,0,1)</f>
        <v>1</v>
      </c>
      <c r="L1324">
        <f t="shared" si="20"/>
        <v>1</v>
      </c>
    </row>
    <row r="1325" spans="1:12" x14ac:dyDescent="0.2">
      <c r="A1325" s="1">
        <v>4</v>
      </c>
      <c r="B1325" s="1">
        <v>286</v>
      </c>
      <c r="C1325" s="1" t="s">
        <v>1202</v>
      </c>
      <c r="D1325" s="1" t="s">
        <v>371</v>
      </c>
      <c r="E1325" s="1">
        <v>10</v>
      </c>
      <c r="F1325" s="1" t="s">
        <v>1095</v>
      </c>
      <c r="G1325" s="1">
        <v>6.19</v>
      </c>
      <c r="H1325" s="1" t="s">
        <v>1129</v>
      </c>
      <c r="I1325" s="1">
        <v>61.9</v>
      </c>
      <c r="J1325" s="2" t="s">
        <v>612</v>
      </c>
      <c r="K1325">
        <f>IF(C1325=C1324,0,1)</f>
        <v>1</v>
      </c>
      <c r="L1325">
        <f t="shared" si="20"/>
        <v>1</v>
      </c>
    </row>
    <row r="1326" spans="1:12" x14ac:dyDescent="0.2">
      <c r="A1326" s="1">
        <v>14</v>
      </c>
      <c r="B1326" s="1" t="s">
        <v>1043</v>
      </c>
      <c r="C1326" s="1" t="s">
        <v>1044</v>
      </c>
      <c r="D1326" s="1" t="s">
        <v>699</v>
      </c>
      <c r="E1326" s="1">
        <v>40</v>
      </c>
      <c r="F1326" s="1" t="s">
        <v>957</v>
      </c>
      <c r="G1326" s="1">
        <v>218.3</v>
      </c>
      <c r="H1326" s="1" t="s">
        <v>973</v>
      </c>
      <c r="I1326" s="1">
        <v>8732</v>
      </c>
      <c r="J1326" s="2" t="s">
        <v>528</v>
      </c>
      <c r="K1326">
        <f>IF(C1326=C1325,0,1)</f>
        <v>1</v>
      </c>
      <c r="L1326">
        <f t="shared" si="20"/>
        <v>1</v>
      </c>
    </row>
    <row r="1327" spans="1:12" x14ac:dyDescent="0.2">
      <c r="A1327" s="1">
        <v>14</v>
      </c>
      <c r="B1327" s="1" t="s">
        <v>1043</v>
      </c>
      <c r="C1327" s="1" t="s">
        <v>1044</v>
      </c>
      <c r="D1327" s="1" t="s">
        <v>699</v>
      </c>
      <c r="E1327" s="1">
        <v>50</v>
      </c>
      <c r="F1327" s="1" t="s">
        <v>957</v>
      </c>
      <c r="G1327" s="1">
        <v>218.3</v>
      </c>
      <c r="H1327" s="1" t="s">
        <v>973</v>
      </c>
      <c r="I1327" s="1">
        <v>10915</v>
      </c>
      <c r="J1327" s="2" t="s">
        <v>548</v>
      </c>
      <c r="K1327">
        <f>IF(C1327=C1326,0,1)</f>
        <v>0</v>
      </c>
      <c r="L1327">
        <f t="shared" si="20"/>
        <v>1</v>
      </c>
    </row>
    <row r="1328" spans="1:12" x14ac:dyDescent="0.2">
      <c r="A1328" s="1">
        <v>14</v>
      </c>
      <c r="B1328" s="1" t="s">
        <v>1043</v>
      </c>
      <c r="C1328" s="1" t="s">
        <v>1044</v>
      </c>
      <c r="D1328" s="1" t="s">
        <v>699</v>
      </c>
      <c r="E1328" s="1">
        <v>10</v>
      </c>
      <c r="F1328" s="1" t="s">
        <v>957</v>
      </c>
      <c r="G1328" s="1">
        <v>218.3</v>
      </c>
      <c r="H1328" s="1" t="s">
        <v>973</v>
      </c>
      <c r="I1328" s="1">
        <v>2183</v>
      </c>
      <c r="J1328" s="2" t="s">
        <v>600</v>
      </c>
      <c r="K1328">
        <f>IF(C1328=C1327,0,1)</f>
        <v>0</v>
      </c>
      <c r="L1328">
        <f t="shared" si="20"/>
        <v>1</v>
      </c>
    </row>
    <row r="1329" spans="1:12" x14ac:dyDescent="0.2">
      <c r="A1329" s="1">
        <v>11</v>
      </c>
      <c r="B1329" s="1">
        <v>1111</v>
      </c>
      <c r="C1329" s="1" t="s">
        <v>672</v>
      </c>
      <c r="D1329" s="1" t="s">
        <v>371</v>
      </c>
      <c r="E1329" s="1">
        <v>9</v>
      </c>
      <c r="F1329" s="1" t="s">
        <v>640</v>
      </c>
      <c r="G1329" s="1">
        <v>847.32</v>
      </c>
      <c r="H1329" s="1" t="s">
        <v>662</v>
      </c>
      <c r="I1329" s="1">
        <v>7625.88</v>
      </c>
      <c r="J1329" s="2" t="s">
        <v>578</v>
      </c>
      <c r="K1329">
        <f>IF(C1329=C1328,0,1)</f>
        <v>1</v>
      </c>
      <c r="L1329">
        <f t="shared" si="20"/>
        <v>1</v>
      </c>
    </row>
    <row r="1330" spans="1:12" x14ac:dyDescent="0.2">
      <c r="A1330" s="1">
        <v>11</v>
      </c>
      <c r="B1330" s="1">
        <v>6</v>
      </c>
      <c r="C1330" s="1" t="s">
        <v>680</v>
      </c>
      <c r="D1330" s="1" t="s">
        <v>371</v>
      </c>
      <c r="E1330" s="1">
        <v>5</v>
      </c>
      <c r="F1330" s="1" t="s">
        <v>640</v>
      </c>
      <c r="G1330" s="1">
        <v>535</v>
      </c>
      <c r="H1330" s="1" t="s">
        <v>678</v>
      </c>
      <c r="I1330" s="1">
        <v>2675</v>
      </c>
      <c r="J1330" s="2" t="s">
        <v>610</v>
      </c>
      <c r="K1330">
        <f>IF(C1330=C1329,0,1)</f>
        <v>1</v>
      </c>
      <c r="L1330">
        <f t="shared" si="20"/>
        <v>1</v>
      </c>
    </row>
    <row r="1331" spans="1:12" x14ac:dyDescent="0.2">
      <c r="A1331" s="1">
        <v>11</v>
      </c>
      <c r="B1331" s="1">
        <v>10</v>
      </c>
      <c r="C1331" s="1" t="s">
        <v>677</v>
      </c>
      <c r="D1331" s="1" t="s">
        <v>371</v>
      </c>
      <c r="E1331" s="1">
        <v>1</v>
      </c>
      <c r="F1331" s="1" t="s">
        <v>640</v>
      </c>
      <c r="G1331" s="1">
        <v>1559</v>
      </c>
      <c r="H1331" s="1" t="s">
        <v>678</v>
      </c>
      <c r="I1331" s="1">
        <v>1559</v>
      </c>
      <c r="J1331" s="2" t="s">
        <v>586</v>
      </c>
      <c r="K1331">
        <f>IF(C1331=C1330,0,1)</f>
        <v>1</v>
      </c>
      <c r="L1331">
        <f t="shared" si="20"/>
        <v>1</v>
      </c>
    </row>
    <row r="1332" spans="1:12" ht="25.5" x14ac:dyDescent="0.2">
      <c r="A1332" s="1">
        <v>11</v>
      </c>
      <c r="B1332" s="1">
        <v>11</v>
      </c>
      <c r="C1332" s="1" t="s">
        <v>655</v>
      </c>
      <c r="D1332" s="1" t="s">
        <v>371</v>
      </c>
      <c r="E1332" s="1">
        <v>5</v>
      </c>
      <c r="F1332" s="1" t="s">
        <v>640</v>
      </c>
      <c r="G1332" s="1">
        <v>1516.36</v>
      </c>
      <c r="H1332" s="1" t="s">
        <v>651</v>
      </c>
      <c r="I1332" s="1">
        <v>7581.8</v>
      </c>
      <c r="J1332" s="2" t="s">
        <v>528</v>
      </c>
      <c r="K1332">
        <f>IF(C1332=C1331,0,1)</f>
        <v>1</v>
      </c>
      <c r="L1332">
        <f t="shared" si="20"/>
        <v>1</v>
      </c>
    </row>
    <row r="1333" spans="1:12" ht="25.5" x14ac:dyDescent="0.2">
      <c r="A1333" s="1">
        <v>11</v>
      </c>
      <c r="B1333" s="1">
        <v>11</v>
      </c>
      <c r="C1333" s="1" t="s">
        <v>655</v>
      </c>
      <c r="D1333" s="1" t="s">
        <v>371</v>
      </c>
      <c r="E1333" s="1">
        <v>3</v>
      </c>
      <c r="F1333" s="1" t="s">
        <v>640</v>
      </c>
      <c r="G1333" s="1">
        <v>1516.36</v>
      </c>
      <c r="H1333" s="1" t="s">
        <v>651</v>
      </c>
      <c r="I1333" s="1">
        <v>4549.08</v>
      </c>
      <c r="J1333" s="2" t="s">
        <v>563</v>
      </c>
      <c r="K1333">
        <f>IF(C1333=C1332,0,1)</f>
        <v>0</v>
      </c>
      <c r="L1333">
        <f t="shared" si="20"/>
        <v>1</v>
      </c>
    </row>
    <row r="1334" spans="1:12" ht="25.5" x14ac:dyDescent="0.2">
      <c r="A1334" s="1">
        <v>11</v>
      </c>
      <c r="B1334" s="1">
        <v>11</v>
      </c>
      <c r="C1334" s="1" t="s">
        <v>655</v>
      </c>
      <c r="D1334" s="1" t="s">
        <v>371</v>
      </c>
      <c r="E1334" s="1">
        <v>2</v>
      </c>
      <c r="F1334" s="1" t="s">
        <v>640</v>
      </c>
      <c r="G1334" s="1">
        <v>1516.36</v>
      </c>
      <c r="H1334" s="1" t="s">
        <v>651</v>
      </c>
      <c r="I1334" s="1">
        <v>3032.72</v>
      </c>
      <c r="J1334" s="2" t="s">
        <v>606</v>
      </c>
      <c r="K1334">
        <f>IF(C1334=C1333,0,1)</f>
        <v>0</v>
      </c>
      <c r="L1334">
        <f t="shared" si="20"/>
        <v>1</v>
      </c>
    </row>
    <row r="1335" spans="1:12" ht="25.5" x14ac:dyDescent="0.2">
      <c r="A1335" s="1">
        <v>11</v>
      </c>
      <c r="B1335" s="1">
        <v>3</v>
      </c>
      <c r="C1335" s="1" t="s">
        <v>650</v>
      </c>
      <c r="D1335" s="1" t="s">
        <v>371</v>
      </c>
      <c r="E1335" s="1">
        <v>5</v>
      </c>
      <c r="F1335" s="1" t="s">
        <v>640</v>
      </c>
      <c r="G1335" s="1">
        <v>289.45</v>
      </c>
      <c r="H1335" s="1" t="s">
        <v>651</v>
      </c>
      <c r="I1335" s="1">
        <v>1447.25</v>
      </c>
      <c r="J1335" s="2" t="s">
        <v>528</v>
      </c>
      <c r="K1335">
        <f>IF(C1335=C1334,0,1)</f>
        <v>1</v>
      </c>
      <c r="L1335">
        <f t="shared" si="20"/>
        <v>1</v>
      </c>
    </row>
    <row r="1336" spans="1:12" ht="25.5" x14ac:dyDescent="0.2">
      <c r="A1336" s="1">
        <v>11</v>
      </c>
      <c r="B1336" s="1">
        <v>3</v>
      </c>
      <c r="C1336" s="1" t="s">
        <v>650</v>
      </c>
      <c r="D1336" s="1" t="s">
        <v>371</v>
      </c>
      <c r="E1336" s="1">
        <v>6</v>
      </c>
      <c r="F1336" s="1" t="s">
        <v>640</v>
      </c>
      <c r="G1336" s="1">
        <v>289.45</v>
      </c>
      <c r="H1336" s="1" t="s">
        <v>651</v>
      </c>
      <c r="I1336" s="1">
        <v>1736.7</v>
      </c>
      <c r="J1336" s="2" t="s">
        <v>563</v>
      </c>
      <c r="K1336">
        <f>IF(C1336=C1335,0,1)</f>
        <v>0</v>
      </c>
      <c r="L1336">
        <f t="shared" si="20"/>
        <v>1</v>
      </c>
    </row>
    <row r="1337" spans="1:12" ht="25.5" x14ac:dyDescent="0.2">
      <c r="A1337" s="1">
        <v>11</v>
      </c>
      <c r="B1337" s="1">
        <v>3</v>
      </c>
      <c r="C1337" s="1" t="s">
        <v>650</v>
      </c>
      <c r="D1337" s="1" t="s">
        <v>371</v>
      </c>
      <c r="E1337" s="1">
        <v>3</v>
      </c>
      <c r="F1337" s="1" t="s">
        <v>640</v>
      </c>
      <c r="G1337" s="1">
        <v>289.45</v>
      </c>
      <c r="H1337" s="1" t="s">
        <v>651</v>
      </c>
      <c r="I1337" s="1">
        <v>868.35</v>
      </c>
      <c r="J1337" s="2" t="s">
        <v>600</v>
      </c>
      <c r="K1337">
        <f>IF(C1337=C1336,0,1)</f>
        <v>0</v>
      </c>
      <c r="L1337">
        <f t="shared" si="20"/>
        <v>0</v>
      </c>
    </row>
    <row r="1338" spans="1:12" ht="25.5" x14ac:dyDescent="0.2">
      <c r="A1338" s="1">
        <v>11</v>
      </c>
      <c r="B1338" s="1">
        <v>3</v>
      </c>
      <c r="C1338" s="1" t="s">
        <v>650</v>
      </c>
      <c r="D1338" s="1" t="s">
        <v>371</v>
      </c>
      <c r="E1338" s="1">
        <v>6</v>
      </c>
      <c r="F1338" s="1" t="s">
        <v>640</v>
      </c>
      <c r="G1338" s="1">
        <v>289.45</v>
      </c>
      <c r="H1338" s="1" t="s">
        <v>651</v>
      </c>
      <c r="I1338" s="1">
        <v>1736.7</v>
      </c>
      <c r="J1338" s="2" t="s">
        <v>606</v>
      </c>
      <c r="K1338">
        <f>IF(C1338=C1337,0,1)</f>
        <v>0</v>
      </c>
      <c r="L1338">
        <f t="shared" si="20"/>
        <v>0</v>
      </c>
    </row>
    <row r="1339" spans="1:12" ht="25.5" x14ac:dyDescent="0.2">
      <c r="A1339" s="1">
        <v>11</v>
      </c>
      <c r="B1339" s="1">
        <v>13</v>
      </c>
      <c r="C1339" s="1" t="s">
        <v>667</v>
      </c>
      <c r="D1339" s="1" t="s">
        <v>371</v>
      </c>
      <c r="E1339" s="1">
        <v>6</v>
      </c>
      <c r="F1339" s="1" t="s">
        <v>640</v>
      </c>
      <c r="G1339" s="1">
        <v>742.31</v>
      </c>
      <c r="H1339" s="1" t="s">
        <v>651</v>
      </c>
      <c r="I1339" s="1">
        <v>4453.8599999999997</v>
      </c>
      <c r="J1339" s="2" t="s">
        <v>563</v>
      </c>
      <c r="K1339">
        <f>IF(C1339=C1338,0,1)</f>
        <v>1</v>
      </c>
      <c r="L1339">
        <f t="shared" si="20"/>
        <v>0</v>
      </c>
    </row>
    <row r="1340" spans="1:12" ht="25.5" x14ac:dyDescent="0.2">
      <c r="A1340" s="1">
        <v>11</v>
      </c>
      <c r="B1340" s="1">
        <v>13</v>
      </c>
      <c r="C1340" s="1" t="s">
        <v>667</v>
      </c>
      <c r="D1340" s="1" t="s">
        <v>371</v>
      </c>
      <c r="E1340" s="1">
        <v>3</v>
      </c>
      <c r="F1340" s="1" t="s">
        <v>640</v>
      </c>
      <c r="G1340" s="1">
        <v>742.31</v>
      </c>
      <c r="H1340" s="1" t="s">
        <v>651</v>
      </c>
      <c r="I1340" s="1">
        <v>2226.9299999999998</v>
      </c>
      <c r="J1340" s="2" t="s">
        <v>600</v>
      </c>
      <c r="K1340">
        <f>IF(C1340=C1339,0,1)</f>
        <v>0</v>
      </c>
      <c r="L1340">
        <f t="shared" si="20"/>
        <v>0</v>
      </c>
    </row>
    <row r="1341" spans="1:12" ht="25.5" x14ac:dyDescent="0.2">
      <c r="A1341" s="1">
        <v>11</v>
      </c>
      <c r="B1341" s="1">
        <v>13</v>
      </c>
      <c r="C1341" s="1" t="s">
        <v>667</v>
      </c>
      <c r="D1341" s="1" t="s">
        <v>371</v>
      </c>
      <c r="E1341" s="1">
        <v>4</v>
      </c>
      <c r="F1341" s="1" t="s">
        <v>640</v>
      </c>
      <c r="G1341" s="1">
        <v>742.31</v>
      </c>
      <c r="H1341" s="1" t="s">
        <v>651</v>
      </c>
      <c r="I1341" s="1">
        <v>2969.24</v>
      </c>
      <c r="J1341" s="2" t="s">
        <v>606</v>
      </c>
      <c r="K1341">
        <f>IF(C1341=C1340,0,1)</f>
        <v>0</v>
      </c>
      <c r="L1341">
        <f t="shared" si="20"/>
        <v>0</v>
      </c>
    </row>
    <row r="1342" spans="1:12" ht="25.5" x14ac:dyDescent="0.2">
      <c r="A1342" s="1">
        <v>11</v>
      </c>
      <c r="B1342" s="1">
        <v>5</v>
      </c>
      <c r="C1342" s="1" t="s">
        <v>652</v>
      </c>
      <c r="D1342" s="1" t="s">
        <v>371</v>
      </c>
      <c r="E1342" s="1">
        <v>5</v>
      </c>
      <c r="F1342" s="1" t="s">
        <v>640</v>
      </c>
      <c r="G1342" s="1">
        <v>534.54999999999995</v>
      </c>
      <c r="H1342" s="1" t="s">
        <v>651</v>
      </c>
      <c r="I1342" s="1">
        <v>2672.75</v>
      </c>
      <c r="J1342" s="2" t="s">
        <v>528</v>
      </c>
      <c r="K1342">
        <f>IF(C1342=C1341,0,1)</f>
        <v>1</v>
      </c>
      <c r="L1342">
        <f t="shared" si="20"/>
        <v>0</v>
      </c>
    </row>
    <row r="1343" spans="1:12" ht="25.5" x14ac:dyDescent="0.2">
      <c r="A1343" s="1">
        <v>11</v>
      </c>
      <c r="B1343" s="1">
        <v>5</v>
      </c>
      <c r="C1343" s="1" t="s">
        <v>652</v>
      </c>
      <c r="D1343" s="1" t="s">
        <v>371</v>
      </c>
      <c r="E1343" s="1">
        <v>6</v>
      </c>
      <c r="F1343" s="1" t="s">
        <v>640</v>
      </c>
      <c r="G1343" s="1">
        <v>534.54999999999995</v>
      </c>
      <c r="H1343" s="1" t="s">
        <v>651</v>
      </c>
      <c r="I1343" s="1">
        <v>3207.3</v>
      </c>
      <c r="J1343" s="2" t="s">
        <v>563</v>
      </c>
      <c r="K1343">
        <f>IF(C1343=C1342,0,1)</f>
        <v>0</v>
      </c>
      <c r="L1343">
        <f t="shared" si="20"/>
        <v>0</v>
      </c>
    </row>
    <row r="1344" spans="1:12" ht="25.5" x14ac:dyDescent="0.2">
      <c r="A1344" s="1">
        <v>11</v>
      </c>
      <c r="B1344" s="1">
        <v>5</v>
      </c>
      <c r="C1344" s="1" t="s">
        <v>652</v>
      </c>
      <c r="D1344" s="1" t="s">
        <v>371</v>
      </c>
      <c r="E1344" s="1">
        <v>3</v>
      </c>
      <c r="F1344" s="1" t="s">
        <v>640</v>
      </c>
      <c r="G1344" s="1">
        <v>534.54999999999995</v>
      </c>
      <c r="H1344" s="1" t="s">
        <v>651</v>
      </c>
      <c r="I1344" s="1">
        <v>1603.65</v>
      </c>
      <c r="J1344" s="2" t="s">
        <v>600</v>
      </c>
      <c r="K1344">
        <f>IF(C1344=C1343,0,1)</f>
        <v>0</v>
      </c>
      <c r="L1344">
        <f t="shared" si="20"/>
        <v>0</v>
      </c>
    </row>
    <row r="1345" spans="1:12" ht="25.5" x14ac:dyDescent="0.2">
      <c r="A1345" s="1">
        <v>11</v>
      </c>
      <c r="B1345" s="1">
        <v>5</v>
      </c>
      <c r="C1345" s="1" t="s">
        <v>652</v>
      </c>
      <c r="D1345" s="1" t="s">
        <v>371</v>
      </c>
      <c r="E1345" s="1">
        <v>6</v>
      </c>
      <c r="F1345" s="1" t="s">
        <v>640</v>
      </c>
      <c r="G1345" s="1">
        <v>534.54999999999995</v>
      </c>
      <c r="H1345" s="1" t="s">
        <v>651</v>
      </c>
      <c r="I1345" s="1">
        <v>3207.3</v>
      </c>
      <c r="J1345" s="2" t="s">
        <v>606</v>
      </c>
      <c r="K1345">
        <f>IF(C1345=C1344,0,1)</f>
        <v>0</v>
      </c>
      <c r="L1345">
        <f t="shared" si="20"/>
        <v>0</v>
      </c>
    </row>
    <row r="1346" spans="1:12" ht="25.5" x14ac:dyDescent="0.2">
      <c r="A1346" s="1">
        <v>11</v>
      </c>
      <c r="B1346" s="1">
        <v>5</v>
      </c>
      <c r="C1346" s="1" t="s">
        <v>652</v>
      </c>
      <c r="D1346" s="1" t="s">
        <v>371</v>
      </c>
      <c r="E1346" s="1">
        <v>1</v>
      </c>
      <c r="F1346" s="1" t="s">
        <v>640</v>
      </c>
      <c r="G1346" s="1">
        <v>534.54999999999995</v>
      </c>
      <c r="H1346" s="1" t="s">
        <v>651</v>
      </c>
      <c r="I1346" s="1">
        <v>534.54999999999995</v>
      </c>
      <c r="J1346" s="2" t="s">
        <v>630</v>
      </c>
      <c r="K1346">
        <f>IF(C1346=C1345,0,1)</f>
        <v>0</v>
      </c>
      <c r="L1346">
        <f t="shared" si="20"/>
        <v>0</v>
      </c>
    </row>
    <row r="1347" spans="1:12" ht="25.5" x14ac:dyDescent="0.2">
      <c r="A1347" s="1">
        <v>11</v>
      </c>
      <c r="B1347" s="1">
        <v>7</v>
      </c>
      <c r="C1347" s="1" t="s">
        <v>653</v>
      </c>
      <c r="D1347" s="1" t="s">
        <v>371</v>
      </c>
      <c r="E1347" s="1">
        <v>5</v>
      </c>
      <c r="F1347" s="1" t="s">
        <v>640</v>
      </c>
      <c r="G1347" s="1">
        <v>890.77</v>
      </c>
      <c r="H1347" s="1" t="s">
        <v>651</v>
      </c>
      <c r="I1347" s="1">
        <v>4453.8500000000004</v>
      </c>
      <c r="J1347" s="2" t="s">
        <v>528</v>
      </c>
      <c r="K1347">
        <f>IF(C1347=C1346,0,1)</f>
        <v>1</v>
      </c>
      <c r="L1347">
        <f t="shared" si="20"/>
        <v>0</v>
      </c>
    </row>
    <row r="1348" spans="1:12" ht="25.5" x14ac:dyDescent="0.2">
      <c r="A1348" s="1">
        <v>11</v>
      </c>
      <c r="B1348" s="1">
        <v>7</v>
      </c>
      <c r="C1348" s="1" t="s">
        <v>653</v>
      </c>
      <c r="D1348" s="1" t="s">
        <v>371</v>
      </c>
      <c r="E1348" s="1">
        <v>10</v>
      </c>
      <c r="F1348" s="1" t="s">
        <v>640</v>
      </c>
      <c r="G1348" s="1">
        <v>890.77</v>
      </c>
      <c r="H1348" s="1" t="s">
        <v>651</v>
      </c>
      <c r="I1348" s="1">
        <v>8907.7000000000007</v>
      </c>
      <c r="J1348" s="2" t="s">
        <v>548</v>
      </c>
      <c r="K1348">
        <f>IF(C1348=C1347,0,1)</f>
        <v>0</v>
      </c>
      <c r="L1348">
        <f t="shared" si="20"/>
        <v>0</v>
      </c>
    </row>
    <row r="1349" spans="1:12" ht="25.5" x14ac:dyDescent="0.2">
      <c r="A1349" s="1">
        <v>11</v>
      </c>
      <c r="B1349" s="1">
        <v>7</v>
      </c>
      <c r="C1349" s="1" t="s">
        <v>653</v>
      </c>
      <c r="D1349" s="1" t="s">
        <v>371</v>
      </c>
      <c r="E1349" s="1">
        <v>6</v>
      </c>
      <c r="F1349" s="1" t="s">
        <v>640</v>
      </c>
      <c r="G1349" s="1">
        <v>890.77</v>
      </c>
      <c r="H1349" s="1" t="s">
        <v>651</v>
      </c>
      <c r="I1349" s="1">
        <v>5344.62</v>
      </c>
      <c r="J1349" s="2" t="s">
        <v>563</v>
      </c>
      <c r="K1349">
        <f>IF(C1349=C1348,0,1)</f>
        <v>0</v>
      </c>
      <c r="L1349">
        <f t="shared" si="20"/>
        <v>0</v>
      </c>
    </row>
    <row r="1350" spans="1:12" ht="25.5" x14ac:dyDescent="0.2">
      <c r="A1350" s="1">
        <v>11</v>
      </c>
      <c r="B1350" s="1">
        <v>7</v>
      </c>
      <c r="C1350" s="1" t="s">
        <v>653</v>
      </c>
      <c r="D1350" s="1" t="s">
        <v>371</v>
      </c>
      <c r="E1350" s="1">
        <v>3</v>
      </c>
      <c r="F1350" s="1" t="s">
        <v>640</v>
      </c>
      <c r="G1350" s="1">
        <v>890.77</v>
      </c>
      <c r="H1350" s="1" t="s">
        <v>651</v>
      </c>
      <c r="I1350" s="1">
        <v>2672.31</v>
      </c>
      <c r="J1350" s="2" t="s">
        <v>600</v>
      </c>
      <c r="K1350">
        <f>IF(C1350=C1349,0,1)</f>
        <v>0</v>
      </c>
      <c r="L1350">
        <f t="shared" si="20"/>
        <v>0</v>
      </c>
    </row>
    <row r="1351" spans="1:12" ht="25.5" x14ac:dyDescent="0.2">
      <c r="A1351" s="1">
        <v>11</v>
      </c>
      <c r="B1351" s="1">
        <v>7</v>
      </c>
      <c r="C1351" s="1" t="s">
        <v>653</v>
      </c>
      <c r="D1351" s="1" t="s">
        <v>371</v>
      </c>
      <c r="E1351" s="1">
        <v>4</v>
      </c>
      <c r="F1351" s="1" t="s">
        <v>640</v>
      </c>
      <c r="G1351" s="1">
        <v>890.77</v>
      </c>
      <c r="H1351" s="1" t="s">
        <v>651</v>
      </c>
      <c r="I1351" s="1">
        <v>3563.08</v>
      </c>
      <c r="J1351" s="2" t="s">
        <v>606</v>
      </c>
      <c r="K1351">
        <f>IF(C1351=C1350,0,1)</f>
        <v>0</v>
      </c>
      <c r="L1351">
        <f t="shared" si="20"/>
        <v>0</v>
      </c>
    </row>
    <row r="1352" spans="1:12" ht="25.5" x14ac:dyDescent="0.2">
      <c r="A1352" s="1">
        <v>11</v>
      </c>
      <c r="B1352" s="1">
        <v>9</v>
      </c>
      <c r="C1352" s="1" t="s">
        <v>654</v>
      </c>
      <c r="D1352" s="1" t="s">
        <v>371</v>
      </c>
      <c r="E1352" s="1">
        <v>5</v>
      </c>
      <c r="F1352" s="1" t="s">
        <v>640</v>
      </c>
      <c r="G1352" s="1">
        <v>1484.61</v>
      </c>
      <c r="H1352" s="1" t="s">
        <v>651</v>
      </c>
      <c r="I1352" s="1">
        <v>7423.05</v>
      </c>
      <c r="J1352" s="2" t="s">
        <v>528</v>
      </c>
      <c r="K1352">
        <f>IF(C1352=C1351,0,1)</f>
        <v>1</v>
      </c>
      <c r="L1352">
        <f t="shared" si="20"/>
        <v>0</v>
      </c>
    </row>
    <row r="1353" spans="1:12" ht="25.5" x14ac:dyDescent="0.2">
      <c r="A1353" s="1">
        <v>11</v>
      </c>
      <c r="B1353" s="1">
        <v>9</v>
      </c>
      <c r="C1353" s="1" t="s">
        <v>654</v>
      </c>
      <c r="D1353" s="1" t="s">
        <v>371</v>
      </c>
      <c r="E1353" s="1">
        <v>3</v>
      </c>
      <c r="F1353" s="1" t="s">
        <v>640</v>
      </c>
      <c r="G1353" s="1">
        <v>1484.61</v>
      </c>
      <c r="H1353" s="1" t="s">
        <v>651</v>
      </c>
      <c r="I1353" s="1">
        <v>4453.83</v>
      </c>
      <c r="J1353" s="2" t="s">
        <v>563</v>
      </c>
      <c r="K1353">
        <f>IF(C1353=C1352,0,1)</f>
        <v>0</v>
      </c>
      <c r="L1353">
        <f t="shared" si="20"/>
        <v>0</v>
      </c>
    </row>
    <row r="1354" spans="1:12" ht="25.5" x14ac:dyDescent="0.2">
      <c r="A1354" s="1">
        <v>11</v>
      </c>
      <c r="B1354" s="1">
        <v>9</v>
      </c>
      <c r="C1354" s="1" t="s">
        <v>654</v>
      </c>
      <c r="D1354" s="1" t="s">
        <v>371</v>
      </c>
      <c r="E1354" s="1">
        <v>3</v>
      </c>
      <c r="F1354" s="1" t="s">
        <v>640</v>
      </c>
      <c r="G1354" s="1">
        <v>1484.61</v>
      </c>
      <c r="H1354" s="1" t="s">
        <v>651</v>
      </c>
      <c r="I1354" s="1">
        <v>4453.83</v>
      </c>
      <c r="J1354" s="2" t="s">
        <v>600</v>
      </c>
      <c r="K1354">
        <f>IF(C1354=C1353,0,1)</f>
        <v>0</v>
      </c>
      <c r="L1354">
        <f t="shared" si="20"/>
        <v>0</v>
      </c>
    </row>
    <row r="1355" spans="1:12" ht="25.5" x14ac:dyDescent="0.2">
      <c r="A1355" s="1">
        <v>4</v>
      </c>
      <c r="B1355" s="1">
        <v>287</v>
      </c>
      <c r="C1355" s="1" t="s">
        <v>175</v>
      </c>
      <c r="D1355" s="1" t="s">
        <v>371</v>
      </c>
      <c r="E1355" s="1">
        <v>3</v>
      </c>
      <c r="F1355" s="1" t="s">
        <v>92</v>
      </c>
      <c r="G1355" s="1">
        <v>44.4</v>
      </c>
      <c r="H1355" s="1" t="s">
        <v>176</v>
      </c>
      <c r="I1355" s="1">
        <v>133.19999999999999</v>
      </c>
      <c r="J1355" s="2" t="s">
        <v>491</v>
      </c>
      <c r="K1355">
        <f>IF(C1355=C1354,0,1)</f>
        <v>1</v>
      </c>
      <c r="L1355">
        <f t="shared" ref="L1355:L1418" si="21">IF(IFERROR(SEARCH("Россия", H1347), 0), 1, 0)</f>
        <v>0</v>
      </c>
    </row>
    <row r="1356" spans="1:12" ht="25.5" x14ac:dyDescent="0.2">
      <c r="A1356" s="1">
        <v>4</v>
      </c>
      <c r="B1356" s="1">
        <v>287</v>
      </c>
      <c r="C1356" s="1" t="s">
        <v>175</v>
      </c>
      <c r="D1356" s="1" t="s">
        <v>371</v>
      </c>
      <c r="E1356" s="1">
        <v>5</v>
      </c>
      <c r="F1356" s="1" t="s">
        <v>92</v>
      </c>
      <c r="G1356" s="1">
        <v>44.4</v>
      </c>
      <c r="H1356" s="1" t="s">
        <v>176</v>
      </c>
      <c r="I1356" s="1">
        <v>222</v>
      </c>
      <c r="J1356" s="2" t="s">
        <v>548</v>
      </c>
      <c r="K1356">
        <f>IF(C1356=C1355,0,1)</f>
        <v>0</v>
      </c>
      <c r="L1356">
        <f t="shared" si="21"/>
        <v>0</v>
      </c>
    </row>
    <row r="1357" spans="1:12" ht="25.5" x14ac:dyDescent="0.2">
      <c r="A1357" s="1">
        <v>4</v>
      </c>
      <c r="B1357" s="1">
        <v>287</v>
      </c>
      <c r="C1357" s="1" t="s">
        <v>175</v>
      </c>
      <c r="D1357" s="1" t="s">
        <v>371</v>
      </c>
      <c r="E1357" s="1">
        <v>15</v>
      </c>
      <c r="F1357" s="1" t="s">
        <v>92</v>
      </c>
      <c r="G1357" s="1">
        <v>44.4</v>
      </c>
      <c r="H1357" s="1" t="s">
        <v>176</v>
      </c>
      <c r="I1357" s="1">
        <v>666</v>
      </c>
      <c r="J1357" s="2" t="s">
        <v>563</v>
      </c>
      <c r="K1357">
        <f>IF(C1357=C1356,0,1)</f>
        <v>0</v>
      </c>
      <c r="L1357">
        <f t="shared" si="21"/>
        <v>0</v>
      </c>
    </row>
    <row r="1358" spans="1:12" x14ac:dyDescent="0.2">
      <c r="A1358" s="1">
        <v>12</v>
      </c>
      <c r="B1358" s="1">
        <v>59</v>
      </c>
      <c r="C1358" s="1" t="s">
        <v>638</v>
      </c>
      <c r="D1358" s="1" t="s">
        <v>526</v>
      </c>
      <c r="E1358" s="1">
        <v>800</v>
      </c>
      <c r="F1358" s="1" t="s">
        <v>372</v>
      </c>
      <c r="G1358" s="1">
        <v>12.65</v>
      </c>
      <c r="H1358" s="1" t="s">
        <v>598</v>
      </c>
      <c r="I1358" s="1">
        <v>10120</v>
      </c>
      <c r="J1358" s="2" t="s">
        <v>630</v>
      </c>
      <c r="K1358">
        <f>IF(C1358=C1357,0,1)</f>
        <v>1</v>
      </c>
      <c r="L1358">
        <f t="shared" si="21"/>
        <v>0</v>
      </c>
    </row>
    <row r="1359" spans="1:12" x14ac:dyDescent="0.2">
      <c r="A1359" s="1">
        <v>14</v>
      </c>
      <c r="B1359" s="1">
        <v>1111</v>
      </c>
      <c r="C1359" s="1" t="s">
        <v>338</v>
      </c>
      <c r="D1359" s="1" t="s">
        <v>899</v>
      </c>
      <c r="E1359" s="1">
        <v>6</v>
      </c>
      <c r="F1359" s="1" t="s">
        <v>227</v>
      </c>
      <c r="G1359" s="1">
        <v>296.46539999999999</v>
      </c>
      <c r="H1359" s="1" t="s">
        <v>250</v>
      </c>
      <c r="I1359" s="1">
        <v>1778.7923999999998</v>
      </c>
      <c r="J1359" s="2" t="s">
        <v>563</v>
      </c>
      <c r="K1359">
        <f>IF(C1359=C1358,0,1)</f>
        <v>1</v>
      </c>
      <c r="L1359">
        <f t="shared" si="21"/>
        <v>0</v>
      </c>
    </row>
    <row r="1360" spans="1:12" x14ac:dyDescent="0.2">
      <c r="A1360" s="1">
        <v>14</v>
      </c>
      <c r="B1360" s="1" t="s">
        <v>1152</v>
      </c>
      <c r="C1360" s="1" t="s">
        <v>1153</v>
      </c>
      <c r="D1360" s="1" t="s">
        <v>906</v>
      </c>
      <c r="E1360" s="1">
        <v>2</v>
      </c>
      <c r="F1360" s="1" t="s">
        <v>1095</v>
      </c>
      <c r="G1360" s="1">
        <v>190.81</v>
      </c>
      <c r="H1360" s="1" t="s">
        <v>1151</v>
      </c>
      <c r="I1360" s="1">
        <v>381.62</v>
      </c>
      <c r="J1360" s="2" t="s">
        <v>491</v>
      </c>
      <c r="K1360">
        <f>IF(C1360=C1359,0,1)</f>
        <v>1</v>
      </c>
      <c r="L1360">
        <f t="shared" si="21"/>
        <v>0</v>
      </c>
    </row>
    <row r="1361" spans="1:12" x14ac:dyDescent="0.2">
      <c r="A1361" s="1">
        <v>14</v>
      </c>
      <c r="B1361" s="1" t="s">
        <v>1152</v>
      </c>
      <c r="C1361" s="1" t="s">
        <v>1153</v>
      </c>
      <c r="D1361" s="1" t="s">
        <v>906</v>
      </c>
      <c r="E1361" s="1">
        <v>3</v>
      </c>
      <c r="F1361" s="1" t="s">
        <v>1095</v>
      </c>
      <c r="G1361" s="1">
        <v>190.81</v>
      </c>
      <c r="H1361" s="1" t="s">
        <v>1151</v>
      </c>
      <c r="I1361" s="1">
        <v>572.42999999999995</v>
      </c>
      <c r="J1361" s="2" t="s">
        <v>528</v>
      </c>
      <c r="K1361">
        <f>IF(C1361=C1360,0,1)</f>
        <v>0</v>
      </c>
      <c r="L1361">
        <f t="shared" si="21"/>
        <v>0</v>
      </c>
    </row>
    <row r="1362" spans="1:12" x14ac:dyDescent="0.2">
      <c r="A1362" s="1">
        <v>14</v>
      </c>
      <c r="B1362" s="1" t="s">
        <v>1152</v>
      </c>
      <c r="C1362" s="1" t="s">
        <v>1153</v>
      </c>
      <c r="D1362" s="1" t="s">
        <v>906</v>
      </c>
      <c r="E1362" s="1">
        <v>1</v>
      </c>
      <c r="F1362" s="1" t="s">
        <v>1095</v>
      </c>
      <c r="G1362" s="1">
        <v>190.81</v>
      </c>
      <c r="H1362" s="1" t="s">
        <v>1151</v>
      </c>
      <c r="I1362" s="1">
        <v>190.81</v>
      </c>
      <c r="J1362" s="2" t="s">
        <v>600</v>
      </c>
      <c r="K1362">
        <f>IF(C1362=C1361,0,1)</f>
        <v>0</v>
      </c>
      <c r="L1362">
        <f t="shared" si="21"/>
        <v>0</v>
      </c>
    </row>
    <row r="1363" spans="1:12" x14ac:dyDescent="0.2">
      <c r="A1363" s="1">
        <v>14</v>
      </c>
      <c r="B1363" s="1" t="s">
        <v>1152</v>
      </c>
      <c r="C1363" s="1" t="s">
        <v>1153</v>
      </c>
      <c r="D1363" s="1" t="s">
        <v>906</v>
      </c>
      <c r="E1363" s="1">
        <v>2</v>
      </c>
      <c r="F1363" s="1" t="s">
        <v>1095</v>
      </c>
      <c r="G1363" s="1">
        <v>190.81</v>
      </c>
      <c r="H1363" s="1" t="s">
        <v>1151</v>
      </c>
      <c r="I1363" s="1">
        <v>381.62</v>
      </c>
      <c r="J1363" s="2" t="s">
        <v>606</v>
      </c>
      <c r="K1363">
        <f>IF(C1363=C1362,0,1)</f>
        <v>0</v>
      </c>
      <c r="L1363">
        <f t="shared" si="21"/>
        <v>0</v>
      </c>
    </row>
    <row r="1364" spans="1:12" ht="25.5" x14ac:dyDescent="0.2">
      <c r="A1364" s="1">
        <v>14</v>
      </c>
      <c r="B1364" s="1" t="s">
        <v>1058</v>
      </c>
      <c r="C1364" s="1" t="s">
        <v>1059</v>
      </c>
      <c r="D1364" s="1" t="s">
        <v>906</v>
      </c>
      <c r="E1364" s="1">
        <v>10</v>
      </c>
      <c r="F1364" s="1" t="s">
        <v>957</v>
      </c>
      <c r="G1364" s="1">
        <v>372.71</v>
      </c>
      <c r="H1364" s="1" t="s">
        <v>964</v>
      </c>
      <c r="I1364" s="1">
        <v>3727.1</v>
      </c>
      <c r="J1364" s="2" t="s">
        <v>548</v>
      </c>
      <c r="K1364">
        <f>IF(C1364=C1363,0,1)</f>
        <v>1</v>
      </c>
      <c r="L1364">
        <f t="shared" si="21"/>
        <v>0</v>
      </c>
    </row>
    <row r="1365" spans="1:12" x14ac:dyDescent="0.2">
      <c r="A1365" s="1">
        <v>9</v>
      </c>
      <c r="B1365" s="1">
        <v>526</v>
      </c>
      <c r="C1365" s="1" t="s">
        <v>1209</v>
      </c>
      <c r="D1365" s="1" t="s">
        <v>371</v>
      </c>
      <c r="E1365" s="1">
        <v>6</v>
      </c>
      <c r="F1365" s="1" t="s">
        <v>1207</v>
      </c>
      <c r="G1365" s="1">
        <v>511</v>
      </c>
      <c r="H1365" s="1" t="s">
        <v>1210</v>
      </c>
      <c r="I1365" s="1">
        <v>3066</v>
      </c>
      <c r="J1365" s="2" t="s">
        <v>528</v>
      </c>
      <c r="K1365">
        <f>IF(C1365=C1364,0,1)</f>
        <v>1</v>
      </c>
      <c r="L1365">
        <f t="shared" si="21"/>
        <v>0</v>
      </c>
    </row>
    <row r="1366" spans="1:12" x14ac:dyDescent="0.2">
      <c r="A1366" s="1">
        <v>9</v>
      </c>
      <c r="B1366" s="1">
        <v>526</v>
      </c>
      <c r="C1366" s="1" t="s">
        <v>1209</v>
      </c>
      <c r="D1366" s="1" t="s">
        <v>371</v>
      </c>
      <c r="E1366" s="1">
        <v>12</v>
      </c>
      <c r="F1366" s="1" t="s">
        <v>1207</v>
      </c>
      <c r="G1366" s="1">
        <v>511</v>
      </c>
      <c r="H1366" s="1" t="s">
        <v>1210</v>
      </c>
      <c r="I1366" s="1">
        <v>6132</v>
      </c>
      <c r="J1366" s="2" t="s">
        <v>630</v>
      </c>
      <c r="K1366">
        <f>IF(C1366=C1365,0,1)</f>
        <v>0</v>
      </c>
      <c r="L1366">
        <f t="shared" si="21"/>
        <v>0</v>
      </c>
    </row>
    <row r="1367" spans="1:12" x14ac:dyDescent="0.2">
      <c r="A1367" s="1">
        <v>9</v>
      </c>
      <c r="B1367" s="1">
        <v>1111</v>
      </c>
      <c r="C1367" s="1" t="s">
        <v>1213</v>
      </c>
      <c r="D1367" s="1" t="s">
        <v>458</v>
      </c>
      <c r="E1367" s="1">
        <v>10</v>
      </c>
      <c r="F1367" s="1" t="s">
        <v>1207</v>
      </c>
      <c r="G1367" s="1">
        <v>1732</v>
      </c>
      <c r="H1367" s="1" t="s">
        <v>1210</v>
      </c>
      <c r="I1367" s="1">
        <v>17320</v>
      </c>
      <c r="J1367" s="2" t="s">
        <v>563</v>
      </c>
      <c r="K1367">
        <f>IF(C1367=C1366,0,1)</f>
        <v>1</v>
      </c>
      <c r="L1367">
        <f t="shared" si="21"/>
        <v>1</v>
      </c>
    </row>
    <row r="1368" spans="1:12" ht="25.5" x14ac:dyDescent="0.2">
      <c r="A1368" s="1">
        <v>5</v>
      </c>
      <c r="B1368" s="1">
        <v>325</v>
      </c>
      <c r="C1368" s="1" t="s">
        <v>429</v>
      </c>
      <c r="D1368" s="1" t="s">
        <v>371</v>
      </c>
      <c r="E1368" s="1">
        <v>30</v>
      </c>
      <c r="F1368" s="1" t="s">
        <v>372</v>
      </c>
      <c r="G1368" s="1">
        <v>44.1</v>
      </c>
      <c r="H1368" s="1" t="s">
        <v>430</v>
      </c>
      <c r="I1368" s="1">
        <v>1323</v>
      </c>
      <c r="J1368" s="2" t="s">
        <v>374</v>
      </c>
      <c r="K1368">
        <f>IF(C1368=C1367,0,1)</f>
        <v>1</v>
      </c>
      <c r="L1368">
        <f t="shared" si="21"/>
        <v>1</v>
      </c>
    </row>
    <row r="1369" spans="1:12" ht="25.5" x14ac:dyDescent="0.2">
      <c r="A1369" s="1">
        <v>5</v>
      </c>
      <c r="B1369" s="1">
        <v>325</v>
      </c>
      <c r="C1369" s="1" t="s">
        <v>429</v>
      </c>
      <c r="D1369" s="1" t="s">
        <v>371</v>
      </c>
      <c r="E1369" s="1">
        <v>5</v>
      </c>
      <c r="F1369" s="1" t="s">
        <v>372</v>
      </c>
      <c r="G1369" s="1">
        <v>44.1</v>
      </c>
      <c r="H1369" s="1" t="s">
        <v>430</v>
      </c>
      <c r="I1369" s="1">
        <v>220.5</v>
      </c>
      <c r="J1369" s="2" t="s">
        <v>466</v>
      </c>
      <c r="K1369">
        <f>IF(C1369=C1368,0,1)</f>
        <v>0</v>
      </c>
      <c r="L1369">
        <f t="shared" si="21"/>
        <v>1</v>
      </c>
    </row>
    <row r="1370" spans="1:12" ht="25.5" x14ac:dyDescent="0.2">
      <c r="A1370" s="1">
        <v>5</v>
      </c>
      <c r="B1370" s="1">
        <v>325</v>
      </c>
      <c r="C1370" s="1" t="s">
        <v>429</v>
      </c>
      <c r="D1370" s="1" t="s">
        <v>371</v>
      </c>
      <c r="E1370" s="1">
        <v>5</v>
      </c>
      <c r="F1370" s="1" t="s">
        <v>372</v>
      </c>
      <c r="G1370" s="1">
        <v>44.1</v>
      </c>
      <c r="H1370" s="1" t="s">
        <v>430</v>
      </c>
      <c r="I1370" s="1">
        <v>220.5</v>
      </c>
      <c r="J1370" s="2" t="s">
        <v>491</v>
      </c>
      <c r="K1370">
        <f>IF(C1370=C1369,0,1)</f>
        <v>0</v>
      </c>
      <c r="L1370">
        <f t="shared" si="21"/>
        <v>1</v>
      </c>
    </row>
    <row r="1371" spans="1:12" ht="25.5" x14ac:dyDescent="0.2">
      <c r="A1371" s="1">
        <v>5</v>
      </c>
      <c r="B1371" s="1">
        <v>325</v>
      </c>
      <c r="C1371" s="1" t="s">
        <v>429</v>
      </c>
      <c r="D1371" s="1" t="s">
        <v>371</v>
      </c>
      <c r="E1371" s="1">
        <v>10</v>
      </c>
      <c r="F1371" s="1" t="s">
        <v>372</v>
      </c>
      <c r="G1371" s="1">
        <v>44.1</v>
      </c>
      <c r="H1371" s="1" t="s">
        <v>430</v>
      </c>
      <c r="I1371" s="1">
        <v>441</v>
      </c>
      <c r="J1371" s="2" t="s">
        <v>528</v>
      </c>
      <c r="K1371">
        <f>IF(C1371=C1370,0,1)</f>
        <v>0</v>
      </c>
      <c r="L1371">
        <f t="shared" si="21"/>
        <v>1</v>
      </c>
    </row>
    <row r="1372" spans="1:12" ht="25.5" x14ac:dyDescent="0.2">
      <c r="A1372" s="1">
        <v>5</v>
      </c>
      <c r="B1372" s="1">
        <v>325</v>
      </c>
      <c r="C1372" s="1" t="s">
        <v>429</v>
      </c>
      <c r="D1372" s="1" t="s">
        <v>371</v>
      </c>
      <c r="E1372" s="1">
        <v>5</v>
      </c>
      <c r="F1372" s="1" t="s">
        <v>372</v>
      </c>
      <c r="G1372" s="1">
        <v>44.1</v>
      </c>
      <c r="H1372" s="1" t="s">
        <v>430</v>
      </c>
      <c r="I1372" s="1">
        <v>220.5</v>
      </c>
      <c r="J1372" s="2" t="s">
        <v>548</v>
      </c>
      <c r="K1372">
        <f>IF(C1372=C1371,0,1)</f>
        <v>0</v>
      </c>
      <c r="L1372">
        <f t="shared" si="21"/>
        <v>1</v>
      </c>
    </row>
    <row r="1373" spans="1:12" ht="25.5" x14ac:dyDescent="0.2">
      <c r="A1373" s="1">
        <v>5</v>
      </c>
      <c r="B1373" s="1">
        <v>325</v>
      </c>
      <c r="C1373" s="1" t="s">
        <v>429</v>
      </c>
      <c r="D1373" s="1" t="s">
        <v>371</v>
      </c>
      <c r="E1373" s="1">
        <v>5</v>
      </c>
      <c r="F1373" s="1" t="s">
        <v>372</v>
      </c>
      <c r="G1373" s="1">
        <v>44.1</v>
      </c>
      <c r="H1373" s="1" t="s">
        <v>430</v>
      </c>
      <c r="I1373" s="1">
        <v>220.5</v>
      </c>
      <c r="J1373" s="2" t="s">
        <v>563</v>
      </c>
      <c r="K1373">
        <f>IF(C1373=C1372,0,1)</f>
        <v>0</v>
      </c>
      <c r="L1373">
        <f t="shared" si="21"/>
        <v>0</v>
      </c>
    </row>
    <row r="1374" spans="1:12" ht="25.5" x14ac:dyDescent="0.2">
      <c r="A1374" s="1">
        <v>5</v>
      </c>
      <c r="B1374" s="1">
        <v>325</v>
      </c>
      <c r="C1374" s="1" t="s">
        <v>429</v>
      </c>
      <c r="D1374" s="1" t="s">
        <v>371</v>
      </c>
      <c r="E1374" s="1">
        <v>20</v>
      </c>
      <c r="F1374" s="1" t="s">
        <v>372</v>
      </c>
      <c r="G1374" s="1">
        <v>44.1</v>
      </c>
      <c r="H1374" s="1" t="s">
        <v>430</v>
      </c>
      <c r="I1374" s="1">
        <v>882</v>
      </c>
      <c r="J1374" s="2" t="s">
        <v>600</v>
      </c>
      <c r="K1374">
        <f>IF(C1374=C1373,0,1)</f>
        <v>0</v>
      </c>
      <c r="L1374">
        <f t="shared" si="21"/>
        <v>0</v>
      </c>
    </row>
    <row r="1375" spans="1:12" x14ac:dyDescent="0.2">
      <c r="A1375" s="1">
        <v>5</v>
      </c>
      <c r="B1375" s="1">
        <v>326</v>
      </c>
      <c r="C1375" s="1" t="s">
        <v>179</v>
      </c>
      <c r="D1375" s="1" t="s">
        <v>371</v>
      </c>
      <c r="E1375" s="1">
        <v>10</v>
      </c>
      <c r="F1375" s="1" t="s">
        <v>92</v>
      </c>
      <c r="G1375" s="1">
        <v>256</v>
      </c>
      <c r="H1375" s="1" t="s">
        <v>180</v>
      </c>
      <c r="I1375" s="1">
        <v>2560</v>
      </c>
      <c r="J1375" s="2" t="s">
        <v>491</v>
      </c>
      <c r="K1375">
        <f>IF(C1375=C1374,0,1)</f>
        <v>1</v>
      </c>
      <c r="L1375">
        <f t="shared" si="21"/>
        <v>0</v>
      </c>
    </row>
    <row r="1376" spans="1:12" x14ac:dyDescent="0.2">
      <c r="A1376" s="1">
        <v>5</v>
      </c>
      <c r="B1376" s="1">
        <v>326</v>
      </c>
      <c r="C1376" s="1" t="s">
        <v>179</v>
      </c>
      <c r="D1376" s="1" t="s">
        <v>371</v>
      </c>
      <c r="E1376" s="1">
        <v>5</v>
      </c>
      <c r="F1376" s="1" t="s">
        <v>92</v>
      </c>
      <c r="G1376" s="1">
        <v>256</v>
      </c>
      <c r="H1376" s="1" t="s">
        <v>180</v>
      </c>
      <c r="I1376" s="1">
        <v>1280</v>
      </c>
      <c r="J1376" s="2" t="s">
        <v>606</v>
      </c>
      <c r="K1376">
        <f>IF(C1376=C1375,0,1)</f>
        <v>0</v>
      </c>
      <c r="L1376">
        <f t="shared" si="21"/>
        <v>0</v>
      </c>
    </row>
    <row r="1377" spans="1:12" x14ac:dyDescent="0.2">
      <c r="A1377" s="1">
        <v>9</v>
      </c>
      <c r="B1377" s="1">
        <v>529</v>
      </c>
      <c r="C1377" s="1" t="s">
        <v>540</v>
      </c>
      <c r="D1377" s="1" t="s">
        <v>371</v>
      </c>
      <c r="E1377" s="1">
        <v>5</v>
      </c>
      <c r="F1377" s="1" t="s">
        <v>372</v>
      </c>
      <c r="G1377" s="1">
        <v>5.87</v>
      </c>
      <c r="H1377" s="1" t="s">
        <v>376</v>
      </c>
      <c r="I1377" s="1">
        <v>29.35</v>
      </c>
      <c r="J1377" s="2" t="s">
        <v>528</v>
      </c>
      <c r="K1377">
        <f>IF(C1377=C1376,0,1)</f>
        <v>1</v>
      </c>
      <c r="L1377">
        <f t="shared" si="21"/>
        <v>0</v>
      </c>
    </row>
    <row r="1378" spans="1:12" x14ac:dyDescent="0.2">
      <c r="A1378" s="1">
        <v>9</v>
      </c>
      <c r="B1378" s="1">
        <v>529</v>
      </c>
      <c r="C1378" s="1" t="s">
        <v>540</v>
      </c>
      <c r="D1378" s="1" t="s">
        <v>371</v>
      </c>
      <c r="E1378" s="1">
        <v>10</v>
      </c>
      <c r="F1378" s="1" t="s">
        <v>372</v>
      </c>
      <c r="G1378" s="1">
        <v>5.87</v>
      </c>
      <c r="H1378" s="1" t="s">
        <v>376</v>
      </c>
      <c r="I1378" s="1">
        <v>58.7</v>
      </c>
      <c r="J1378" s="2" t="s">
        <v>563</v>
      </c>
      <c r="K1378">
        <f>IF(C1378=C1377,0,1)</f>
        <v>0</v>
      </c>
      <c r="L1378">
        <f t="shared" si="21"/>
        <v>0</v>
      </c>
    </row>
    <row r="1379" spans="1:12" ht="25.5" x14ac:dyDescent="0.2">
      <c r="A1379" s="1">
        <v>9</v>
      </c>
      <c r="B1379" s="1">
        <v>528</v>
      </c>
      <c r="C1379" s="1" t="s">
        <v>608</v>
      </c>
      <c r="D1379" s="1" t="s">
        <v>371</v>
      </c>
      <c r="E1379" s="1">
        <v>20</v>
      </c>
      <c r="F1379" s="1" t="s">
        <v>372</v>
      </c>
      <c r="G1379" s="1">
        <v>6.1</v>
      </c>
      <c r="H1379" s="1" t="s">
        <v>376</v>
      </c>
      <c r="I1379" s="1">
        <v>122</v>
      </c>
      <c r="J1379" s="2" t="s">
        <v>606</v>
      </c>
      <c r="K1379">
        <f>IF(C1379=C1378,0,1)</f>
        <v>1</v>
      </c>
      <c r="L1379">
        <f t="shared" si="21"/>
        <v>0</v>
      </c>
    </row>
    <row r="1380" spans="1:12" x14ac:dyDescent="0.2">
      <c r="A1380" s="1">
        <v>12</v>
      </c>
      <c r="B1380" s="1">
        <v>60</v>
      </c>
      <c r="C1380" s="1" t="s">
        <v>709</v>
      </c>
      <c r="D1380" s="1" t="s">
        <v>526</v>
      </c>
      <c r="E1380" s="1">
        <v>50</v>
      </c>
      <c r="F1380" s="1" t="s">
        <v>684</v>
      </c>
      <c r="G1380" s="1">
        <v>16.8</v>
      </c>
      <c r="H1380" s="1" t="s">
        <v>710</v>
      </c>
      <c r="I1380" s="1">
        <v>840</v>
      </c>
      <c r="J1380" s="2" t="s">
        <v>528</v>
      </c>
      <c r="K1380">
        <f>IF(C1380=C1379,0,1)</f>
        <v>1</v>
      </c>
      <c r="L1380">
        <f t="shared" si="21"/>
        <v>0</v>
      </c>
    </row>
    <row r="1381" spans="1:12" x14ac:dyDescent="0.2">
      <c r="A1381" s="1">
        <v>12</v>
      </c>
      <c r="B1381" s="1">
        <v>60</v>
      </c>
      <c r="C1381" s="1" t="s">
        <v>709</v>
      </c>
      <c r="D1381" s="1" t="s">
        <v>526</v>
      </c>
      <c r="E1381" s="1">
        <v>300</v>
      </c>
      <c r="F1381" s="1" t="s">
        <v>684</v>
      </c>
      <c r="G1381" s="1">
        <v>16.8</v>
      </c>
      <c r="H1381" s="1" t="s">
        <v>710</v>
      </c>
      <c r="I1381" s="1">
        <v>5040</v>
      </c>
      <c r="J1381" s="2" t="s">
        <v>563</v>
      </c>
      <c r="K1381">
        <f>IF(C1381=C1380,0,1)</f>
        <v>0</v>
      </c>
      <c r="L1381">
        <f t="shared" si="21"/>
        <v>0</v>
      </c>
    </row>
    <row r="1382" spans="1:12" x14ac:dyDescent="0.2">
      <c r="A1382" s="1">
        <v>12</v>
      </c>
      <c r="B1382" s="1">
        <v>60</v>
      </c>
      <c r="C1382" s="1" t="s">
        <v>709</v>
      </c>
      <c r="D1382" s="1" t="s">
        <v>526</v>
      </c>
      <c r="E1382" s="1">
        <v>200</v>
      </c>
      <c r="F1382" s="1" t="s">
        <v>684</v>
      </c>
      <c r="G1382" s="1">
        <v>16.8</v>
      </c>
      <c r="H1382" s="1" t="s">
        <v>710</v>
      </c>
      <c r="I1382" s="1">
        <v>3360</v>
      </c>
      <c r="J1382" s="2" t="s">
        <v>578</v>
      </c>
      <c r="K1382">
        <f>IF(C1382=C1381,0,1)</f>
        <v>0</v>
      </c>
      <c r="L1382">
        <f t="shared" si="21"/>
        <v>0</v>
      </c>
    </row>
    <row r="1383" spans="1:12" ht="25.5" x14ac:dyDescent="0.2">
      <c r="A1383" s="1">
        <v>12</v>
      </c>
      <c r="B1383" s="1">
        <v>61</v>
      </c>
      <c r="C1383" s="1" t="s">
        <v>1147</v>
      </c>
      <c r="D1383" s="1" t="s">
        <v>526</v>
      </c>
      <c r="E1383" s="1">
        <v>500</v>
      </c>
      <c r="F1383" s="1" t="s">
        <v>1095</v>
      </c>
      <c r="G1383" s="1">
        <v>2.04</v>
      </c>
      <c r="H1383" s="1" t="s">
        <v>1148</v>
      </c>
      <c r="I1383" s="1">
        <v>1020</v>
      </c>
      <c r="J1383" s="2" t="s">
        <v>491</v>
      </c>
      <c r="K1383">
        <f>IF(C1383=C1382,0,1)</f>
        <v>1</v>
      </c>
      <c r="L1383">
        <f t="shared" si="21"/>
        <v>0</v>
      </c>
    </row>
    <row r="1384" spans="1:12" ht="25.5" x14ac:dyDescent="0.2">
      <c r="A1384" s="1">
        <v>12</v>
      </c>
      <c r="B1384" s="1">
        <v>61</v>
      </c>
      <c r="C1384" s="1" t="s">
        <v>1147</v>
      </c>
      <c r="D1384" s="1" t="s">
        <v>526</v>
      </c>
      <c r="E1384" s="1">
        <v>100</v>
      </c>
      <c r="F1384" s="1" t="s">
        <v>1095</v>
      </c>
      <c r="G1384" s="1">
        <v>2.04</v>
      </c>
      <c r="H1384" s="1" t="s">
        <v>1148</v>
      </c>
      <c r="I1384" s="1">
        <v>204</v>
      </c>
      <c r="J1384" s="2" t="s">
        <v>528</v>
      </c>
      <c r="K1384">
        <f>IF(C1384=C1383,0,1)</f>
        <v>0</v>
      </c>
      <c r="L1384">
        <f t="shared" si="21"/>
        <v>0</v>
      </c>
    </row>
    <row r="1385" spans="1:12" ht="25.5" x14ac:dyDescent="0.2">
      <c r="A1385" s="1">
        <v>12</v>
      </c>
      <c r="B1385" s="1">
        <v>61</v>
      </c>
      <c r="C1385" s="1" t="s">
        <v>1147</v>
      </c>
      <c r="D1385" s="1" t="s">
        <v>526</v>
      </c>
      <c r="E1385" s="1">
        <v>300</v>
      </c>
      <c r="F1385" s="1" t="s">
        <v>1095</v>
      </c>
      <c r="G1385" s="1">
        <v>2.04</v>
      </c>
      <c r="H1385" s="1" t="s">
        <v>1148</v>
      </c>
      <c r="I1385" s="1">
        <v>612</v>
      </c>
      <c r="J1385" s="2" t="s">
        <v>606</v>
      </c>
      <c r="K1385">
        <f>IF(C1385=C1384,0,1)</f>
        <v>0</v>
      </c>
      <c r="L1385">
        <f t="shared" si="21"/>
        <v>1</v>
      </c>
    </row>
    <row r="1386" spans="1:12" ht="25.5" x14ac:dyDescent="0.2">
      <c r="A1386" s="1">
        <v>12</v>
      </c>
      <c r="B1386" s="1">
        <v>61</v>
      </c>
      <c r="C1386" s="1" t="s">
        <v>1147</v>
      </c>
      <c r="D1386" s="1" t="s">
        <v>526</v>
      </c>
      <c r="E1386" s="1">
        <v>600</v>
      </c>
      <c r="F1386" s="1" t="s">
        <v>1095</v>
      </c>
      <c r="G1386" s="1">
        <v>2.04</v>
      </c>
      <c r="H1386" s="1" t="s">
        <v>1148</v>
      </c>
      <c r="I1386" s="1">
        <v>1224</v>
      </c>
      <c r="J1386" s="2" t="s">
        <v>612</v>
      </c>
      <c r="K1386">
        <f>IF(C1386=C1385,0,1)</f>
        <v>0</v>
      </c>
      <c r="L1386">
        <f t="shared" si="21"/>
        <v>1</v>
      </c>
    </row>
    <row r="1387" spans="1:12" ht="25.5" x14ac:dyDescent="0.2">
      <c r="A1387" s="1">
        <v>12</v>
      </c>
      <c r="B1387" s="1">
        <v>61</v>
      </c>
      <c r="C1387" s="1" t="s">
        <v>1147</v>
      </c>
      <c r="D1387" s="1" t="s">
        <v>526</v>
      </c>
      <c r="E1387" s="1">
        <v>6000</v>
      </c>
      <c r="F1387" s="1" t="s">
        <v>1095</v>
      </c>
      <c r="G1387" s="1">
        <v>2.04</v>
      </c>
      <c r="H1387" s="1" t="s">
        <v>1148</v>
      </c>
      <c r="I1387" s="1">
        <v>12240</v>
      </c>
      <c r="J1387" s="2" t="s">
        <v>630</v>
      </c>
      <c r="K1387">
        <f>IF(C1387=C1386,0,1)</f>
        <v>0</v>
      </c>
      <c r="L1387">
        <f t="shared" si="21"/>
        <v>1</v>
      </c>
    </row>
    <row r="1388" spans="1:12" x14ac:dyDescent="0.2">
      <c r="A1388" s="1">
        <v>14</v>
      </c>
      <c r="B1388" s="1">
        <v>1111</v>
      </c>
      <c r="C1388" s="1" t="s">
        <v>325</v>
      </c>
      <c r="D1388" s="1" t="s">
        <v>691</v>
      </c>
      <c r="E1388" s="1">
        <v>10</v>
      </c>
      <c r="F1388" s="1" t="s">
        <v>227</v>
      </c>
      <c r="G1388" s="1">
        <v>88.2</v>
      </c>
      <c r="H1388" s="1" t="s">
        <v>376</v>
      </c>
      <c r="I1388" s="1">
        <v>882</v>
      </c>
      <c r="J1388" s="2" t="s">
        <v>563</v>
      </c>
      <c r="K1388">
        <f>IF(C1388=C1387,0,1)</f>
        <v>1</v>
      </c>
      <c r="L1388">
        <f t="shared" si="21"/>
        <v>1</v>
      </c>
    </row>
    <row r="1389" spans="1:12" x14ac:dyDescent="0.2">
      <c r="A1389" s="1">
        <v>12</v>
      </c>
      <c r="B1389" s="1">
        <v>1111</v>
      </c>
      <c r="C1389" s="2" t="s">
        <v>575</v>
      </c>
      <c r="D1389" s="1" t="s">
        <v>371</v>
      </c>
      <c r="E1389" s="1">
        <v>300</v>
      </c>
      <c r="F1389" s="1" t="s">
        <v>372</v>
      </c>
      <c r="G1389" s="1">
        <v>5.32</v>
      </c>
      <c r="H1389" s="1" t="s">
        <v>376</v>
      </c>
      <c r="I1389" s="1">
        <v>1596</v>
      </c>
      <c r="J1389" s="2" t="s">
        <v>563</v>
      </c>
      <c r="K1389">
        <f>IF(C1389=C1388,0,1)</f>
        <v>1</v>
      </c>
      <c r="L1389">
        <f t="shared" si="21"/>
        <v>1</v>
      </c>
    </row>
    <row r="1390" spans="1:12" x14ac:dyDescent="0.2">
      <c r="A1390" s="1">
        <v>12</v>
      </c>
      <c r="B1390" s="1">
        <v>1111</v>
      </c>
      <c r="C1390" s="1" t="s">
        <v>576</v>
      </c>
      <c r="D1390" s="1" t="s">
        <v>371</v>
      </c>
      <c r="E1390" s="1">
        <v>300</v>
      </c>
      <c r="F1390" s="1" t="s">
        <v>372</v>
      </c>
      <c r="G1390" s="1">
        <v>12.15</v>
      </c>
      <c r="H1390" s="1" t="s">
        <v>376</v>
      </c>
      <c r="I1390" s="1">
        <v>3645</v>
      </c>
      <c r="J1390" s="2" t="s">
        <v>563</v>
      </c>
      <c r="K1390">
        <f>IF(C1390=C1389,0,1)</f>
        <v>1</v>
      </c>
      <c r="L1390">
        <f t="shared" si="21"/>
        <v>1</v>
      </c>
    </row>
    <row r="1391" spans="1:12" ht="25.5" x14ac:dyDescent="0.2">
      <c r="A1391" s="1">
        <v>14</v>
      </c>
      <c r="B1391" s="1" t="s">
        <v>714</v>
      </c>
      <c r="C1391" s="1" t="s">
        <v>715</v>
      </c>
      <c r="D1391" s="2" t="s">
        <v>371</v>
      </c>
      <c r="E1391" s="1">
        <v>100</v>
      </c>
      <c r="F1391" s="1" t="s">
        <v>684</v>
      </c>
      <c r="G1391" s="1">
        <v>292.38</v>
      </c>
      <c r="H1391" s="1" t="s">
        <v>703</v>
      </c>
      <c r="I1391" s="1">
        <v>29238</v>
      </c>
      <c r="J1391" s="2" t="s">
        <v>528</v>
      </c>
      <c r="K1391">
        <f>IF(C1391=C1390,0,1)</f>
        <v>1</v>
      </c>
      <c r="L1391">
        <f t="shared" si="21"/>
        <v>1</v>
      </c>
    </row>
    <row r="1392" spans="1:12" ht="25.5" x14ac:dyDescent="0.2">
      <c r="A1392" s="1">
        <v>14</v>
      </c>
      <c r="B1392" s="1" t="s">
        <v>714</v>
      </c>
      <c r="C1392" s="1" t="s">
        <v>715</v>
      </c>
      <c r="D1392" s="2" t="s">
        <v>371</v>
      </c>
      <c r="E1392" s="1">
        <v>10</v>
      </c>
      <c r="F1392" s="1" t="s">
        <v>684</v>
      </c>
      <c r="G1392" s="1">
        <v>292.38</v>
      </c>
      <c r="H1392" s="1" t="s">
        <v>703</v>
      </c>
      <c r="I1392" s="1">
        <v>2923.8</v>
      </c>
      <c r="J1392" s="2" t="s">
        <v>563</v>
      </c>
      <c r="K1392">
        <f>IF(C1392=C1391,0,1)</f>
        <v>0</v>
      </c>
      <c r="L1392">
        <f t="shared" si="21"/>
        <v>1</v>
      </c>
    </row>
    <row r="1393" spans="1:12" ht="25.5" x14ac:dyDescent="0.2">
      <c r="A1393" s="1">
        <v>14</v>
      </c>
      <c r="B1393" s="1" t="s">
        <v>714</v>
      </c>
      <c r="C1393" s="1" t="s">
        <v>715</v>
      </c>
      <c r="D1393" s="2" t="s">
        <v>371</v>
      </c>
      <c r="E1393" s="1">
        <v>20</v>
      </c>
      <c r="F1393" s="1" t="s">
        <v>684</v>
      </c>
      <c r="G1393" s="1">
        <v>292.38</v>
      </c>
      <c r="H1393" s="1" t="s">
        <v>703</v>
      </c>
      <c r="I1393" s="1">
        <v>5847.6</v>
      </c>
      <c r="J1393" s="2" t="s">
        <v>600</v>
      </c>
      <c r="K1393">
        <f>IF(C1393=C1392,0,1)</f>
        <v>0</v>
      </c>
      <c r="L1393">
        <f t="shared" si="21"/>
        <v>1</v>
      </c>
    </row>
    <row r="1394" spans="1:12" ht="25.5" x14ac:dyDescent="0.2">
      <c r="A1394" s="1">
        <v>14</v>
      </c>
      <c r="B1394" s="1" t="s">
        <v>289</v>
      </c>
      <c r="C1394" s="1" t="s">
        <v>290</v>
      </c>
      <c r="D1394" s="1" t="s">
        <v>1230</v>
      </c>
      <c r="E1394" s="1">
        <v>8</v>
      </c>
      <c r="F1394" s="1" t="s">
        <v>227</v>
      </c>
      <c r="G1394" s="1">
        <v>1593</v>
      </c>
      <c r="H1394" s="1" t="s">
        <v>291</v>
      </c>
      <c r="I1394" s="1">
        <v>12744</v>
      </c>
      <c r="J1394" s="2" t="s">
        <v>548</v>
      </c>
      <c r="K1394">
        <f>IF(C1394=C1393,0,1)</f>
        <v>1</v>
      </c>
      <c r="L1394">
        <f t="shared" si="21"/>
        <v>1</v>
      </c>
    </row>
    <row r="1395" spans="1:12" ht="25.5" x14ac:dyDescent="0.2">
      <c r="A1395" s="1">
        <v>14</v>
      </c>
      <c r="B1395" s="1" t="s">
        <v>289</v>
      </c>
      <c r="C1395" s="1" t="s">
        <v>290</v>
      </c>
      <c r="D1395" s="1" t="s">
        <v>1230</v>
      </c>
      <c r="E1395" s="1">
        <v>5</v>
      </c>
      <c r="F1395" s="1" t="s">
        <v>227</v>
      </c>
      <c r="G1395" s="1">
        <v>1593</v>
      </c>
      <c r="H1395" s="1" t="s">
        <v>291</v>
      </c>
      <c r="I1395" s="1">
        <v>7965</v>
      </c>
      <c r="J1395" s="2" t="s">
        <v>563</v>
      </c>
      <c r="K1395">
        <f>IF(C1395=C1394,0,1)</f>
        <v>0</v>
      </c>
      <c r="L1395">
        <f t="shared" si="21"/>
        <v>1</v>
      </c>
    </row>
    <row r="1396" spans="1:12" x14ac:dyDescent="0.2">
      <c r="A1396" s="1">
        <v>14</v>
      </c>
      <c r="B1396" s="1" t="s">
        <v>1228</v>
      </c>
      <c r="C1396" s="1" t="s">
        <v>1229</v>
      </c>
      <c r="D1396" s="1" t="s">
        <v>1230</v>
      </c>
      <c r="E1396" s="1">
        <v>5</v>
      </c>
      <c r="F1396" s="1" t="s">
        <v>1227</v>
      </c>
      <c r="G1396" s="1">
        <v>2533.5</v>
      </c>
      <c r="H1396" s="1" t="s">
        <v>961</v>
      </c>
      <c r="I1396" s="1">
        <v>12667.5</v>
      </c>
      <c r="J1396" s="2" t="s">
        <v>491</v>
      </c>
      <c r="K1396">
        <f>IF(C1396=C1395,0,1)</f>
        <v>1</v>
      </c>
      <c r="L1396">
        <f t="shared" si="21"/>
        <v>1</v>
      </c>
    </row>
    <row r="1397" spans="1:12" x14ac:dyDescent="0.2">
      <c r="A1397" s="1">
        <v>14</v>
      </c>
      <c r="B1397" s="1" t="s">
        <v>1228</v>
      </c>
      <c r="C1397" s="1" t="s">
        <v>1229</v>
      </c>
      <c r="D1397" s="1" t="s">
        <v>1230</v>
      </c>
      <c r="E1397" s="1">
        <v>2</v>
      </c>
      <c r="F1397" s="1" t="s">
        <v>1227</v>
      </c>
      <c r="G1397" s="1">
        <v>2533.5</v>
      </c>
      <c r="H1397" s="1" t="s">
        <v>961</v>
      </c>
      <c r="I1397" s="1">
        <v>5067</v>
      </c>
      <c r="J1397" s="2" t="s">
        <v>528</v>
      </c>
      <c r="K1397">
        <f>IF(C1397=C1396,0,1)</f>
        <v>0</v>
      </c>
      <c r="L1397">
        <f t="shared" si="21"/>
        <v>1</v>
      </c>
    </row>
    <row r="1398" spans="1:12" x14ac:dyDescent="0.2">
      <c r="A1398" s="1">
        <v>14</v>
      </c>
      <c r="B1398" s="1" t="s">
        <v>1228</v>
      </c>
      <c r="C1398" s="1" t="s">
        <v>1229</v>
      </c>
      <c r="D1398" s="1" t="s">
        <v>1230</v>
      </c>
      <c r="E1398" s="1">
        <v>2</v>
      </c>
      <c r="F1398" s="1" t="s">
        <v>1227</v>
      </c>
      <c r="G1398" s="1">
        <v>2533.5</v>
      </c>
      <c r="H1398" s="1" t="s">
        <v>961</v>
      </c>
      <c r="I1398" s="1">
        <v>5067</v>
      </c>
      <c r="J1398" s="2" t="s">
        <v>600</v>
      </c>
      <c r="K1398">
        <f>IF(C1398=C1397,0,1)</f>
        <v>0</v>
      </c>
      <c r="L1398">
        <f t="shared" si="21"/>
        <v>1</v>
      </c>
    </row>
    <row r="1399" spans="1:12" x14ac:dyDescent="0.2">
      <c r="A1399" s="1">
        <v>14</v>
      </c>
      <c r="B1399" s="1" t="s">
        <v>1228</v>
      </c>
      <c r="C1399" s="1" t="s">
        <v>1229</v>
      </c>
      <c r="D1399" s="1" t="s">
        <v>1230</v>
      </c>
      <c r="E1399" s="1">
        <v>2</v>
      </c>
      <c r="F1399" s="1" t="s">
        <v>1227</v>
      </c>
      <c r="G1399" s="1">
        <v>2533.5</v>
      </c>
      <c r="H1399" s="1" t="s">
        <v>961</v>
      </c>
      <c r="I1399" s="1">
        <v>5067</v>
      </c>
      <c r="J1399" s="2" t="s">
        <v>606</v>
      </c>
      <c r="K1399">
        <f>IF(C1399=C1398,0,1)</f>
        <v>0</v>
      </c>
      <c r="L1399">
        <f t="shared" si="21"/>
        <v>0</v>
      </c>
    </row>
    <row r="1400" spans="1:12" x14ac:dyDescent="0.2">
      <c r="A1400" s="1">
        <v>1</v>
      </c>
      <c r="B1400" s="1">
        <v>1111</v>
      </c>
      <c r="C1400" s="1" t="s">
        <v>1216</v>
      </c>
      <c r="D1400" s="1" t="s">
        <v>371</v>
      </c>
      <c r="E1400" s="1">
        <v>72</v>
      </c>
      <c r="F1400" s="1" t="s">
        <v>1207</v>
      </c>
      <c r="G1400" s="1">
        <v>678</v>
      </c>
      <c r="H1400" s="1" t="s">
        <v>1217</v>
      </c>
      <c r="I1400" s="1">
        <v>48816</v>
      </c>
      <c r="J1400" s="2" t="s">
        <v>578</v>
      </c>
      <c r="K1400">
        <f>IF(C1400=C1399,0,1)</f>
        <v>1</v>
      </c>
      <c r="L1400">
        <f t="shared" si="21"/>
        <v>0</v>
      </c>
    </row>
    <row r="1401" spans="1:12" x14ac:dyDescent="0.2">
      <c r="A1401" s="1">
        <v>4</v>
      </c>
      <c r="B1401" s="1">
        <v>291</v>
      </c>
      <c r="C1401" s="1" t="s">
        <v>476</v>
      </c>
      <c r="D1401" s="1" t="s">
        <v>371</v>
      </c>
      <c r="E1401" s="1">
        <v>6</v>
      </c>
      <c r="F1401" s="1" t="s">
        <v>372</v>
      </c>
      <c r="G1401" s="1">
        <v>299</v>
      </c>
      <c r="H1401" s="1" t="s">
        <v>392</v>
      </c>
      <c r="I1401" s="1">
        <v>1794</v>
      </c>
      <c r="J1401" s="2" t="s">
        <v>466</v>
      </c>
      <c r="K1401">
        <f>IF(C1401=C1400,0,1)</f>
        <v>1</v>
      </c>
      <c r="L1401">
        <f t="shared" si="21"/>
        <v>0</v>
      </c>
    </row>
    <row r="1402" spans="1:12" x14ac:dyDescent="0.2">
      <c r="A1402" s="1">
        <v>4</v>
      </c>
      <c r="B1402" s="1">
        <v>291</v>
      </c>
      <c r="C1402" s="1" t="s">
        <v>476</v>
      </c>
      <c r="D1402" s="1" t="s">
        <v>371</v>
      </c>
      <c r="E1402" s="1">
        <v>15</v>
      </c>
      <c r="F1402" s="1" t="s">
        <v>372</v>
      </c>
      <c r="G1402" s="1">
        <v>299</v>
      </c>
      <c r="H1402" s="1" t="s">
        <v>392</v>
      </c>
      <c r="I1402" s="1">
        <v>4485</v>
      </c>
      <c r="J1402" s="2" t="s">
        <v>563</v>
      </c>
      <c r="K1402">
        <f>IF(C1402=C1401,0,1)</f>
        <v>0</v>
      </c>
      <c r="L1402">
        <f t="shared" si="21"/>
        <v>0</v>
      </c>
    </row>
    <row r="1403" spans="1:12" x14ac:dyDescent="0.2">
      <c r="A1403" s="1">
        <v>14</v>
      </c>
      <c r="B1403" s="1" t="s">
        <v>1225</v>
      </c>
      <c r="C1403" s="1" t="s">
        <v>1226</v>
      </c>
      <c r="D1403" s="1" t="s">
        <v>691</v>
      </c>
      <c r="E1403" s="1">
        <v>3</v>
      </c>
      <c r="F1403" s="1" t="s">
        <v>1227</v>
      </c>
      <c r="G1403" s="1">
        <v>578.9</v>
      </c>
      <c r="H1403" s="1" t="s">
        <v>961</v>
      </c>
      <c r="I1403" s="1">
        <v>1736.7</v>
      </c>
      <c r="J1403" s="2" t="s">
        <v>491</v>
      </c>
      <c r="K1403">
        <f>IF(C1403=C1402,0,1)</f>
        <v>1</v>
      </c>
      <c r="L1403">
        <f t="shared" si="21"/>
        <v>0</v>
      </c>
    </row>
    <row r="1404" spans="1:12" x14ac:dyDescent="0.2">
      <c r="A1404" s="1">
        <v>14</v>
      </c>
      <c r="B1404" s="1" t="s">
        <v>1225</v>
      </c>
      <c r="C1404" s="1" t="s">
        <v>1226</v>
      </c>
      <c r="D1404" s="1" t="s">
        <v>691</v>
      </c>
      <c r="E1404" s="1">
        <v>1</v>
      </c>
      <c r="F1404" s="1" t="s">
        <v>1227</v>
      </c>
      <c r="G1404" s="1">
        <v>578.9</v>
      </c>
      <c r="H1404" s="1" t="s">
        <v>961</v>
      </c>
      <c r="I1404" s="1">
        <v>578.9</v>
      </c>
      <c r="J1404" s="2" t="s">
        <v>528</v>
      </c>
      <c r="K1404">
        <f>IF(C1404=C1403,0,1)</f>
        <v>0</v>
      </c>
      <c r="L1404">
        <f t="shared" si="21"/>
        <v>0</v>
      </c>
    </row>
    <row r="1405" spans="1:12" x14ac:dyDescent="0.2">
      <c r="A1405" s="1">
        <v>14</v>
      </c>
      <c r="B1405" s="1" t="s">
        <v>1225</v>
      </c>
      <c r="C1405" s="1" t="s">
        <v>1226</v>
      </c>
      <c r="D1405" s="1" t="s">
        <v>691</v>
      </c>
      <c r="E1405" s="1">
        <v>2</v>
      </c>
      <c r="F1405" s="1" t="s">
        <v>1227</v>
      </c>
      <c r="G1405" s="1">
        <v>578.9</v>
      </c>
      <c r="H1405" s="1" t="s">
        <v>961</v>
      </c>
      <c r="I1405" s="1">
        <v>1157.8</v>
      </c>
      <c r="J1405" s="2" t="s">
        <v>600</v>
      </c>
      <c r="K1405">
        <f>IF(C1405=C1404,0,1)</f>
        <v>0</v>
      </c>
      <c r="L1405">
        <f t="shared" si="21"/>
        <v>0</v>
      </c>
    </row>
    <row r="1406" spans="1:12" x14ac:dyDescent="0.2">
      <c r="A1406" s="1">
        <v>14</v>
      </c>
      <c r="B1406" s="1" t="s">
        <v>1225</v>
      </c>
      <c r="C1406" s="1" t="s">
        <v>1226</v>
      </c>
      <c r="D1406" s="1" t="s">
        <v>691</v>
      </c>
      <c r="E1406" s="1">
        <v>2</v>
      </c>
      <c r="F1406" s="1" t="s">
        <v>1227</v>
      </c>
      <c r="G1406" s="1">
        <v>578.9</v>
      </c>
      <c r="H1406" s="1" t="s">
        <v>961</v>
      </c>
      <c r="I1406" s="1">
        <v>1157.8</v>
      </c>
      <c r="J1406" s="2" t="s">
        <v>606</v>
      </c>
      <c r="K1406">
        <f>IF(C1406=C1405,0,1)</f>
        <v>0</v>
      </c>
      <c r="L1406">
        <f t="shared" si="21"/>
        <v>0</v>
      </c>
    </row>
    <row r="1407" spans="1:12" x14ac:dyDescent="0.2">
      <c r="A1407" s="1">
        <v>12</v>
      </c>
      <c r="B1407" s="1">
        <v>62</v>
      </c>
      <c r="C1407" s="1" t="s">
        <v>883</v>
      </c>
      <c r="D1407" s="1" t="s">
        <v>649</v>
      </c>
      <c r="E1407" s="1">
        <v>400</v>
      </c>
      <c r="F1407" s="1" t="s">
        <v>752</v>
      </c>
      <c r="G1407" s="1">
        <v>6.15</v>
      </c>
      <c r="H1407" s="1" t="s">
        <v>884</v>
      </c>
      <c r="I1407" s="1">
        <v>2460</v>
      </c>
      <c r="J1407" s="2" t="s">
        <v>630</v>
      </c>
      <c r="K1407">
        <f>IF(C1407=C1406,0,1)</f>
        <v>1</v>
      </c>
      <c r="L1407">
        <f t="shared" si="21"/>
        <v>0</v>
      </c>
    </row>
    <row r="1408" spans="1:12" ht="38.25" x14ac:dyDescent="0.2">
      <c r="A1408" s="1">
        <v>12</v>
      </c>
      <c r="B1408" s="1">
        <v>63</v>
      </c>
      <c r="C1408" s="1" t="s">
        <v>648</v>
      </c>
      <c r="D1408" s="1" t="s">
        <v>649</v>
      </c>
      <c r="E1408" s="1">
        <v>1000</v>
      </c>
      <c r="F1408" s="1" t="s">
        <v>640</v>
      </c>
      <c r="G1408" s="1">
        <v>4.12</v>
      </c>
      <c r="H1408" s="1" t="s">
        <v>646</v>
      </c>
      <c r="I1408" s="1">
        <v>4120</v>
      </c>
      <c r="J1408" s="2" t="s">
        <v>491</v>
      </c>
      <c r="K1408">
        <f>IF(C1408=C1407,0,1)</f>
        <v>1</v>
      </c>
      <c r="L1408">
        <f t="shared" si="21"/>
        <v>0</v>
      </c>
    </row>
    <row r="1409" spans="1:12" ht="38.25" x14ac:dyDescent="0.2">
      <c r="A1409" s="1">
        <v>12</v>
      </c>
      <c r="B1409" s="1">
        <v>63</v>
      </c>
      <c r="C1409" s="1" t="s">
        <v>648</v>
      </c>
      <c r="D1409" s="1" t="s">
        <v>649</v>
      </c>
      <c r="E1409" s="1">
        <v>2000</v>
      </c>
      <c r="F1409" s="1" t="s">
        <v>640</v>
      </c>
      <c r="G1409" s="1">
        <v>4.12</v>
      </c>
      <c r="H1409" s="1" t="s">
        <v>646</v>
      </c>
      <c r="I1409" s="1">
        <v>8240</v>
      </c>
      <c r="J1409" s="2" t="s">
        <v>548</v>
      </c>
      <c r="K1409">
        <f>IF(C1409=C1408,0,1)</f>
        <v>0</v>
      </c>
      <c r="L1409">
        <f t="shared" si="21"/>
        <v>0</v>
      </c>
    </row>
    <row r="1410" spans="1:12" ht="38.25" x14ac:dyDescent="0.2">
      <c r="A1410" s="1">
        <v>12</v>
      </c>
      <c r="B1410" s="1">
        <v>63</v>
      </c>
      <c r="C1410" s="1" t="s">
        <v>648</v>
      </c>
      <c r="D1410" s="1" t="s">
        <v>649</v>
      </c>
      <c r="E1410" s="1">
        <v>5000</v>
      </c>
      <c r="F1410" s="1" t="s">
        <v>640</v>
      </c>
      <c r="G1410" s="1">
        <v>4.12</v>
      </c>
      <c r="H1410" s="1" t="s">
        <v>646</v>
      </c>
      <c r="I1410" s="1">
        <v>20600</v>
      </c>
      <c r="J1410" s="2" t="s">
        <v>563</v>
      </c>
      <c r="K1410">
        <f>IF(C1410=C1409,0,1)</f>
        <v>0</v>
      </c>
      <c r="L1410">
        <f t="shared" si="21"/>
        <v>0</v>
      </c>
    </row>
    <row r="1411" spans="1:12" ht="38.25" x14ac:dyDescent="0.2">
      <c r="A1411" s="1">
        <v>12</v>
      </c>
      <c r="B1411" s="1">
        <v>63</v>
      </c>
      <c r="C1411" s="1" t="s">
        <v>648</v>
      </c>
      <c r="D1411" s="1" t="s">
        <v>649</v>
      </c>
      <c r="E1411" s="1">
        <v>2000</v>
      </c>
      <c r="F1411" s="1" t="s">
        <v>640</v>
      </c>
      <c r="G1411" s="1">
        <v>4.12</v>
      </c>
      <c r="H1411" s="1" t="s">
        <v>646</v>
      </c>
      <c r="I1411" s="1">
        <v>8240</v>
      </c>
      <c r="J1411" s="2" t="s">
        <v>630</v>
      </c>
      <c r="K1411">
        <f>IF(C1411=C1410,0,1)</f>
        <v>0</v>
      </c>
      <c r="L1411">
        <f t="shared" si="21"/>
        <v>0</v>
      </c>
    </row>
    <row r="1412" spans="1:12" ht="25.5" x14ac:dyDescent="0.2">
      <c r="A1412" s="1">
        <v>13</v>
      </c>
      <c r="B1412" s="1">
        <v>116</v>
      </c>
      <c r="C1412" s="1" t="s">
        <v>877</v>
      </c>
      <c r="D1412" s="1" t="s">
        <v>526</v>
      </c>
      <c r="E1412" s="1">
        <v>30</v>
      </c>
      <c r="F1412" s="1" t="s">
        <v>752</v>
      </c>
      <c r="G1412" s="1">
        <v>4.6500000000000004</v>
      </c>
      <c r="H1412" s="1" t="s">
        <v>878</v>
      </c>
      <c r="I1412" s="1">
        <v>139.5</v>
      </c>
      <c r="J1412" s="2" t="s">
        <v>600</v>
      </c>
      <c r="K1412">
        <f>IF(C1412=C1411,0,1)</f>
        <v>1</v>
      </c>
      <c r="L1412">
        <f t="shared" si="21"/>
        <v>0</v>
      </c>
    </row>
    <row r="1413" spans="1:12" ht="25.5" x14ac:dyDescent="0.2">
      <c r="A1413" s="1">
        <v>13</v>
      </c>
      <c r="B1413" s="1">
        <v>118</v>
      </c>
      <c r="C1413" s="1" t="s">
        <v>836</v>
      </c>
      <c r="D1413" s="1" t="s">
        <v>526</v>
      </c>
      <c r="E1413" s="1">
        <v>10</v>
      </c>
      <c r="F1413" s="1" t="s">
        <v>752</v>
      </c>
      <c r="G1413" s="1">
        <v>69.98</v>
      </c>
      <c r="H1413" s="1" t="s">
        <v>768</v>
      </c>
      <c r="I1413" s="1">
        <v>699.8</v>
      </c>
      <c r="J1413" s="2" t="s">
        <v>548</v>
      </c>
      <c r="K1413">
        <f>IF(C1413=C1412,0,1)</f>
        <v>1</v>
      </c>
      <c r="L1413">
        <f t="shared" si="21"/>
        <v>0</v>
      </c>
    </row>
    <row r="1414" spans="1:12" ht="25.5" x14ac:dyDescent="0.2">
      <c r="A1414" s="1">
        <v>13</v>
      </c>
      <c r="B1414" s="1">
        <v>117</v>
      </c>
      <c r="C1414" s="1" t="s">
        <v>835</v>
      </c>
      <c r="D1414" s="1" t="s">
        <v>526</v>
      </c>
      <c r="E1414" s="1">
        <v>10</v>
      </c>
      <c r="F1414" s="1" t="s">
        <v>752</v>
      </c>
      <c r="G1414" s="1">
        <v>69.98</v>
      </c>
      <c r="H1414" s="1" t="s">
        <v>768</v>
      </c>
      <c r="I1414" s="1">
        <v>699.8</v>
      </c>
      <c r="J1414" s="2" t="s">
        <v>548</v>
      </c>
      <c r="K1414">
        <f>IF(C1414=C1413,0,1)</f>
        <v>1</v>
      </c>
      <c r="L1414">
        <f t="shared" si="21"/>
        <v>0</v>
      </c>
    </row>
    <row r="1415" spans="1:12" ht="25.5" x14ac:dyDescent="0.2">
      <c r="A1415" s="1">
        <v>13</v>
      </c>
      <c r="B1415" s="1">
        <v>117</v>
      </c>
      <c r="C1415" s="1" t="s">
        <v>835</v>
      </c>
      <c r="D1415" s="1" t="s">
        <v>526</v>
      </c>
      <c r="E1415" s="1">
        <v>30</v>
      </c>
      <c r="F1415" s="1" t="s">
        <v>752</v>
      </c>
      <c r="G1415" s="1">
        <v>69.98</v>
      </c>
      <c r="H1415" s="1" t="s">
        <v>768</v>
      </c>
      <c r="I1415" s="1">
        <v>2099.4</v>
      </c>
      <c r="J1415" s="2" t="s">
        <v>578</v>
      </c>
      <c r="K1415">
        <f>IF(C1415=C1414,0,1)</f>
        <v>0</v>
      </c>
      <c r="L1415">
        <f t="shared" si="21"/>
        <v>0</v>
      </c>
    </row>
    <row r="1416" spans="1:12" ht="25.5" x14ac:dyDescent="0.2">
      <c r="A1416" s="1">
        <v>13</v>
      </c>
      <c r="B1416" s="1">
        <v>119</v>
      </c>
      <c r="C1416" s="1" t="s">
        <v>789</v>
      </c>
      <c r="D1416" s="1" t="s">
        <v>526</v>
      </c>
      <c r="E1416" s="1">
        <v>20</v>
      </c>
      <c r="F1416" s="1" t="s">
        <v>752</v>
      </c>
      <c r="G1416" s="1">
        <v>14.8</v>
      </c>
      <c r="H1416" s="1" t="s">
        <v>768</v>
      </c>
      <c r="I1416" s="1">
        <v>296</v>
      </c>
      <c r="J1416" s="2" t="s">
        <v>528</v>
      </c>
      <c r="K1416">
        <f>IF(C1416=C1415,0,1)</f>
        <v>1</v>
      </c>
      <c r="L1416">
        <f t="shared" si="21"/>
        <v>0</v>
      </c>
    </row>
    <row r="1417" spans="1:12" ht="25.5" x14ac:dyDescent="0.2">
      <c r="A1417" s="1">
        <v>13</v>
      </c>
      <c r="B1417" s="1">
        <v>119</v>
      </c>
      <c r="C1417" s="1" t="s">
        <v>789</v>
      </c>
      <c r="D1417" s="1" t="s">
        <v>526</v>
      </c>
      <c r="E1417" s="1">
        <v>30</v>
      </c>
      <c r="F1417" s="1" t="s">
        <v>752</v>
      </c>
      <c r="G1417" s="1">
        <v>14.8</v>
      </c>
      <c r="H1417" s="1" t="s">
        <v>768</v>
      </c>
      <c r="I1417" s="1">
        <v>444</v>
      </c>
      <c r="J1417" s="2" t="s">
        <v>578</v>
      </c>
      <c r="K1417">
        <f>IF(C1417=C1416,0,1)</f>
        <v>0</v>
      </c>
      <c r="L1417">
        <f t="shared" si="21"/>
        <v>0</v>
      </c>
    </row>
    <row r="1418" spans="1:12" ht="25.5" x14ac:dyDescent="0.2">
      <c r="A1418" s="1">
        <v>13</v>
      </c>
      <c r="B1418" s="1">
        <v>123</v>
      </c>
      <c r="C1418" s="1" t="s">
        <v>790</v>
      </c>
      <c r="D1418" s="1" t="s">
        <v>526</v>
      </c>
      <c r="E1418" s="1">
        <v>20</v>
      </c>
      <c r="F1418" s="1" t="s">
        <v>752</v>
      </c>
      <c r="G1418" s="1">
        <v>14.8</v>
      </c>
      <c r="H1418" s="1" t="s">
        <v>768</v>
      </c>
      <c r="I1418" s="1">
        <v>296</v>
      </c>
      <c r="J1418" s="2" t="s">
        <v>528</v>
      </c>
      <c r="K1418">
        <f>IF(C1418=C1417,0,1)</f>
        <v>1</v>
      </c>
      <c r="L1418">
        <f t="shared" si="21"/>
        <v>0</v>
      </c>
    </row>
    <row r="1419" spans="1:12" ht="25.5" x14ac:dyDescent="0.2">
      <c r="A1419" s="1">
        <v>13</v>
      </c>
      <c r="B1419" s="1">
        <v>124</v>
      </c>
      <c r="C1419" s="1" t="s">
        <v>791</v>
      </c>
      <c r="D1419" s="1" t="s">
        <v>526</v>
      </c>
      <c r="E1419" s="1">
        <v>20</v>
      </c>
      <c r="F1419" s="1" t="s">
        <v>752</v>
      </c>
      <c r="G1419" s="1">
        <v>14.8</v>
      </c>
      <c r="H1419" s="1" t="s">
        <v>768</v>
      </c>
      <c r="I1419" s="1">
        <v>296</v>
      </c>
      <c r="J1419" s="2" t="s">
        <v>528</v>
      </c>
      <c r="K1419">
        <f>IF(C1419=C1418,0,1)</f>
        <v>1</v>
      </c>
      <c r="L1419">
        <f t="shared" ref="L1419:L1482" si="22">IF(IFERROR(SEARCH("Россия", H1411), 0), 1, 0)</f>
        <v>0</v>
      </c>
    </row>
    <row r="1420" spans="1:12" ht="25.5" x14ac:dyDescent="0.2">
      <c r="A1420" s="1">
        <v>13</v>
      </c>
      <c r="B1420" s="1">
        <v>124</v>
      </c>
      <c r="C1420" s="1" t="s">
        <v>791</v>
      </c>
      <c r="D1420" s="1" t="s">
        <v>526</v>
      </c>
      <c r="E1420" s="1">
        <v>100</v>
      </c>
      <c r="F1420" s="1" t="s">
        <v>752</v>
      </c>
      <c r="G1420" s="1">
        <v>14.8</v>
      </c>
      <c r="H1420" s="1" t="s">
        <v>768</v>
      </c>
      <c r="I1420" s="1">
        <v>1480</v>
      </c>
      <c r="J1420" s="2" t="s">
        <v>630</v>
      </c>
      <c r="K1420">
        <f>IF(C1420=C1419,0,1)</f>
        <v>0</v>
      </c>
      <c r="L1420">
        <f t="shared" si="22"/>
        <v>0</v>
      </c>
    </row>
    <row r="1421" spans="1:12" x14ac:dyDescent="0.2">
      <c r="A1421" s="1">
        <v>1</v>
      </c>
      <c r="B1421" s="1">
        <v>1111</v>
      </c>
      <c r="C1421" s="1" t="s">
        <v>1218</v>
      </c>
      <c r="D1421" s="1" t="s">
        <v>371</v>
      </c>
      <c r="E1421" s="1">
        <v>5</v>
      </c>
      <c r="F1421" s="1" t="s">
        <v>1207</v>
      </c>
      <c r="G1421" s="1">
        <v>718</v>
      </c>
      <c r="H1421" s="1" t="s">
        <v>1217</v>
      </c>
      <c r="I1421" s="1">
        <v>3590</v>
      </c>
      <c r="J1421" s="2" t="s">
        <v>578</v>
      </c>
      <c r="K1421">
        <f>IF(C1421=C1420,0,1)</f>
        <v>1</v>
      </c>
      <c r="L1421">
        <f t="shared" si="22"/>
        <v>0</v>
      </c>
    </row>
    <row r="1422" spans="1:12" x14ac:dyDescent="0.2">
      <c r="A1422" s="1">
        <v>12</v>
      </c>
      <c r="B1422" s="1">
        <v>64</v>
      </c>
      <c r="C1422" s="1" t="s">
        <v>1172</v>
      </c>
      <c r="D1422" s="1" t="s">
        <v>526</v>
      </c>
      <c r="E1422" s="1">
        <v>10000</v>
      </c>
      <c r="F1422" s="1" t="s">
        <v>1095</v>
      </c>
      <c r="G1422" s="1">
        <v>0.21</v>
      </c>
      <c r="H1422" s="1" t="s">
        <v>1173</v>
      </c>
      <c r="I1422" s="1">
        <v>2100</v>
      </c>
      <c r="J1422" s="2" t="s">
        <v>528</v>
      </c>
      <c r="K1422">
        <f>IF(C1422=C1421,0,1)</f>
        <v>1</v>
      </c>
      <c r="L1422">
        <f t="shared" si="22"/>
        <v>0</v>
      </c>
    </row>
    <row r="1423" spans="1:12" x14ac:dyDescent="0.2">
      <c r="A1423" s="1">
        <v>12</v>
      </c>
      <c r="B1423" s="1">
        <v>64</v>
      </c>
      <c r="C1423" s="1" t="s">
        <v>1172</v>
      </c>
      <c r="D1423" s="1" t="s">
        <v>526</v>
      </c>
      <c r="E1423" s="1">
        <v>20000</v>
      </c>
      <c r="F1423" s="1" t="s">
        <v>1095</v>
      </c>
      <c r="G1423" s="1">
        <v>0.21</v>
      </c>
      <c r="H1423" s="1" t="s">
        <v>1173</v>
      </c>
      <c r="I1423" s="1">
        <v>4200</v>
      </c>
      <c r="J1423" s="2" t="s">
        <v>548</v>
      </c>
      <c r="K1423">
        <f>IF(C1423=C1422,0,1)</f>
        <v>0</v>
      </c>
      <c r="L1423">
        <f t="shared" si="22"/>
        <v>0</v>
      </c>
    </row>
    <row r="1424" spans="1:12" x14ac:dyDescent="0.2">
      <c r="A1424" s="1">
        <v>12</v>
      </c>
      <c r="B1424" s="1">
        <v>64</v>
      </c>
      <c r="C1424" s="1" t="s">
        <v>1172</v>
      </c>
      <c r="D1424" s="1" t="s">
        <v>526</v>
      </c>
      <c r="E1424" s="1">
        <v>4000</v>
      </c>
      <c r="F1424" s="1" t="s">
        <v>1095</v>
      </c>
      <c r="G1424" s="1">
        <v>0.21</v>
      </c>
      <c r="H1424" s="1" t="s">
        <v>1173</v>
      </c>
      <c r="I1424" s="1">
        <v>840</v>
      </c>
      <c r="J1424" s="2" t="s">
        <v>600</v>
      </c>
      <c r="K1424">
        <f>IF(C1424=C1423,0,1)</f>
        <v>0</v>
      </c>
      <c r="L1424">
        <f t="shared" si="22"/>
        <v>0</v>
      </c>
    </row>
    <row r="1425" spans="1:12" x14ac:dyDescent="0.2">
      <c r="A1425" s="1">
        <v>12</v>
      </c>
      <c r="B1425" s="1">
        <v>64</v>
      </c>
      <c r="C1425" s="1" t="s">
        <v>1172</v>
      </c>
      <c r="D1425" s="1" t="s">
        <v>526</v>
      </c>
      <c r="E1425" s="1">
        <v>10000</v>
      </c>
      <c r="F1425" s="1" t="s">
        <v>1095</v>
      </c>
      <c r="G1425" s="1">
        <v>0.21</v>
      </c>
      <c r="H1425" s="1" t="s">
        <v>1173</v>
      </c>
      <c r="I1425" s="1">
        <v>2100</v>
      </c>
      <c r="J1425" s="2" t="s">
        <v>606</v>
      </c>
      <c r="K1425">
        <f>IF(C1425=C1424,0,1)</f>
        <v>0</v>
      </c>
      <c r="L1425">
        <f t="shared" si="22"/>
        <v>0</v>
      </c>
    </row>
    <row r="1426" spans="1:12" x14ac:dyDescent="0.2">
      <c r="A1426" s="1">
        <v>12</v>
      </c>
      <c r="B1426" s="1">
        <v>64</v>
      </c>
      <c r="C1426" s="1" t="s">
        <v>1172</v>
      </c>
      <c r="D1426" s="1" t="s">
        <v>526</v>
      </c>
      <c r="E1426" s="1">
        <v>6000</v>
      </c>
      <c r="F1426" s="1" t="s">
        <v>1095</v>
      </c>
      <c r="G1426" s="1">
        <v>0.21</v>
      </c>
      <c r="H1426" s="1" t="s">
        <v>1173</v>
      </c>
      <c r="I1426" s="1">
        <v>1260</v>
      </c>
      <c r="J1426" s="2" t="s">
        <v>630</v>
      </c>
      <c r="K1426">
        <f>IF(C1426=C1425,0,1)</f>
        <v>0</v>
      </c>
      <c r="L1426">
        <f t="shared" si="22"/>
        <v>0</v>
      </c>
    </row>
    <row r="1427" spans="1:12" ht="25.5" x14ac:dyDescent="0.2">
      <c r="A1427" s="1">
        <v>13</v>
      </c>
      <c r="B1427" s="1">
        <v>125</v>
      </c>
      <c r="C1427" s="1" t="s">
        <v>792</v>
      </c>
      <c r="D1427" s="1" t="s">
        <v>526</v>
      </c>
      <c r="E1427" s="1">
        <v>20</v>
      </c>
      <c r="F1427" s="1" t="s">
        <v>752</v>
      </c>
      <c r="G1427" s="1">
        <v>60.07</v>
      </c>
      <c r="H1427" s="1" t="s">
        <v>793</v>
      </c>
      <c r="I1427" s="1">
        <v>1201.4000000000001</v>
      </c>
      <c r="J1427" s="2" t="s">
        <v>528</v>
      </c>
      <c r="K1427">
        <f>IF(C1427=C1426,0,1)</f>
        <v>1</v>
      </c>
      <c r="L1427">
        <f t="shared" si="22"/>
        <v>0</v>
      </c>
    </row>
    <row r="1428" spans="1:12" x14ac:dyDescent="0.2">
      <c r="A1428" s="1">
        <v>3</v>
      </c>
      <c r="B1428" s="1">
        <v>202</v>
      </c>
      <c r="C1428" s="1" t="s">
        <v>120</v>
      </c>
      <c r="D1428" s="1" t="s">
        <v>371</v>
      </c>
      <c r="E1428" s="1">
        <v>50</v>
      </c>
      <c r="F1428" s="1" t="s">
        <v>92</v>
      </c>
      <c r="G1428" s="1">
        <v>57.8</v>
      </c>
      <c r="H1428" s="1" t="s">
        <v>121</v>
      </c>
      <c r="I1428" s="1">
        <v>2890</v>
      </c>
      <c r="J1428" s="2" t="s">
        <v>374</v>
      </c>
      <c r="K1428">
        <f>IF(C1428=C1427,0,1)</f>
        <v>1</v>
      </c>
      <c r="L1428">
        <f t="shared" si="22"/>
        <v>0</v>
      </c>
    </row>
    <row r="1429" spans="1:12" x14ac:dyDescent="0.2">
      <c r="A1429" s="1">
        <v>9</v>
      </c>
      <c r="B1429" s="1">
        <v>531</v>
      </c>
      <c r="C1429" s="1" t="s">
        <v>1125</v>
      </c>
      <c r="D1429" s="1" t="s">
        <v>371</v>
      </c>
      <c r="E1429" s="1">
        <v>50</v>
      </c>
      <c r="F1429" s="1" t="s">
        <v>1095</v>
      </c>
      <c r="G1429" s="1">
        <v>203.86</v>
      </c>
      <c r="H1429" s="1" t="s">
        <v>1126</v>
      </c>
      <c r="I1429" s="1">
        <v>10193</v>
      </c>
      <c r="J1429" s="2" t="s">
        <v>374</v>
      </c>
      <c r="K1429">
        <f>IF(C1429=C1428,0,1)</f>
        <v>1</v>
      </c>
      <c r="L1429">
        <f t="shared" si="22"/>
        <v>0</v>
      </c>
    </row>
    <row r="1430" spans="1:12" x14ac:dyDescent="0.2">
      <c r="A1430" s="1">
        <v>9</v>
      </c>
      <c r="B1430" s="1">
        <v>531</v>
      </c>
      <c r="C1430" s="1" t="s">
        <v>1125</v>
      </c>
      <c r="D1430" s="1" t="s">
        <v>371</v>
      </c>
      <c r="E1430" s="1">
        <v>15</v>
      </c>
      <c r="F1430" s="1" t="s">
        <v>1095</v>
      </c>
      <c r="G1430" s="1">
        <v>203.86</v>
      </c>
      <c r="H1430" s="1" t="s">
        <v>1126</v>
      </c>
      <c r="I1430" s="1">
        <v>3057.9</v>
      </c>
      <c r="J1430" s="2" t="s">
        <v>466</v>
      </c>
      <c r="K1430">
        <f>IF(C1430=C1429,0,1)</f>
        <v>0</v>
      </c>
      <c r="L1430">
        <f t="shared" si="22"/>
        <v>1</v>
      </c>
    </row>
    <row r="1431" spans="1:12" x14ac:dyDescent="0.2">
      <c r="A1431" s="1">
        <v>9</v>
      </c>
      <c r="B1431" s="1">
        <v>533</v>
      </c>
      <c r="C1431" s="1" t="s">
        <v>482</v>
      </c>
      <c r="D1431" s="1" t="s">
        <v>371</v>
      </c>
      <c r="E1431" s="1">
        <v>10</v>
      </c>
      <c r="F1431" s="1" t="s">
        <v>372</v>
      </c>
      <c r="G1431" s="1">
        <v>269.10000000000002</v>
      </c>
      <c r="H1431" s="1" t="s">
        <v>483</v>
      </c>
      <c r="I1431" s="1">
        <v>2691</v>
      </c>
      <c r="J1431" s="2" t="s">
        <v>466</v>
      </c>
      <c r="K1431">
        <f>IF(C1431=C1430,0,1)</f>
        <v>1</v>
      </c>
      <c r="L1431">
        <f t="shared" si="22"/>
        <v>1</v>
      </c>
    </row>
    <row r="1432" spans="1:12" x14ac:dyDescent="0.2">
      <c r="A1432" s="1">
        <v>9</v>
      </c>
      <c r="B1432" s="1">
        <v>533</v>
      </c>
      <c r="C1432" s="1" t="s">
        <v>482</v>
      </c>
      <c r="D1432" s="1" t="s">
        <v>371</v>
      </c>
      <c r="E1432" s="1">
        <v>4</v>
      </c>
      <c r="F1432" s="1" t="s">
        <v>372</v>
      </c>
      <c r="G1432" s="1">
        <v>269.10000000000002</v>
      </c>
      <c r="H1432" s="1" t="s">
        <v>483</v>
      </c>
      <c r="I1432" s="1">
        <v>1076.4000000000001</v>
      </c>
      <c r="J1432" s="2" t="s">
        <v>563</v>
      </c>
      <c r="K1432">
        <f>IF(C1432=C1431,0,1)</f>
        <v>0</v>
      </c>
      <c r="L1432">
        <f t="shared" si="22"/>
        <v>1</v>
      </c>
    </row>
    <row r="1433" spans="1:12" x14ac:dyDescent="0.2">
      <c r="A1433" s="1">
        <v>3</v>
      </c>
      <c r="B1433" s="1">
        <v>204</v>
      </c>
      <c r="C1433" s="1" t="s">
        <v>122</v>
      </c>
      <c r="D1433" s="1" t="s">
        <v>371</v>
      </c>
      <c r="E1433" s="1">
        <v>80</v>
      </c>
      <c r="F1433" s="1" t="s">
        <v>92</v>
      </c>
      <c r="G1433" s="1">
        <v>175</v>
      </c>
      <c r="H1433" s="1" t="s">
        <v>108</v>
      </c>
      <c r="I1433" s="1">
        <v>14000</v>
      </c>
      <c r="J1433" s="2" t="s">
        <v>374</v>
      </c>
      <c r="K1433">
        <f>IF(C1433=C1432,0,1)</f>
        <v>1</v>
      </c>
      <c r="L1433">
        <f t="shared" si="22"/>
        <v>1</v>
      </c>
    </row>
    <row r="1434" spans="1:12" x14ac:dyDescent="0.2">
      <c r="A1434" s="1">
        <v>3</v>
      </c>
      <c r="B1434" s="1">
        <v>204</v>
      </c>
      <c r="C1434" s="1" t="s">
        <v>122</v>
      </c>
      <c r="D1434" s="1" t="s">
        <v>371</v>
      </c>
      <c r="E1434" s="1">
        <v>6</v>
      </c>
      <c r="F1434" s="1" t="s">
        <v>92</v>
      </c>
      <c r="G1434" s="1">
        <v>175</v>
      </c>
      <c r="H1434" s="1" t="s">
        <v>108</v>
      </c>
      <c r="I1434" s="1">
        <v>1050</v>
      </c>
      <c r="J1434" s="2" t="s">
        <v>563</v>
      </c>
      <c r="K1434">
        <f>IF(C1434=C1433,0,1)</f>
        <v>0</v>
      </c>
      <c r="L1434">
        <f t="shared" si="22"/>
        <v>1</v>
      </c>
    </row>
    <row r="1435" spans="1:12" ht="25.5" x14ac:dyDescent="0.2">
      <c r="A1435" s="1">
        <v>3</v>
      </c>
      <c r="B1435" s="1">
        <v>203</v>
      </c>
      <c r="C1435" s="1" t="s">
        <v>1104</v>
      </c>
      <c r="D1435" s="1" t="s">
        <v>371</v>
      </c>
      <c r="E1435" s="1">
        <v>270</v>
      </c>
      <c r="F1435" s="1" t="s">
        <v>1095</v>
      </c>
      <c r="G1435" s="1">
        <v>41.74</v>
      </c>
      <c r="H1435" s="1" t="s">
        <v>1105</v>
      </c>
      <c r="I1435" s="1">
        <v>11269.8</v>
      </c>
      <c r="J1435" s="2" t="s">
        <v>374</v>
      </c>
      <c r="K1435">
        <f>IF(C1435=C1434,0,1)</f>
        <v>1</v>
      </c>
      <c r="L1435">
        <f t="shared" si="22"/>
        <v>0</v>
      </c>
    </row>
    <row r="1436" spans="1:12" ht="25.5" x14ac:dyDescent="0.2">
      <c r="A1436" s="1">
        <v>3</v>
      </c>
      <c r="B1436" s="1">
        <v>203</v>
      </c>
      <c r="C1436" s="1" t="s">
        <v>1104</v>
      </c>
      <c r="D1436" s="1" t="s">
        <v>371</v>
      </c>
      <c r="E1436" s="1">
        <v>10</v>
      </c>
      <c r="F1436" s="1" t="s">
        <v>1095</v>
      </c>
      <c r="G1436" s="1">
        <v>41.74</v>
      </c>
      <c r="H1436" s="1" t="s">
        <v>1105</v>
      </c>
      <c r="I1436" s="1">
        <v>417.4</v>
      </c>
      <c r="J1436" s="2" t="s">
        <v>466</v>
      </c>
      <c r="K1436">
        <f>IF(C1436=C1435,0,1)</f>
        <v>0</v>
      </c>
      <c r="L1436">
        <f t="shared" si="22"/>
        <v>0</v>
      </c>
    </row>
    <row r="1437" spans="1:12" ht="25.5" x14ac:dyDescent="0.2">
      <c r="A1437" s="1">
        <v>3</v>
      </c>
      <c r="B1437" s="1">
        <v>203</v>
      </c>
      <c r="C1437" s="1" t="s">
        <v>1104</v>
      </c>
      <c r="D1437" s="1" t="s">
        <v>371</v>
      </c>
      <c r="E1437" s="1">
        <v>10</v>
      </c>
      <c r="F1437" s="1" t="s">
        <v>1095</v>
      </c>
      <c r="G1437" s="1">
        <v>41.74</v>
      </c>
      <c r="H1437" s="1" t="s">
        <v>1105</v>
      </c>
      <c r="I1437" s="1">
        <v>417.4</v>
      </c>
      <c r="J1437" s="2" t="s">
        <v>563</v>
      </c>
      <c r="K1437">
        <f>IF(C1437=C1436,0,1)</f>
        <v>0</v>
      </c>
      <c r="L1437">
        <f t="shared" si="22"/>
        <v>0</v>
      </c>
    </row>
    <row r="1438" spans="1:12" ht="25.5" x14ac:dyDescent="0.2">
      <c r="A1438" s="1">
        <v>3</v>
      </c>
      <c r="B1438" s="1">
        <v>203</v>
      </c>
      <c r="C1438" s="1" t="s">
        <v>1104</v>
      </c>
      <c r="D1438" s="1" t="s">
        <v>371</v>
      </c>
      <c r="E1438" s="1">
        <v>10</v>
      </c>
      <c r="F1438" s="1" t="s">
        <v>1095</v>
      </c>
      <c r="G1438" s="1">
        <v>41.74</v>
      </c>
      <c r="H1438" s="1" t="s">
        <v>1105</v>
      </c>
      <c r="I1438" s="1">
        <v>417.4</v>
      </c>
      <c r="J1438" s="2" t="s">
        <v>586</v>
      </c>
      <c r="K1438">
        <f>IF(C1438=C1437,0,1)</f>
        <v>0</v>
      </c>
      <c r="L1438">
        <f t="shared" si="22"/>
        <v>0</v>
      </c>
    </row>
    <row r="1439" spans="1:12" ht="25.5" x14ac:dyDescent="0.2">
      <c r="A1439" s="1">
        <v>3</v>
      </c>
      <c r="B1439" s="1">
        <v>203</v>
      </c>
      <c r="C1439" s="1" t="s">
        <v>1104</v>
      </c>
      <c r="D1439" s="1" t="s">
        <v>371</v>
      </c>
      <c r="E1439" s="1">
        <v>50</v>
      </c>
      <c r="F1439" s="1" t="s">
        <v>1095</v>
      </c>
      <c r="G1439" s="1">
        <v>41.74</v>
      </c>
      <c r="H1439" s="1" t="s">
        <v>1105</v>
      </c>
      <c r="I1439" s="1">
        <v>2087</v>
      </c>
      <c r="J1439" s="2" t="s">
        <v>612</v>
      </c>
      <c r="K1439">
        <f>IF(C1439=C1438,0,1)</f>
        <v>0</v>
      </c>
      <c r="L1439">
        <f t="shared" si="22"/>
        <v>0</v>
      </c>
    </row>
    <row r="1440" spans="1:12" x14ac:dyDescent="0.2">
      <c r="A1440" s="1">
        <v>9</v>
      </c>
      <c r="B1440" s="1">
        <v>534</v>
      </c>
      <c r="C1440" s="1" t="s">
        <v>484</v>
      </c>
      <c r="D1440" s="1" t="s">
        <v>371</v>
      </c>
      <c r="E1440" s="1">
        <v>200</v>
      </c>
      <c r="F1440" s="1" t="s">
        <v>372</v>
      </c>
      <c r="G1440" s="1">
        <v>11.4</v>
      </c>
      <c r="H1440" s="1" t="s">
        <v>376</v>
      </c>
      <c r="I1440" s="1">
        <v>2280</v>
      </c>
      <c r="J1440" s="2" t="s">
        <v>466</v>
      </c>
      <c r="K1440">
        <f>IF(C1440=C1439,0,1)</f>
        <v>1</v>
      </c>
      <c r="L1440">
        <f t="shared" si="22"/>
        <v>0</v>
      </c>
    </row>
    <row r="1441" spans="1:12" x14ac:dyDescent="0.2">
      <c r="A1441" s="1">
        <v>9</v>
      </c>
      <c r="B1441" s="1">
        <v>534</v>
      </c>
      <c r="C1441" s="1" t="s">
        <v>484</v>
      </c>
      <c r="D1441" s="1" t="s">
        <v>371</v>
      </c>
      <c r="E1441" s="1">
        <v>300</v>
      </c>
      <c r="F1441" s="1" t="s">
        <v>372</v>
      </c>
      <c r="G1441" s="1">
        <v>11.4</v>
      </c>
      <c r="H1441" s="1" t="s">
        <v>376</v>
      </c>
      <c r="I1441" s="1">
        <v>3420</v>
      </c>
      <c r="J1441" s="2" t="s">
        <v>491</v>
      </c>
      <c r="K1441">
        <f>IF(C1441=C1440,0,1)</f>
        <v>0</v>
      </c>
      <c r="L1441">
        <f t="shared" si="22"/>
        <v>0</v>
      </c>
    </row>
    <row r="1442" spans="1:12" x14ac:dyDescent="0.2">
      <c r="A1442" s="1">
        <v>9</v>
      </c>
      <c r="B1442" s="1">
        <v>534</v>
      </c>
      <c r="C1442" s="1" t="s">
        <v>484</v>
      </c>
      <c r="D1442" s="1" t="s">
        <v>371</v>
      </c>
      <c r="E1442" s="1">
        <v>100</v>
      </c>
      <c r="F1442" s="1" t="s">
        <v>372</v>
      </c>
      <c r="G1442" s="1">
        <v>11.4</v>
      </c>
      <c r="H1442" s="1" t="s">
        <v>376</v>
      </c>
      <c r="I1442" s="1">
        <v>1140</v>
      </c>
      <c r="J1442" s="2" t="s">
        <v>563</v>
      </c>
      <c r="K1442">
        <f>IF(C1442=C1441,0,1)</f>
        <v>0</v>
      </c>
      <c r="L1442">
        <f t="shared" si="22"/>
        <v>0</v>
      </c>
    </row>
    <row r="1443" spans="1:12" x14ac:dyDescent="0.2">
      <c r="A1443" s="1">
        <v>9</v>
      </c>
      <c r="B1443" s="1">
        <v>534</v>
      </c>
      <c r="C1443" s="1" t="s">
        <v>484</v>
      </c>
      <c r="D1443" s="1" t="s">
        <v>371</v>
      </c>
      <c r="E1443" s="1">
        <v>500</v>
      </c>
      <c r="F1443" s="1" t="s">
        <v>372</v>
      </c>
      <c r="G1443" s="1">
        <v>11.4</v>
      </c>
      <c r="H1443" s="1" t="s">
        <v>376</v>
      </c>
      <c r="I1443" s="1">
        <v>5700</v>
      </c>
      <c r="J1443" s="2" t="s">
        <v>578</v>
      </c>
      <c r="K1443">
        <f>IF(C1443=C1442,0,1)</f>
        <v>0</v>
      </c>
      <c r="L1443">
        <f t="shared" si="22"/>
        <v>1</v>
      </c>
    </row>
    <row r="1444" spans="1:12" x14ac:dyDescent="0.2">
      <c r="A1444" s="1">
        <v>9</v>
      </c>
      <c r="B1444" s="1">
        <v>534</v>
      </c>
      <c r="C1444" s="1" t="s">
        <v>484</v>
      </c>
      <c r="D1444" s="1" t="s">
        <v>371</v>
      </c>
      <c r="E1444" s="1">
        <v>250</v>
      </c>
      <c r="F1444" s="1" t="s">
        <v>372</v>
      </c>
      <c r="G1444" s="1">
        <v>11.4</v>
      </c>
      <c r="H1444" s="1" t="s">
        <v>376</v>
      </c>
      <c r="I1444" s="1">
        <v>2850</v>
      </c>
      <c r="J1444" s="2" t="s">
        <v>586</v>
      </c>
      <c r="K1444">
        <f>IF(C1444=C1443,0,1)</f>
        <v>0</v>
      </c>
      <c r="L1444">
        <f t="shared" si="22"/>
        <v>1</v>
      </c>
    </row>
    <row r="1445" spans="1:12" x14ac:dyDescent="0.2">
      <c r="A1445" s="1">
        <v>9</v>
      </c>
      <c r="B1445" s="1">
        <v>534</v>
      </c>
      <c r="C1445" s="1" t="s">
        <v>484</v>
      </c>
      <c r="D1445" s="1" t="s">
        <v>371</v>
      </c>
      <c r="E1445" s="1">
        <v>200</v>
      </c>
      <c r="F1445" s="1" t="s">
        <v>372</v>
      </c>
      <c r="G1445" s="1">
        <v>11.4</v>
      </c>
      <c r="H1445" s="1" t="s">
        <v>376</v>
      </c>
      <c r="I1445" s="1">
        <v>2280</v>
      </c>
      <c r="J1445" s="2" t="s">
        <v>600</v>
      </c>
      <c r="K1445">
        <f>IF(C1445=C1444,0,1)</f>
        <v>0</v>
      </c>
      <c r="L1445">
        <f t="shared" si="22"/>
        <v>1</v>
      </c>
    </row>
    <row r="1446" spans="1:12" x14ac:dyDescent="0.2">
      <c r="A1446" s="1">
        <v>9</v>
      </c>
      <c r="B1446" s="1">
        <v>534</v>
      </c>
      <c r="C1446" s="1" t="s">
        <v>484</v>
      </c>
      <c r="D1446" s="1" t="s">
        <v>371</v>
      </c>
      <c r="E1446" s="1">
        <v>500</v>
      </c>
      <c r="F1446" s="1" t="s">
        <v>372</v>
      </c>
      <c r="G1446" s="1">
        <v>11.4</v>
      </c>
      <c r="H1446" s="1" t="s">
        <v>376</v>
      </c>
      <c r="I1446" s="1">
        <v>5700</v>
      </c>
      <c r="J1446" s="2" t="s">
        <v>606</v>
      </c>
      <c r="K1446">
        <f>IF(C1446=C1445,0,1)</f>
        <v>0</v>
      </c>
      <c r="L1446">
        <f t="shared" si="22"/>
        <v>1</v>
      </c>
    </row>
    <row r="1447" spans="1:12" x14ac:dyDescent="0.2">
      <c r="A1447" s="1">
        <v>9</v>
      </c>
      <c r="B1447" s="1">
        <v>534</v>
      </c>
      <c r="C1447" s="1" t="s">
        <v>484</v>
      </c>
      <c r="D1447" s="1" t="s">
        <v>371</v>
      </c>
      <c r="E1447" s="1">
        <v>200</v>
      </c>
      <c r="F1447" s="1" t="s">
        <v>372</v>
      </c>
      <c r="G1447" s="1">
        <v>11.4</v>
      </c>
      <c r="H1447" s="1" t="s">
        <v>376</v>
      </c>
      <c r="I1447" s="1">
        <v>2280</v>
      </c>
      <c r="J1447" s="2" t="s">
        <v>610</v>
      </c>
      <c r="K1447">
        <f>IF(C1447=C1446,0,1)</f>
        <v>0</v>
      </c>
      <c r="L1447">
        <f t="shared" si="22"/>
        <v>1</v>
      </c>
    </row>
    <row r="1448" spans="1:12" x14ac:dyDescent="0.2">
      <c r="A1448" s="1">
        <v>9</v>
      </c>
      <c r="B1448" s="1">
        <v>535</v>
      </c>
      <c r="C1448" s="1" t="s">
        <v>459</v>
      </c>
      <c r="D1448" s="1" t="s">
        <v>371</v>
      </c>
      <c r="E1448" s="1">
        <v>29</v>
      </c>
      <c r="F1448" s="1" t="s">
        <v>372</v>
      </c>
      <c r="G1448" s="1">
        <v>715</v>
      </c>
      <c r="H1448" s="1" t="s">
        <v>376</v>
      </c>
      <c r="I1448" s="1">
        <v>20735</v>
      </c>
      <c r="J1448" s="2" t="s">
        <v>374</v>
      </c>
      <c r="K1448">
        <f>IF(C1448=C1447,0,1)</f>
        <v>1</v>
      </c>
      <c r="L1448">
        <f t="shared" si="22"/>
        <v>1</v>
      </c>
    </row>
    <row r="1449" spans="1:12" x14ac:dyDescent="0.2">
      <c r="A1449" s="1">
        <v>9</v>
      </c>
      <c r="B1449" s="1">
        <v>535</v>
      </c>
      <c r="C1449" s="1" t="s">
        <v>459</v>
      </c>
      <c r="D1449" s="1" t="s">
        <v>371</v>
      </c>
      <c r="E1449" s="1">
        <v>6</v>
      </c>
      <c r="F1449" s="1" t="s">
        <v>372</v>
      </c>
      <c r="G1449" s="1">
        <v>715</v>
      </c>
      <c r="H1449" s="1" t="s">
        <v>376</v>
      </c>
      <c r="I1449" s="1">
        <v>4290</v>
      </c>
      <c r="J1449" s="2" t="s">
        <v>466</v>
      </c>
      <c r="K1449">
        <f>IF(C1449=C1448,0,1)</f>
        <v>0</v>
      </c>
      <c r="L1449">
        <f t="shared" si="22"/>
        <v>1</v>
      </c>
    </row>
    <row r="1450" spans="1:12" x14ac:dyDescent="0.2">
      <c r="A1450" s="1">
        <v>9</v>
      </c>
      <c r="B1450" s="1">
        <v>535</v>
      </c>
      <c r="C1450" s="1" t="s">
        <v>459</v>
      </c>
      <c r="D1450" s="1" t="s">
        <v>371</v>
      </c>
      <c r="E1450" s="1">
        <v>7</v>
      </c>
      <c r="F1450" s="1" t="s">
        <v>372</v>
      </c>
      <c r="G1450" s="1">
        <v>715</v>
      </c>
      <c r="H1450" s="1" t="s">
        <v>376</v>
      </c>
      <c r="I1450" s="1">
        <v>5005</v>
      </c>
      <c r="J1450" s="2" t="s">
        <v>491</v>
      </c>
      <c r="K1450">
        <f>IF(C1450=C1449,0,1)</f>
        <v>0</v>
      </c>
      <c r="L1450">
        <f t="shared" si="22"/>
        <v>1</v>
      </c>
    </row>
    <row r="1451" spans="1:12" x14ac:dyDescent="0.2">
      <c r="A1451" s="1">
        <v>9</v>
      </c>
      <c r="B1451" s="1">
        <v>535</v>
      </c>
      <c r="C1451" s="1" t="s">
        <v>459</v>
      </c>
      <c r="D1451" s="1" t="s">
        <v>371</v>
      </c>
      <c r="E1451" s="1">
        <v>4</v>
      </c>
      <c r="F1451" s="1" t="s">
        <v>372</v>
      </c>
      <c r="G1451" s="1">
        <v>715</v>
      </c>
      <c r="H1451" s="1" t="s">
        <v>376</v>
      </c>
      <c r="I1451" s="1">
        <v>2860</v>
      </c>
      <c r="J1451" s="2" t="s">
        <v>528</v>
      </c>
      <c r="K1451">
        <f>IF(C1451=C1450,0,1)</f>
        <v>0</v>
      </c>
      <c r="L1451">
        <f t="shared" si="22"/>
        <v>1</v>
      </c>
    </row>
    <row r="1452" spans="1:12" x14ac:dyDescent="0.2">
      <c r="A1452" s="1">
        <v>9</v>
      </c>
      <c r="B1452" s="1">
        <v>535</v>
      </c>
      <c r="C1452" s="1" t="s">
        <v>459</v>
      </c>
      <c r="D1452" s="1" t="s">
        <v>371</v>
      </c>
      <c r="E1452" s="1">
        <v>10</v>
      </c>
      <c r="F1452" s="1" t="s">
        <v>372</v>
      </c>
      <c r="G1452" s="1">
        <v>715</v>
      </c>
      <c r="H1452" s="1" t="s">
        <v>376</v>
      </c>
      <c r="I1452" s="1">
        <v>7150</v>
      </c>
      <c r="J1452" s="2" t="s">
        <v>630</v>
      </c>
      <c r="K1452">
        <f>IF(C1452=C1451,0,1)</f>
        <v>0</v>
      </c>
      <c r="L1452">
        <f t="shared" si="22"/>
        <v>1</v>
      </c>
    </row>
    <row r="1453" spans="1:12" x14ac:dyDescent="0.2">
      <c r="A1453" s="1">
        <v>9</v>
      </c>
      <c r="B1453" s="1">
        <v>1111</v>
      </c>
      <c r="C1453" s="1" t="s">
        <v>556</v>
      </c>
      <c r="D1453" s="1" t="s">
        <v>371</v>
      </c>
      <c r="E1453" s="1">
        <v>4</v>
      </c>
      <c r="F1453" s="1" t="s">
        <v>372</v>
      </c>
      <c r="G1453" s="1">
        <v>715</v>
      </c>
      <c r="H1453" s="1" t="s">
        <v>376</v>
      </c>
      <c r="I1453" s="1">
        <v>2860</v>
      </c>
      <c r="J1453" s="2" t="s">
        <v>548</v>
      </c>
      <c r="K1453">
        <f>IF(C1453=C1452,0,1)</f>
        <v>1</v>
      </c>
      <c r="L1453">
        <f t="shared" si="22"/>
        <v>1</v>
      </c>
    </row>
    <row r="1454" spans="1:12" x14ac:dyDescent="0.2">
      <c r="A1454" s="1">
        <v>9</v>
      </c>
      <c r="B1454" s="1">
        <v>1111</v>
      </c>
      <c r="C1454" s="1" t="s">
        <v>556</v>
      </c>
      <c r="D1454" s="1" t="s">
        <v>371</v>
      </c>
      <c r="E1454" s="1">
        <v>10</v>
      </c>
      <c r="F1454" s="1" t="s">
        <v>372</v>
      </c>
      <c r="G1454" s="1">
        <v>715</v>
      </c>
      <c r="H1454" s="1" t="s">
        <v>376</v>
      </c>
      <c r="I1454" s="1">
        <v>7150</v>
      </c>
      <c r="J1454" s="2" t="s">
        <v>563</v>
      </c>
      <c r="K1454">
        <f>IF(C1454=C1453,0,1)</f>
        <v>0</v>
      </c>
      <c r="L1454">
        <f t="shared" si="22"/>
        <v>1</v>
      </c>
    </row>
    <row r="1455" spans="1:12" x14ac:dyDescent="0.2">
      <c r="A1455" s="1">
        <v>9</v>
      </c>
      <c r="B1455" s="1">
        <v>536</v>
      </c>
      <c r="C1455" s="1" t="s">
        <v>485</v>
      </c>
      <c r="D1455" s="1" t="s">
        <v>371</v>
      </c>
      <c r="E1455" s="1">
        <v>150</v>
      </c>
      <c r="F1455" s="1" t="s">
        <v>372</v>
      </c>
      <c r="G1455" s="1">
        <v>12.05</v>
      </c>
      <c r="H1455" s="1" t="s">
        <v>376</v>
      </c>
      <c r="I1455" s="1">
        <v>1807.5</v>
      </c>
      <c r="J1455" s="2" t="s">
        <v>466</v>
      </c>
      <c r="K1455">
        <f>IF(C1455=C1454,0,1)</f>
        <v>1</v>
      </c>
      <c r="L1455">
        <f t="shared" si="22"/>
        <v>1</v>
      </c>
    </row>
    <row r="1456" spans="1:12" x14ac:dyDescent="0.2">
      <c r="A1456" s="1">
        <v>9</v>
      </c>
      <c r="B1456" s="1">
        <v>536</v>
      </c>
      <c r="C1456" s="1" t="s">
        <v>485</v>
      </c>
      <c r="D1456" s="1" t="s">
        <v>371</v>
      </c>
      <c r="E1456" s="1">
        <v>700</v>
      </c>
      <c r="F1456" s="1" t="s">
        <v>372</v>
      </c>
      <c r="G1456" s="1">
        <v>12.05</v>
      </c>
      <c r="H1456" s="1" t="s">
        <v>376</v>
      </c>
      <c r="I1456" s="1">
        <v>8435</v>
      </c>
      <c r="J1456" s="2" t="s">
        <v>578</v>
      </c>
      <c r="K1456">
        <f>IF(C1456=C1455,0,1)</f>
        <v>0</v>
      </c>
      <c r="L1456">
        <f t="shared" si="22"/>
        <v>1</v>
      </c>
    </row>
    <row r="1457" spans="1:12" x14ac:dyDescent="0.2">
      <c r="A1457" s="1">
        <v>9</v>
      </c>
      <c r="B1457" s="1">
        <v>536</v>
      </c>
      <c r="C1457" s="1" t="s">
        <v>485</v>
      </c>
      <c r="D1457" s="1" t="s">
        <v>371</v>
      </c>
      <c r="E1457" s="1">
        <v>350</v>
      </c>
      <c r="F1457" s="1" t="s">
        <v>372</v>
      </c>
      <c r="G1457" s="1">
        <v>12.05</v>
      </c>
      <c r="H1457" s="1" t="s">
        <v>376</v>
      </c>
      <c r="I1457" s="1">
        <v>4217.5</v>
      </c>
      <c r="J1457" s="2" t="s">
        <v>586</v>
      </c>
      <c r="K1457">
        <f>IF(C1457=C1456,0,1)</f>
        <v>0</v>
      </c>
      <c r="L1457">
        <f t="shared" si="22"/>
        <v>1</v>
      </c>
    </row>
    <row r="1458" spans="1:12" x14ac:dyDescent="0.2">
      <c r="A1458" s="1">
        <v>9</v>
      </c>
      <c r="B1458" s="1">
        <v>536</v>
      </c>
      <c r="C1458" s="1" t="s">
        <v>485</v>
      </c>
      <c r="D1458" s="1" t="s">
        <v>371</v>
      </c>
      <c r="E1458" s="1">
        <v>50</v>
      </c>
      <c r="F1458" s="1" t="s">
        <v>372</v>
      </c>
      <c r="G1458" s="1">
        <v>12.05</v>
      </c>
      <c r="H1458" s="1" t="s">
        <v>376</v>
      </c>
      <c r="I1458" s="1">
        <v>602.5</v>
      </c>
      <c r="J1458" s="2" t="s">
        <v>600</v>
      </c>
      <c r="K1458">
        <f>IF(C1458=C1457,0,1)</f>
        <v>0</v>
      </c>
      <c r="L1458">
        <f t="shared" si="22"/>
        <v>1</v>
      </c>
    </row>
    <row r="1459" spans="1:12" x14ac:dyDescent="0.2">
      <c r="A1459" s="1">
        <v>9</v>
      </c>
      <c r="B1459" s="1">
        <v>536</v>
      </c>
      <c r="C1459" s="1" t="s">
        <v>485</v>
      </c>
      <c r="D1459" s="1" t="s">
        <v>371</v>
      </c>
      <c r="E1459" s="1">
        <v>200</v>
      </c>
      <c r="F1459" s="1" t="s">
        <v>372</v>
      </c>
      <c r="G1459" s="1">
        <v>12.05</v>
      </c>
      <c r="H1459" s="1" t="s">
        <v>376</v>
      </c>
      <c r="I1459" s="1">
        <v>2410</v>
      </c>
      <c r="J1459" s="2" t="s">
        <v>610</v>
      </c>
      <c r="K1459">
        <f>IF(C1459=C1458,0,1)</f>
        <v>0</v>
      </c>
      <c r="L1459">
        <f t="shared" si="22"/>
        <v>1</v>
      </c>
    </row>
    <row r="1460" spans="1:12" x14ac:dyDescent="0.2">
      <c r="A1460" s="1">
        <v>9</v>
      </c>
      <c r="B1460" s="1">
        <v>536</v>
      </c>
      <c r="C1460" s="1" t="s">
        <v>485</v>
      </c>
      <c r="D1460" s="1" t="s">
        <v>371</v>
      </c>
      <c r="E1460" s="1">
        <v>50</v>
      </c>
      <c r="F1460" s="1" t="s">
        <v>372</v>
      </c>
      <c r="G1460" s="1">
        <v>12.05</v>
      </c>
      <c r="H1460" s="1" t="s">
        <v>376</v>
      </c>
      <c r="I1460" s="1">
        <v>602.5</v>
      </c>
      <c r="J1460" s="2" t="s">
        <v>630</v>
      </c>
      <c r="K1460">
        <f>IF(C1460=C1459,0,1)</f>
        <v>0</v>
      </c>
      <c r="L1460">
        <f t="shared" si="22"/>
        <v>1</v>
      </c>
    </row>
    <row r="1461" spans="1:12" x14ac:dyDescent="0.2">
      <c r="A1461" s="1">
        <v>9</v>
      </c>
      <c r="B1461" s="1">
        <v>537</v>
      </c>
      <c r="C1461" s="1" t="s">
        <v>460</v>
      </c>
      <c r="D1461" s="1" t="s">
        <v>371</v>
      </c>
      <c r="E1461" s="1">
        <v>6</v>
      </c>
      <c r="F1461" s="1" t="s">
        <v>372</v>
      </c>
      <c r="G1461" s="1">
        <v>915.2</v>
      </c>
      <c r="H1461" s="1" t="s">
        <v>376</v>
      </c>
      <c r="I1461" s="1">
        <v>5491.2</v>
      </c>
      <c r="J1461" s="2" t="s">
        <v>374</v>
      </c>
      <c r="K1461">
        <f>IF(C1461=C1460,0,1)</f>
        <v>1</v>
      </c>
      <c r="L1461">
        <f t="shared" si="22"/>
        <v>1</v>
      </c>
    </row>
    <row r="1462" spans="1:12" x14ac:dyDescent="0.2">
      <c r="A1462" s="1">
        <v>9</v>
      </c>
      <c r="B1462" s="1">
        <v>537</v>
      </c>
      <c r="C1462" s="1" t="s">
        <v>460</v>
      </c>
      <c r="D1462" s="1" t="s">
        <v>371</v>
      </c>
      <c r="E1462" s="1">
        <v>10</v>
      </c>
      <c r="F1462" s="1" t="s">
        <v>372</v>
      </c>
      <c r="G1462" s="1">
        <v>915.2</v>
      </c>
      <c r="H1462" s="1" t="s">
        <v>376</v>
      </c>
      <c r="I1462" s="1">
        <v>9152</v>
      </c>
      <c r="J1462" s="2" t="s">
        <v>491</v>
      </c>
      <c r="K1462">
        <f>IF(C1462=C1461,0,1)</f>
        <v>0</v>
      </c>
      <c r="L1462">
        <f t="shared" si="22"/>
        <v>1</v>
      </c>
    </row>
    <row r="1463" spans="1:12" x14ac:dyDescent="0.2">
      <c r="A1463" s="1">
        <v>9</v>
      </c>
      <c r="B1463" s="1">
        <v>537</v>
      </c>
      <c r="C1463" s="1" t="s">
        <v>460</v>
      </c>
      <c r="D1463" s="1" t="s">
        <v>371</v>
      </c>
      <c r="E1463" s="1">
        <v>2</v>
      </c>
      <c r="F1463" s="1" t="s">
        <v>372</v>
      </c>
      <c r="G1463" s="1">
        <v>915.2</v>
      </c>
      <c r="H1463" s="1" t="s">
        <v>376</v>
      </c>
      <c r="I1463" s="1">
        <v>1830.4</v>
      </c>
      <c r="J1463" s="2" t="s">
        <v>528</v>
      </c>
      <c r="K1463">
        <f>IF(C1463=C1462,0,1)</f>
        <v>0</v>
      </c>
      <c r="L1463">
        <f t="shared" si="22"/>
        <v>1</v>
      </c>
    </row>
    <row r="1464" spans="1:12" x14ac:dyDescent="0.2">
      <c r="A1464" s="1">
        <v>9</v>
      </c>
      <c r="B1464" s="1">
        <v>1111</v>
      </c>
      <c r="C1464" s="1" t="s">
        <v>557</v>
      </c>
      <c r="D1464" s="1" t="s">
        <v>371</v>
      </c>
      <c r="E1464" s="1">
        <v>3</v>
      </c>
      <c r="F1464" s="1" t="s">
        <v>372</v>
      </c>
      <c r="G1464" s="1">
        <v>915.2</v>
      </c>
      <c r="H1464" s="1" t="s">
        <v>376</v>
      </c>
      <c r="I1464" s="1">
        <v>2745.6</v>
      </c>
      <c r="J1464" s="2" t="s">
        <v>548</v>
      </c>
      <c r="K1464">
        <f>IF(C1464=C1463,0,1)</f>
        <v>1</v>
      </c>
      <c r="L1464">
        <f t="shared" si="22"/>
        <v>1</v>
      </c>
    </row>
    <row r="1465" spans="1:12" x14ac:dyDescent="0.2">
      <c r="A1465" s="1">
        <v>14</v>
      </c>
      <c r="B1465" s="1">
        <v>1111</v>
      </c>
      <c r="C1465" s="1" t="s">
        <v>337</v>
      </c>
      <c r="D1465" s="1" t="s">
        <v>899</v>
      </c>
      <c r="E1465" s="1">
        <v>7</v>
      </c>
      <c r="F1465" s="1" t="s">
        <v>227</v>
      </c>
      <c r="G1465" s="1">
        <v>392.0994</v>
      </c>
      <c r="H1465" s="1" t="s">
        <v>250</v>
      </c>
      <c r="I1465" s="1">
        <v>2744.6958</v>
      </c>
      <c r="J1465" s="2" t="s">
        <v>563</v>
      </c>
      <c r="K1465">
        <f>IF(C1465=C1464,0,1)</f>
        <v>1</v>
      </c>
      <c r="L1465">
        <f t="shared" si="22"/>
        <v>1</v>
      </c>
    </row>
    <row r="1466" spans="1:12" ht="25.5" x14ac:dyDescent="0.2">
      <c r="A1466" s="1">
        <v>14</v>
      </c>
      <c r="B1466" s="1" t="s">
        <v>1027</v>
      </c>
      <c r="C1466" s="1" t="s">
        <v>1028</v>
      </c>
      <c r="D1466" s="1" t="s">
        <v>906</v>
      </c>
      <c r="E1466" s="1">
        <v>3</v>
      </c>
      <c r="F1466" s="1" t="s">
        <v>957</v>
      </c>
      <c r="G1466" s="1">
        <v>617.63</v>
      </c>
      <c r="H1466" s="1" t="s">
        <v>964</v>
      </c>
      <c r="I1466" s="1">
        <v>1852.89</v>
      </c>
      <c r="J1466" s="2" t="s">
        <v>528</v>
      </c>
      <c r="K1466">
        <f>IF(C1466=C1465,0,1)</f>
        <v>1</v>
      </c>
      <c r="L1466">
        <f t="shared" si="22"/>
        <v>1</v>
      </c>
    </row>
    <row r="1467" spans="1:12" ht="25.5" x14ac:dyDescent="0.2">
      <c r="A1467" s="1">
        <v>14</v>
      </c>
      <c r="B1467" s="1" t="s">
        <v>1027</v>
      </c>
      <c r="C1467" s="1" t="s">
        <v>1028</v>
      </c>
      <c r="D1467" s="1" t="s">
        <v>906</v>
      </c>
      <c r="E1467" s="1">
        <v>10</v>
      </c>
      <c r="F1467" s="1" t="s">
        <v>957</v>
      </c>
      <c r="G1467" s="1">
        <v>617.63</v>
      </c>
      <c r="H1467" s="1" t="s">
        <v>964</v>
      </c>
      <c r="I1467" s="1">
        <v>6176.3</v>
      </c>
      <c r="J1467" s="2" t="s">
        <v>548</v>
      </c>
      <c r="K1467">
        <f>IF(C1467=C1466,0,1)</f>
        <v>0</v>
      </c>
      <c r="L1467">
        <f t="shared" si="22"/>
        <v>1</v>
      </c>
    </row>
    <row r="1468" spans="1:12" ht="25.5" x14ac:dyDescent="0.2">
      <c r="A1468" s="1">
        <v>14</v>
      </c>
      <c r="B1468" s="1" t="s">
        <v>1027</v>
      </c>
      <c r="C1468" s="1" t="s">
        <v>1028</v>
      </c>
      <c r="D1468" s="1" t="s">
        <v>906</v>
      </c>
      <c r="E1468" s="1">
        <v>1</v>
      </c>
      <c r="F1468" s="1" t="s">
        <v>957</v>
      </c>
      <c r="G1468" s="1">
        <v>617.63</v>
      </c>
      <c r="H1468" s="1" t="s">
        <v>964</v>
      </c>
      <c r="I1468" s="1">
        <v>617.63</v>
      </c>
      <c r="J1468" s="2" t="s">
        <v>600</v>
      </c>
      <c r="K1468">
        <f>IF(C1468=C1467,0,1)</f>
        <v>0</v>
      </c>
      <c r="L1468">
        <f t="shared" si="22"/>
        <v>1</v>
      </c>
    </row>
    <row r="1469" spans="1:12" ht="25.5" x14ac:dyDescent="0.2">
      <c r="A1469" s="1">
        <v>14</v>
      </c>
      <c r="B1469" s="1" t="s">
        <v>962</v>
      </c>
      <c r="C1469" s="1" t="s">
        <v>963</v>
      </c>
      <c r="D1469" s="1" t="s">
        <v>906</v>
      </c>
      <c r="E1469" s="1">
        <v>2</v>
      </c>
      <c r="F1469" s="1" t="s">
        <v>957</v>
      </c>
      <c r="G1469" s="1">
        <v>500.49</v>
      </c>
      <c r="H1469" s="1" t="s">
        <v>964</v>
      </c>
      <c r="I1469" s="1">
        <v>1000.98</v>
      </c>
      <c r="J1469" s="2" t="s">
        <v>491</v>
      </c>
      <c r="K1469">
        <f>IF(C1469=C1468,0,1)</f>
        <v>1</v>
      </c>
      <c r="L1469">
        <f t="shared" si="22"/>
        <v>1</v>
      </c>
    </row>
    <row r="1470" spans="1:12" ht="25.5" x14ac:dyDescent="0.2">
      <c r="A1470" s="1">
        <v>14</v>
      </c>
      <c r="B1470" s="1" t="s">
        <v>962</v>
      </c>
      <c r="C1470" s="1" t="s">
        <v>963</v>
      </c>
      <c r="D1470" s="1" t="s">
        <v>906</v>
      </c>
      <c r="E1470" s="1">
        <v>1</v>
      </c>
      <c r="F1470" s="1" t="s">
        <v>957</v>
      </c>
      <c r="G1470" s="1">
        <v>500.49</v>
      </c>
      <c r="H1470" s="1" t="s">
        <v>964</v>
      </c>
      <c r="I1470" s="1">
        <v>500.49</v>
      </c>
      <c r="J1470" s="2" t="s">
        <v>606</v>
      </c>
      <c r="K1470">
        <f>IF(C1470=C1469,0,1)</f>
        <v>0</v>
      </c>
      <c r="L1470">
        <f t="shared" si="22"/>
        <v>1</v>
      </c>
    </row>
    <row r="1471" spans="1:12" x14ac:dyDescent="0.2">
      <c r="A1471" s="1">
        <v>14</v>
      </c>
      <c r="B1471" s="1" t="s">
        <v>1193</v>
      </c>
      <c r="C1471" s="1" t="s">
        <v>1194</v>
      </c>
      <c r="D1471" s="1" t="s">
        <v>526</v>
      </c>
      <c r="E1471" s="1">
        <v>4</v>
      </c>
      <c r="F1471" s="1" t="s">
        <v>1095</v>
      </c>
      <c r="G1471" s="1">
        <v>9.8800000000000008</v>
      </c>
      <c r="H1471" s="1" t="s">
        <v>1162</v>
      </c>
      <c r="I1471" s="1">
        <v>39.520000000000003</v>
      </c>
      <c r="J1471" s="2" t="s">
        <v>600</v>
      </c>
      <c r="K1471">
        <f>IF(C1471=C1470,0,1)</f>
        <v>1</v>
      </c>
      <c r="L1471">
        <f t="shared" si="22"/>
        <v>1</v>
      </c>
    </row>
    <row r="1472" spans="1:12" x14ac:dyDescent="0.2">
      <c r="A1472" s="1">
        <v>14</v>
      </c>
      <c r="B1472" s="1" t="s">
        <v>1083</v>
      </c>
      <c r="C1472" s="1" t="s">
        <v>1084</v>
      </c>
      <c r="D1472" s="1" t="s">
        <v>526</v>
      </c>
      <c r="E1472" s="1">
        <v>4</v>
      </c>
      <c r="F1472" s="1" t="s">
        <v>957</v>
      </c>
      <c r="G1472" s="1">
        <v>70.59</v>
      </c>
      <c r="H1472" s="1" t="s">
        <v>1022</v>
      </c>
      <c r="I1472" s="1">
        <v>282.36</v>
      </c>
      <c r="J1472" s="2" t="s">
        <v>600</v>
      </c>
      <c r="K1472">
        <f>IF(C1472=C1471,0,1)</f>
        <v>1</v>
      </c>
      <c r="L1472">
        <f t="shared" si="22"/>
        <v>1</v>
      </c>
    </row>
    <row r="1473" spans="1:12" x14ac:dyDescent="0.2">
      <c r="A1473" s="1">
        <v>14</v>
      </c>
      <c r="B1473" s="1" t="s">
        <v>989</v>
      </c>
      <c r="C1473" s="1" t="s">
        <v>990</v>
      </c>
      <c r="D1473" s="1" t="s">
        <v>691</v>
      </c>
      <c r="E1473" s="1">
        <v>2</v>
      </c>
      <c r="F1473" s="1" t="s">
        <v>957</v>
      </c>
      <c r="G1473" s="1">
        <v>21.3</v>
      </c>
      <c r="H1473" s="1" t="s">
        <v>991</v>
      </c>
      <c r="I1473" s="1">
        <v>42.6</v>
      </c>
      <c r="J1473" s="2" t="s">
        <v>491</v>
      </c>
      <c r="K1473">
        <f>IF(C1473=C1472,0,1)</f>
        <v>1</v>
      </c>
      <c r="L1473">
        <f t="shared" si="22"/>
        <v>1</v>
      </c>
    </row>
    <row r="1474" spans="1:12" x14ac:dyDescent="0.2">
      <c r="A1474" s="1">
        <v>14</v>
      </c>
      <c r="B1474" s="1" t="s">
        <v>989</v>
      </c>
      <c r="C1474" s="1" t="s">
        <v>990</v>
      </c>
      <c r="D1474" s="1" t="s">
        <v>691</v>
      </c>
      <c r="E1474" s="1">
        <v>3</v>
      </c>
      <c r="F1474" s="1" t="s">
        <v>957</v>
      </c>
      <c r="G1474" s="1">
        <v>21.3</v>
      </c>
      <c r="H1474" s="1" t="s">
        <v>991</v>
      </c>
      <c r="I1474" s="1">
        <v>63.9</v>
      </c>
      <c r="J1474" s="2" t="s">
        <v>548</v>
      </c>
      <c r="K1474">
        <f>IF(C1474=C1473,0,1)</f>
        <v>0</v>
      </c>
      <c r="L1474">
        <f t="shared" si="22"/>
        <v>1</v>
      </c>
    </row>
    <row r="1475" spans="1:12" x14ac:dyDescent="0.2">
      <c r="A1475" s="1">
        <v>14</v>
      </c>
      <c r="B1475" s="1" t="s">
        <v>1160</v>
      </c>
      <c r="C1475" s="1" t="s">
        <v>1161</v>
      </c>
      <c r="D1475" s="1" t="s">
        <v>691</v>
      </c>
      <c r="E1475" s="1">
        <v>10</v>
      </c>
      <c r="F1475" s="1" t="s">
        <v>1095</v>
      </c>
      <c r="G1475" s="1">
        <v>17.29</v>
      </c>
      <c r="H1475" s="1" t="s">
        <v>1162</v>
      </c>
      <c r="I1475" s="1">
        <v>172.9</v>
      </c>
      <c r="J1475" s="2" t="s">
        <v>491</v>
      </c>
      <c r="K1475">
        <f>IF(C1475=C1474,0,1)</f>
        <v>1</v>
      </c>
      <c r="L1475">
        <f t="shared" si="22"/>
        <v>1</v>
      </c>
    </row>
    <row r="1476" spans="1:12" x14ac:dyDescent="0.2">
      <c r="A1476" s="1">
        <v>14</v>
      </c>
      <c r="B1476" s="1" t="s">
        <v>1200</v>
      </c>
      <c r="C1476" s="1" t="s">
        <v>1201</v>
      </c>
      <c r="D1476" s="1" t="s">
        <v>691</v>
      </c>
      <c r="E1476" s="1">
        <v>20</v>
      </c>
      <c r="F1476" s="1" t="s">
        <v>1095</v>
      </c>
      <c r="G1476" s="1">
        <v>23.47</v>
      </c>
      <c r="H1476" s="1" t="s">
        <v>1162</v>
      </c>
      <c r="I1476" s="1">
        <v>469.4</v>
      </c>
      <c r="J1476" s="2" t="s">
        <v>606</v>
      </c>
      <c r="K1476">
        <f>IF(C1476=C1475,0,1)</f>
        <v>1</v>
      </c>
      <c r="L1476">
        <f t="shared" si="22"/>
        <v>1</v>
      </c>
    </row>
    <row r="1477" spans="1:12" x14ac:dyDescent="0.2">
      <c r="A1477" s="1">
        <v>14</v>
      </c>
      <c r="B1477" s="1" t="s">
        <v>1189</v>
      </c>
      <c r="C1477" s="1" t="s">
        <v>1190</v>
      </c>
      <c r="D1477" s="1" t="s">
        <v>526</v>
      </c>
      <c r="E1477" s="1">
        <v>1000</v>
      </c>
      <c r="F1477" s="1" t="s">
        <v>1095</v>
      </c>
      <c r="G1477" s="1">
        <v>0.56999999999999995</v>
      </c>
      <c r="H1477" s="1" t="s">
        <v>1162</v>
      </c>
      <c r="I1477" s="1">
        <v>570</v>
      </c>
      <c r="J1477" s="2" t="s">
        <v>586</v>
      </c>
      <c r="K1477">
        <f>IF(C1477=C1476,0,1)</f>
        <v>1</v>
      </c>
      <c r="L1477">
        <f t="shared" si="22"/>
        <v>1</v>
      </c>
    </row>
    <row r="1478" spans="1:12" x14ac:dyDescent="0.2">
      <c r="A1478" s="1">
        <v>14</v>
      </c>
      <c r="B1478" s="1" t="s">
        <v>1189</v>
      </c>
      <c r="C1478" s="1" t="s">
        <v>1190</v>
      </c>
      <c r="D1478" s="1" t="s">
        <v>526</v>
      </c>
      <c r="E1478" s="1">
        <v>1000</v>
      </c>
      <c r="F1478" s="1" t="s">
        <v>1095</v>
      </c>
      <c r="G1478" s="1">
        <v>0.56999999999999995</v>
      </c>
      <c r="H1478" s="1" t="s">
        <v>1162</v>
      </c>
      <c r="I1478" s="1">
        <v>570</v>
      </c>
      <c r="J1478" s="2" t="s">
        <v>630</v>
      </c>
      <c r="K1478">
        <f>IF(C1478=C1477,0,1)</f>
        <v>0</v>
      </c>
      <c r="L1478">
        <f t="shared" si="22"/>
        <v>1</v>
      </c>
    </row>
    <row r="1479" spans="1:12" x14ac:dyDescent="0.2">
      <c r="A1479" s="1">
        <v>13</v>
      </c>
      <c r="B1479" s="1">
        <v>127</v>
      </c>
      <c r="C1479" s="1" t="s">
        <v>855</v>
      </c>
      <c r="D1479" s="1" t="s">
        <v>526</v>
      </c>
      <c r="E1479" s="1">
        <v>10</v>
      </c>
      <c r="F1479" s="1" t="s">
        <v>752</v>
      </c>
      <c r="G1479" s="1">
        <v>800.4</v>
      </c>
      <c r="H1479" s="1" t="s">
        <v>856</v>
      </c>
      <c r="I1479" s="1">
        <v>8004</v>
      </c>
      <c r="J1479" s="2" t="s">
        <v>563</v>
      </c>
      <c r="K1479">
        <f>IF(C1479=C1478,0,1)</f>
        <v>1</v>
      </c>
      <c r="L1479">
        <f t="shared" si="22"/>
        <v>1</v>
      </c>
    </row>
    <row r="1480" spans="1:12" x14ac:dyDescent="0.2">
      <c r="A1480" s="1">
        <v>1</v>
      </c>
      <c r="B1480" s="1">
        <v>36</v>
      </c>
      <c r="C1480" s="1" t="s">
        <v>631</v>
      </c>
      <c r="D1480" s="1" t="s">
        <v>371</v>
      </c>
      <c r="E1480" s="1">
        <v>60</v>
      </c>
      <c r="F1480" s="1" t="s">
        <v>372</v>
      </c>
      <c r="G1480" s="1">
        <v>71.900000000000006</v>
      </c>
      <c r="H1480" s="1" t="s">
        <v>376</v>
      </c>
      <c r="I1480" s="1">
        <v>4314</v>
      </c>
      <c r="J1480" s="2" t="s">
        <v>630</v>
      </c>
      <c r="K1480">
        <f>IF(C1480=C1479,0,1)</f>
        <v>1</v>
      </c>
      <c r="L1480">
        <f t="shared" si="22"/>
        <v>0</v>
      </c>
    </row>
    <row r="1481" spans="1:12" x14ac:dyDescent="0.2">
      <c r="A1481" s="1">
        <v>9</v>
      </c>
      <c r="B1481" s="1">
        <v>538</v>
      </c>
      <c r="C1481" s="1" t="s">
        <v>515</v>
      </c>
      <c r="D1481" s="1" t="s">
        <v>371</v>
      </c>
      <c r="E1481" s="1">
        <v>3</v>
      </c>
      <c r="F1481" s="1" t="s">
        <v>372</v>
      </c>
      <c r="G1481" s="1">
        <v>128.80000000000001</v>
      </c>
      <c r="H1481" s="1" t="s">
        <v>415</v>
      </c>
      <c r="I1481" s="1">
        <v>386.4</v>
      </c>
      <c r="J1481" s="2" t="s">
        <v>491</v>
      </c>
      <c r="K1481">
        <f>IF(C1481=C1480,0,1)</f>
        <v>1</v>
      </c>
      <c r="L1481">
        <f t="shared" si="22"/>
        <v>1</v>
      </c>
    </row>
    <row r="1482" spans="1:12" x14ac:dyDescent="0.2">
      <c r="A1482" s="1">
        <v>9</v>
      </c>
      <c r="B1482" s="1">
        <v>538</v>
      </c>
      <c r="C1482" s="1" t="s">
        <v>515</v>
      </c>
      <c r="D1482" s="1" t="s">
        <v>371</v>
      </c>
      <c r="E1482" s="1">
        <v>5</v>
      </c>
      <c r="F1482" s="1" t="s">
        <v>372</v>
      </c>
      <c r="G1482" s="1">
        <v>128.80000000000001</v>
      </c>
      <c r="H1482" s="1" t="s">
        <v>415</v>
      </c>
      <c r="I1482" s="1">
        <v>644</v>
      </c>
      <c r="J1482" s="2" t="s">
        <v>606</v>
      </c>
      <c r="K1482">
        <f>IF(C1482=C1481,0,1)</f>
        <v>0</v>
      </c>
      <c r="L1482">
        <f t="shared" si="22"/>
        <v>1</v>
      </c>
    </row>
    <row r="1483" spans="1:12" x14ac:dyDescent="0.2">
      <c r="A1483" s="1">
        <v>9</v>
      </c>
      <c r="B1483" s="1">
        <v>539</v>
      </c>
      <c r="C1483" s="1" t="s">
        <v>66</v>
      </c>
      <c r="D1483" s="1" t="s">
        <v>371</v>
      </c>
      <c r="E1483" s="1">
        <v>40</v>
      </c>
      <c r="F1483" s="1" t="s">
        <v>23</v>
      </c>
      <c r="G1483" s="1">
        <v>7.6</v>
      </c>
      <c r="H1483" s="1" t="s">
        <v>67</v>
      </c>
      <c r="I1483" s="1">
        <v>304</v>
      </c>
      <c r="J1483" s="2" t="s">
        <v>374</v>
      </c>
      <c r="K1483">
        <f>IF(C1483=C1482,0,1)</f>
        <v>1</v>
      </c>
      <c r="L1483">
        <f t="shared" ref="L1483:L1546" si="23">IF(IFERROR(SEARCH("Россия", H1475), 0), 1, 0)</f>
        <v>1</v>
      </c>
    </row>
    <row r="1484" spans="1:12" x14ac:dyDescent="0.2">
      <c r="A1484" s="1">
        <v>9</v>
      </c>
      <c r="B1484" s="1">
        <v>539</v>
      </c>
      <c r="C1484" s="1" t="s">
        <v>66</v>
      </c>
      <c r="D1484" s="1" t="s">
        <v>371</v>
      </c>
      <c r="E1484" s="1">
        <v>50</v>
      </c>
      <c r="F1484" s="1" t="s">
        <v>23</v>
      </c>
      <c r="G1484" s="1">
        <v>7.6</v>
      </c>
      <c r="H1484" s="1" t="s">
        <v>67</v>
      </c>
      <c r="I1484" s="1">
        <v>380</v>
      </c>
      <c r="J1484" s="2" t="s">
        <v>466</v>
      </c>
      <c r="K1484">
        <f>IF(C1484=C1483,0,1)</f>
        <v>0</v>
      </c>
      <c r="L1484">
        <f t="shared" si="23"/>
        <v>1</v>
      </c>
    </row>
    <row r="1485" spans="1:12" x14ac:dyDescent="0.2">
      <c r="A1485" s="1">
        <v>9</v>
      </c>
      <c r="B1485" s="1">
        <v>539</v>
      </c>
      <c r="C1485" s="1" t="s">
        <v>66</v>
      </c>
      <c r="D1485" s="1" t="s">
        <v>371</v>
      </c>
      <c r="E1485" s="1">
        <v>50</v>
      </c>
      <c r="F1485" s="1" t="s">
        <v>23</v>
      </c>
      <c r="G1485" s="1">
        <v>7.6</v>
      </c>
      <c r="H1485" s="1" t="s">
        <v>67</v>
      </c>
      <c r="I1485" s="1">
        <v>380</v>
      </c>
      <c r="J1485" s="2" t="s">
        <v>548</v>
      </c>
      <c r="K1485">
        <f>IF(C1485=C1484,0,1)</f>
        <v>0</v>
      </c>
      <c r="L1485">
        <f t="shared" si="23"/>
        <v>1</v>
      </c>
    </row>
    <row r="1486" spans="1:12" x14ac:dyDescent="0.2">
      <c r="A1486" s="1">
        <v>9</v>
      </c>
      <c r="B1486" s="1">
        <v>539</v>
      </c>
      <c r="C1486" s="1" t="s">
        <v>66</v>
      </c>
      <c r="D1486" s="1" t="s">
        <v>371</v>
      </c>
      <c r="E1486" s="1">
        <v>30</v>
      </c>
      <c r="F1486" s="1" t="s">
        <v>23</v>
      </c>
      <c r="G1486" s="1">
        <v>7.6</v>
      </c>
      <c r="H1486" s="1" t="s">
        <v>67</v>
      </c>
      <c r="I1486" s="1">
        <v>228</v>
      </c>
      <c r="J1486" s="2" t="s">
        <v>563</v>
      </c>
      <c r="K1486">
        <f>IF(C1486=C1485,0,1)</f>
        <v>0</v>
      </c>
      <c r="L1486">
        <f t="shared" si="23"/>
        <v>1</v>
      </c>
    </row>
    <row r="1487" spans="1:12" x14ac:dyDescent="0.2">
      <c r="A1487" s="1">
        <v>9</v>
      </c>
      <c r="B1487" s="1">
        <v>539</v>
      </c>
      <c r="C1487" s="1" t="s">
        <v>66</v>
      </c>
      <c r="D1487" s="1" t="s">
        <v>371</v>
      </c>
      <c r="E1487" s="1">
        <v>30</v>
      </c>
      <c r="F1487" s="1" t="s">
        <v>23</v>
      </c>
      <c r="G1487" s="1">
        <v>7.6</v>
      </c>
      <c r="H1487" s="1" t="s">
        <v>67</v>
      </c>
      <c r="I1487" s="1">
        <v>228</v>
      </c>
      <c r="J1487" s="2" t="s">
        <v>600</v>
      </c>
      <c r="K1487">
        <f>IF(C1487=C1486,0,1)</f>
        <v>0</v>
      </c>
      <c r="L1487">
        <f t="shared" si="23"/>
        <v>0</v>
      </c>
    </row>
    <row r="1488" spans="1:12" x14ac:dyDescent="0.2">
      <c r="A1488" s="1">
        <v>9</v>
      </c>
      <c r="B1488" s="1">
        <v>539</v>
      </c>
      <c r="C1488" s="1" t="s">
        <v>66</v>
      </c>
      <c r="D1488" s="1" t="s">
        <v>371</v>
      </c>
      <c r="E1488" s="1">
        <v>30</v>
      </c>
      <c r="F1488" s="1" t="s">
        <v>23</v>
      </c>
      <c r="G1488" s="1">
        <v>7.6</v>
      </c>
      <c r="H1488" s="1" t="s">
        <v>67</v>
      </c>
      <c r="I1488" s="1">
        <v>228</v>
      </c>
      <c r="J1488" s="2" t="s">
        <v>606</v>
      </c>
      <c r="K1488">
        <f>IF(C1488=C1487,0,1)</f>
        <v>0</v>
      </c>
      <c r="L1488">
        <f t="shared" si="23"/>
        <v>1</v>
      </c>
    </row>
    <row r="1489" spans="1:12" ht="25.5" x14ac:dyDescent="0.2">
      <c r="A1489" s="1">
        <v>14</v>
      </c>
      <c r="B1489" s="1" t="s">
        <v>907</v>
      </c>
      <c r="C1489" s="1" t="s">
        <v>908</v>
      </c>
      <c r="D1489" s="1" t="s">
        <v>906</v>
      </c>
      <c r="E1489" s="1">
        <v>1</v>
      </c>
      <c r="F1489" s="1" t="s">
        <v>900</v>
      </c>
      <c r="G1489" s="1">
        <v>1598</v>
      </c>
      <c r="H1489" s="1" t="s">
        <v>901</v>
      </c>
      <c r="I1489" s="1">
        <v>1598</v>
      </c>
      <c r="J1489" s="2" t="s">
        <v>528</v>
      </c>
      <c r="K1489">
        <f>IF(C1489=C1488,0,1)</f>
        <v>1</v>
      </c>
      <c r="L1489">
        <f t="shared" si="23"/>
        <v>0</v>
      </c>
    </row>
    <row r="1490" spans="1:12" ht="25.5" x14ac:dyDescent="0.2">
      <c r="A1490" s="1">
        <v>14</v>
      </c>
      <c r="B1490" s="1" t="s">
        <v>907</v>
      </c>
      <c r="C1490" s="1" t="s">
        <v>908</v>
      </c>
      <c r="D1490" s="1" t="s">
        <v>906</v>
      </c>
      <c r="E1490" s="1">
        <v>1</v>
      </c>
      <c r="F1490" s="1" t="s">
        <v>900</v>
      </c>
      <c r="G1490" s="1">
        <v>1598</v>
      </c>
      <c r="H1490" s="1" t="s">
        <v>901</v>
      </c>
      <c r="I1490" s="1">
        <v>1598</v>
      </c>
      <c r="J1490" s="2" t="s">
        <v>600</v>
      </c>
      <c r="K1490">
        <f>IF(C1490=C1489,0,1)</f>
        <v>0</v>
      </c>
      <c r="L1490">
        <f t="shared" si="23"/>
        <v>0</v>
      </c>
    </row>
    <row r="1491" spans="1:12" ht="25.5" x14ac:dyDescent="0.2">
      <c r="A1491" s="1">
        <v>14</v>
      </c>
      <c r="B1491" s="1" t="s">
        <v>921</v>
      </c>
      <c r="C1491" s="1" t="s">
        <v>922</v>
      </c>
      <c r="D1491" s="1" t="s">
        <v>906</v>
      </c>
      <c r="E1491" s="1">
        <v>6</v>
      </c>
      <c r="F1491" s="1" t="s">
        <v>900</v>
      </c>
      <c r="G1491" s="1">
        <v>1702</v>
      </c>
      <c r="H1491" s="1" t="s">
        <v>918</v>
      </c>
      <c r="I1491" s="1">
        <v>10212</v>
      </c>
      <c r="J1491" s="2" t="s">
        <v>548</v>
      </c>
      <c r="K1491">
        <f>IF(C1491=C1490,0,1)</f>
        <v>1</v>
      </c>
      <c r="L1491">
        <f t="shared" si="23"/>
        <v>0</v>
      </c>
    </row>
    <row r="1492" spans="1:12" ht="25.5" x14ac:dyDescent="0.2">
      <c r="A1492" s="1">
        <v>14</v>
      </c>
      <c r="B1492" s="1" t="s">
        <v>921</v>
      </c>
      <c r="C1492" s="1" t="s">
        <v>922</v>
      </c>
      <c r="D1492" s="1" t="s">
        <v>906</v>
      </c>
      <c r="E1492" s="1">
        <v>2</v>
      </c>
      <c r="F1492" s="1" t="s">
        <v>900</v>
      </c>
      <c r="G1492" s="1">
        <v>1702</v>
      </c>
      <c r="H1492" s="1" t="s">
        <v>918</v>
      </c>
      <c r="I1492" s="1">
        <v>3404</v>
      </c>
      <c r="J1492" s="2" t="s">
        <v>563</v>
      </c>
      <c r="K1492">
        <f>IF(C1492=C1491,0,1)</f>
        <v>0</v>
      </c>
      <c r="L1492">
        <f t="shared" si="23"/>
        <v>0</v>
      </c>
    </row>
    <row r="1493" spans="1:12" x14ac:dyDescent="0.2">
      <c r="A1493" s="1">
        <v>4</v>
      </c>
      <c r="B1493" s="1">
        <v>293</v>
      </c>
      <c r="C1493" s="1" t="s">
        <v>504</v>
      </c>
      <c r="D1493" s="1" t="s">
        <v>371</v>
      </c>
      <c r="E1493" s="1">
        <v>10</v>
      </c>
      <c r="F1493" s="1" t="s">
        <v>372</v>
      </c>
      <c r="G1493" s="1">
        <v>18.399999999999999</v>
      </c>
      <c r="H1493" s="1" t="s">
        <v>376</v>
      </c>
      <c r="I1493" s="1">
        <v>184</v>
      </c>
      <c r="J1493" s="2" t="s">
        <v>491</v>
      </c>
      <c r="K1493">
        <f>IF(C1493=C1492,0,1)</f>
        <v>1</v>
      </c>
      <c r="L1493">
        <f t="shared" si="23"/>
        <v>0</v>
      </c>
    </row>
    <row r="1494" spans="1:12" x14ac:dyDescent="0.2">
      <c r="A1494" s="1">
        <v>4</v>
      </c>
      <c r="B1494" s="1">
        <v>293</v>
      </c>
      <c r="C1494" s="1" t="s">
        <v>504</v>
      </c>
      <c r="D1494" s="1" t="s">
        <v>371</v>
      </c>
      <c r="E1494" s="1">
        <v>10</v>
      </c>
      <c r="F1494" s="1" t="s">
        <v>372</v>
      </c>
      <c r="G1494" s="1">
        <v>18.399999999999999</v>
      </c>
      <c r="H1494" s="1" t="s">
        <v>376</v>
      </c>
      <c r="I1494" s="1">
        <v>184</v>
      </c>
      <c r="J1494" s="2" t="s">
        <v>528</v>
      </c>
      <c r="K1494">
        <f>IF(C1494=C1493,0,1)</f>
        <v>0</v>
      </c>
      <c r="L1494">
        <f t="shared" si="23"/>
        <v>0</v>
      </c>
    </row>
    <row r="1495" spans="1:12" x14ac:dyDescent="0.2">
      <c r="A1495" s="1">
        <v>4</v>
      </c>
      <c r="B1495" s="1">
        <v>293</v>
      </c>
      <c r="C1495" s="1" t="s">
        <v>504</v>
      </c>
      <c r="D1495" s="1" t="s">
        <v>371</v>
      </c>
      <c r="E1495" s="1">
        <v>10</v>
      </c>
      <c r="F1495" s="1" t="s">
        <v>372</v>
      </c>
      <c r="G1495" s="1">
        <v>18.399999999999999</v>
      </c>
      <c r="H1495" s="1" t="s">
        <v>376</v>
      </c>
      <c r="I1495" s="1">
        <v>184</v>
      </c>
      <c r="J1495" s="2" t="s">
        <v>548</v>
      </c>
      <c r="K1495">
        <f>IF(C1495=C1494,0,1)</f>
        <v>0</v>
      </c>
      <c r="L1495">
        <f t="shared" si="23"/>
        <v>0</v>
      </c>
    </row>
    <row r="1496" spans="1:12" x14ac:dyDescent="0.2">
      <c r="A1496" s="1">
        <v>4</v>
      </c>
      <c r="B1496" s="1">
        <v>293</v>
      </c>
      <c r="C1496" s="1" t="s">
        <v>504</v>
      </c>
      <c r="D1496" s="1" t="s">
        <v>371</v>
      </c>
      <c r="E1496" s="1">
        <v>20</v>
      </c>
      <c r="F1496" s="1" t="s">
        <v>372</v>
      </c>
      <c r="G1496" s="1">
        <v>18.399999999999999</v>
      </c>
      <c r="H1496" s="1" t="s">
        <v>376</v>
      </c>
      <c r="I1496" s="1">
        <v>368</v>
      </c>
      <c r="J1496" s="2" t="s">
        <v>563</v>
      </c>
      <c r="K1496">
        <f>IF(C1496=C1495,0,1)</f>
        <v>0</v>
      </c>
      <c r="L1496">
        <f t="shared" si="23"/>
        <v>0</v>
      </c>
    </row>
    <row r="1497" spans="1:12" x14ac:dyDescent="0.2">
      <c r="A1497" s="1">
        <v>4</v>
      </c>
      <c r="B1497" s="1">
        <v>293</v>
      </c>
      <c r="C1497" s="1" t="s">
        <v>504</v>
      </c>
      <c r="D1497" s="1" t="s">
        <v>371</v>
      </c>
      <c r="E1497" s="1">
        <v>50</v>
      </c>
      <c r="F1497" s="1" t="s">
        <v>372</v>
      </c>
      <c r="G1497" s="1">
        <v>18.399999999999999</v>
      </c>
      <c r="H1497" s="1" t="s">
        <v>376</v>
      </c>
      <c r="I1497" s="1">
        <v>920</v>
      </c>
      <c r="J1497" s="2" t="s">
        <v>612</v>
      </c>
      <c r="K1497">
        <f>IF(C1497=C1496,0,1)</f>
        <v>0</v>
      </c>
      <c r="L1497">
        <f t="shared" si="23"/>
        <v>1</v>
      </c>
    </row>
    <row r="1498" spans="1:12" x14ac:dyDescent="0.2">
      <c r="A1498" s="1">
        <v>4</v>
      </c>
      <c r="B1498" s="1">
        <v>294</v>
      </c>
      <c r="C1498" s="1" t="s">
        <v>532</v>
      </c>
      <c r="D1498" s="1" t="s">
        <v>371</v>
      </c>
      <c r="E1498" s="1">
        <v>10</v>
      </c>
      <c r="F1498" s="1" t="s">
        <v>372</v>
      </c>
      <c r="G1498" s="1">
        <v>6.5</v>
      </c>
      <c r="H1498" s="1" t="s">
        <v>376</v>
      </c>
      <c r="I1498" s="1">
        <v>65</v>
      </c>
      <c r="J1498" s="2" t="s">
        <v>528</v>
      </c>
      <c r="K1498">
        <f>IF(C1498=C1497,0,1)</f>
        <v>1</v>
      </c>
      <c r="L1498">
        <f t="shared" si="23"/>
        <v>1</v>
      </c>
    </row>
    <row r="1499" spans="1:12" x14ac:dyDescent="0.2">
      <c r="A1499" s="1">
        <v>4</v>
      </c>
      <c r="B1499" s="1">
        <v>294</v>
      </c>
      <c r="C1499" s="1" t="s">
        <v>532</v>
      </c>
      <c r="D1499" s="1" t="s">
        <v>371</v>
      </c>
      <c r="E1499" s="1">
        <v>10</v>
      </c>
      <c r="F1499" s="1" t="s">
        <v>372</v>
      </c>
      <c r="G1499" s="1">
        <v>6.5</v>
      </c>
      <c r="H1499" s="1" t="s">
        <v>376</v>
      </c>
      <c r="I1499" s="1">
        <v>65</v>
      </c>
      <c r="J1499" s="2" t="s">
        <v>563</v>
      </c>
      <c r="K1499">
        <f>IF(C1499=C1498,0,1)</f>
        <v>0</v>
      </c>
      <c r="L1499">
        <f t="shared" si="23"/>
        <v>1</v>
      </c>
    </row>
    <row r="1500" spans="1:12" x14ac:dyDescent="0.2">
      <c r="A1500" s="1">
        <v>4</v>
      </c>
      <c r="B1500" s="1">
        <v>294</v>
      </c>
      <c r="C1500" s="1" t="s">
        <v>532</v>
      </c>
      <c r="D1500" s="1" t="s">
        <v>371</v>
      </c>
      <c r="E1500" s="1">
        <v>10</v>
      </c>
      <c r="F1500" s="1" t="s">
        <v>372</v>
      </c>
      <c r="G1500" s="1">
        <v>6.5</v>
      </c>
      <c r="H1500" s="1" t="s">
        <v>376</v>
      </c>
      <c r="I1500" s="1">
        <v>65</v>
      </c>
      <c r="J1500" s="2" t="s">
        <v>606</v>
      </c>
      <c r="K1500">
        <f>IF(C1500=C1499,0,1)</f>
        <v>0</v>
      </c>
      <c r="L1500">
        <f t="shared" si="23"/>
        <v>1</v>
      </c>
    </row>
    <row r="1501" spans="1:12" ht="25.5" x14ac:dyDescent="0.2">
      <c r="A1501" s="1">
        <v>14</v>
      </c>
      <c r="B1501" s="1" t="s">
        <v>909</v>
      </c>
      <c r="C1501" s="1" t="s">
        <v>910</v>
      </c>
      <c r="D1501" s="1" t="s">
        <v>906</v>
      </c>
      <c r="E1501" s="1">
        <v>1</v>
      </c>
      <c r="F1501" s="1" t="s">
        <v>900</v>
      </c>
      <c r="G1501" s="1">
        <v>1597</v>
      </c>
      <c r="H1501" s="1" t="s">
        <v>901</v>
      </c>
      <c r="I1501" s="1">
        <v>1597</v>
      </c>
      <c r="J1501" s="2" t="s">
        <v>528</v>
      </c>
      <c r="K1501">
        <f>IF(C1501=C1500,0,1)</f>
        <v>1</v>
      </c>
      <c r="L1501">
        <f t="shared" si="23"/>
        <v>1</v>
      </c>
    </row>
    <row r="1502" spans="1:12" ht="25.5" x14ac:dyDescent="0.2">
      <c r="A1502" s="1">
        <v>14</v>
      </c>
      <c r="B1502" s="1" t="s">
        <v>909</v>
      </c>
      <c r="C1502" s="1" t="s">
        <v>910</v>
      </c>
      <c r="D1502" s="1" t="s">
        <v>906</v>
      </c>
      <c r="E1502" s="1">
        <v>1</v>
      </c>
      <c r="F1502" s="1" t="s">
        <v>900</v>
      </c>
      <c r="G1502" s="1">
        <v>1597</v>
      </c>
      <c r="H1502" s="1" t="s">
        <v>901</v>
      </c>
      <c r="I1502" s="1">
        <v>1597</v>
      </c>
      <c r="J1502" s="2" t="s">
        <v>600</v>
      </c>
      <c r="K1502">
        <f>IF(C1502=C1501,0,1)</f>
        <v>0</v>
      </c>
      <c r="L1502">
        <f t="shared" si="23"/>
        <v>1</v>
      </c>
    </row>
    <row r="1503" spans="1:12" ht="25.5" x14ac:dyDescent="0.2">
      <c r="A1503" s="1">
        <v>1</v>
      </c>
      <c r="B1503" s="1">
        <v>1111</v>
      </c>
      <c r="C1503" s="1" t="s">
        <v>210</v>
      </c>
      <c r="D1503" s="1" t="s">
        <v>371</v>
      </c>
      <c r="E1503" s="1">
        <v>30</v>
      </c>
      <c r="F1503" s="1" t="s">
        <v>92</v>
      </c>
      <c r="G1503" s="1">
        <v>28.1</v>
      </c>
      <c r="H1503" s="1" t="s">
        <v>211</v>
      </c>
      <c r="I1503" s="1">
        <v>843</v>
      </c>
      <c r="J1503" s="2" t="s">
        <v>612</v>
      </c>
      <c r="K1503">
        <f>IF(C1503=C1502,0,1)</f>
        <v>1</v>
      </c>
      <c r="L1503">
        <f t="shared" si="23"/>
        <v>1</v>
      </c>
    </row>
    <row r="1504" spans="1:12" ht="25.5" x14ac:dyDescent="0.2">
      <c r="A1504" s="1">
        <v>5</v>
      </c>
      <c r="B1504" s="1">
        <v>328</v>
      </c>
      <c r="C1504" s="1" t="s">
        <v>431</v>
      </c>
      <c r="D1504" s="1" t="s">
        <v>371</v>
      </c>
      <c r="E1504" s="1">
        <v>10</v>
      </c>
      <c r="F1504" s="1" t="s">
        <v>372</v>
      </c>
      <c r="G1504" s="1">
        <v>37.9</v>
      </c>
      <c r="H1504" s="1" t="s">
        <v>376</v>
      </c>
      <c r="I1504" s="1">
        <v>379</v>
      </c>
      <c r="J1504" s="2" t="s">
        <v>374</v>
      </c>
      <c r="K1504">
        <f>IF(C1504=C1503,0,1)</f>
        <v>1</v>
      </c>
      <c r="L1504">
        <f t="shared" si="23"/>
        <v>1</v>
      </c>
    </row>
    <row r="1505" spans="1:12" ht="25.5" x14ac:dyDescent="0.2">
      <c r="A1505" s="1">
        <v>5</v>
      </c>
      <c r="B1505" s="1">
        <v>328</v>
      </c>
      <c r="C1505" s="1" t="s">
        <v>431</v>
      </c>
      <c r="D1505" s="1" t="s">
        <v>371</v>
      </c>
      <c r="E1505" s="1">
        <v>10</v>
      </c>
      <c r="F1505" s="1" t="s">
        <v>372</v>
      </c>
      <c r="G1505" s="1">
        <v>37.9</v>
      </c>
      <c r="H1505" s="1" t="s">
        <v>376</v>
      </c>
      <c r="I1505" s="1">
        <v>379</v>
      </c>
      <c r="J1505" s="2" t="s">
        <v>612</v>
      </c>
      <c r="K1505">
        <f>IF(C1505=C1504,0,1)</f>
        <v>0</v>
      </c>
      <c r="L1505">
        <f t="shared" si="23"/>
        <v>1</v>
      </c>
    </row>
    <row r="1506" spans="1:12" x14ac:dyDescent="0.2">
      <c r="A1506" s="1">
        <v>9</v>
      </c>
      <c r="B1506" s="1">
        <v>541</v>
      </c>
      <c r="C1506" s="1" t="s">
        <v>216</v>
      </c>
      <c r="D1506" s="1" t="s">
        <v>371</v>
      </c>
      <c r="E1506" s="1">
        <v>10</v>
      </c>
      <c r="F1506" s="1" t="s">
        <v>92</v>
      </c>
      <c r="G1506" s="1">
        <v>103</v>
      </c>
      <c r="H1506" s="1" t="s">
        <v>95</v>
      </c>
      <c r="I1506" s="1">
        <v>1030</v>
      </c>
      <c r="J1506" s="2" t="s">
        <v>612</v>
      </c>
      <c r="K1506">
        <f>IF(C1506=C1505,0,1)</f>
        <v>1</v>
      </c>
      <c r="L1506">
        <f t="shared" si="23"/>
        <v>1</v>
      </c>
    </row>
    <row r="1507" spans="1:12" ht="25.5" x14ac:dyDescent="0.2">
      <c r="A1507" s="1">
        <v>14</v>
      </c>
      <c r="B1507" s="1" t="s">
        <v>704</v>
      </c>
      <c r="C1507" s="1" t="s">
        <v>705</v>
      </c>
      <c r="D1507" s="1" t="s">
        <v>706</v>
      </c>
      <c r="E1507" s="1">
        <v>10</v>
      </c>
      <c r="F1507" s="1" t="s">
        <v>684</v>
      </c>
      <c r="G1507" s="1">
        <v>66.099999999999994</v>
      </c>
      <c r="H1507" s="1" t="s">
        <v>703</v>
      </c>
      <c r="I1507" s="1">
        <v>661</v>
      </c>
      <c r="J1507" s="2" t="s">
        <v>491</v>
      </c>
      <c r="K1507">
        <f>IF(C1507=C1506,0,1)</f>
        <v>1</v>
      </c>
      <c r="L1507">
        <f t="shared" si="23"/>
        <v>1</v>
      </c>
    </row>
    <row r="1508" spans="1:12" ht="25.5" x14ac:dyDescent="0.2">
      <c r="A1508" s="1">
        <v>14</v>
      </c>
      <c r="B1508" s="1" t="s">
        <v>704</v>
      </c>
      <c r="C1508" s="1" t="s">
        <v>705</v>
      </c>
      <c r="D1508" s="1" t="s">
        <v>706</v>
      </c>
      <c r="E1508" s="1">
        <v>30</v>
      </c>
      <c r="F1508" s="1" t="s">
        <v>684</v>
      </c>
      <c r="G1508" s="1">
        <v>66.099999999999994</v>
      </c>
      <c r="H1508" s="1" t="s">
        <v>703</v>
      </c>
      <c r="I1508" s="1">
        <v>1983</v>
      </c>
      <c r="J1508" s="2" t="s">
        <v>528</v>
      </c>
      <c r="K1508">
        <f>IF(C1508=C1507,0,1)</f>
        <v>0</v>
      </c>
      <c r="L1508">
        <f t="shared" si="23"/>
        <v>1</v>
      </c>
    </row>
    <row r="1509" spans="1:12" ht="25.5" x14ac:dyDescent="0.2">
      <c r="A1509" s="1">
        <v>14</v>
      </c>
      <c r="B1509" s="1" t="s">
        <v>704</v>
      </c>
      <c r="C1509" s="1" t="s">
        <v>705</v>
      </c>
      <c r="D1509" s="1" t="s">
        <v>706</v>
      </c>
      <c r="E1509" s="1">
        <v>10</v>
      </c>
      <c r="F1509" s="1" t="s">
        <v>684</v>
      </c>
      <c r="G1509" s="1">
        <v>66.099999999999994</v>
      </c>
      <c r="H1509" s="1" t="s">
        <v>703</v>
      </c>
      <c r="I1509" s="1">
        <v>661</v>
      </c>
      <c r="J1509" s="2" t="s">
        <v>600</v>
      </c>
      <c r="K1509">
        <f>IF(C1509=C1508,0,1)</f>
        <v>0</v>
      </c>
      <c r="L1509">
        <f t="shared" si="23"/>
        <v>1</v>
      </c>
    </row>
    <row r="1510" spans="1:12" ht="25.5" x14ac:dyDescent="0.2">
      <c r="A1510" s="1">
        <v>14</v>
      </c>
      <c r="B1510" s="1" t="s">
        <v>704</v>
      </c>
      <c r="C1510" s="1" t="s">
        <v>705</v>
      </c>
      <c r="D1510" s="1" t="s">
        <v>706</v>
      </c>
      <c r="E1510" s="1">
        <v>20</v>
      </c>
      <c r="F1510" s="1" t="s">
        <v>684</v>
      </c>
      <c r="G1510" s="1">
        <v>66.099999999999994</v>
      </c>
      <c r="H1510" s="1" t="s">
        <v>703</v>
      </c>
      <c r="I1510" s="1">
        <v>1322</v>
      </c>
      <c r="J1510" s="2" t="s">
        <v>606</v>
      </c>
      <c r="K1510">
        <f>IF(C1510=C1509,0,1)</f>
        <v>0</v>
      </c>
      <c r="L1510">
        <f t="shared" si="23"/>
        <v>1</v>
      </c>
    </row>
    <row r="1511" spans="1:12" x14ac:dyDescent="0.2">
      <c r="A1511" s="1">
        <v>13</v>
      </c>
      <c r="B1511" s="1">
        <v>130</v>
      </c>
      <c r="C1511" s="1" t="s">
        <v>797</v>
      </c>
      <c r="D1511" s="1" t="s">
        <v>371</v>
      </c>
      <c r="E1511" s="1">
        <v>3</v>
      </c>
      <c r="F1511" s="1" t="s">
        <v>752</v>
      </c>
      <c r="G1511" s="1">
        <v>552</v>
      </c>
      <c r="H1511" s="1" t="s">
        <v>795</v>
      </c>
      <c r="I1511" s="1">
        <v>1656</v>
      </c>
      <c r="J1511" s="2" t="s">
        <v>528</v>
      </c>
      <c r="K1511">
        <f>IF(C1511=C1510,0,1)</f>
        <v>1</v>
      </c>
      <c r="L1511">
        <f t="shared" si="23"/>
        <v>0</v>
      </c>
    </row>
    <row r="1512" spans="1:12" x14ac:dyDescent="0.2">
      <c r="A1512" s="1">
        <v>13</v>
      </c>
      <c r="B1512" s="1">
        <v>130</v>
      </c>
      <c r="C1512" s="1" t="s">
        <v>797</v>
      </c>
      <c r="D1512" s="1" t="s">
        <v>371</v>
      </c>
      <c r="E1512" s="1">
        <v>1</v>
      </c>
      <c r="F1512" s="1" t="s">
        <v>752</v>
      </c>
      <c r="G1512" s="1">
        <v>552</v>
      </c>
      <c r="H1512" s="1" t="s">
        <v>795</v>
      </c>
      <c r="I1512" s="1">
        <v>552</v>
      </c>
      <c r="J1512" s="2" t="s">
        <v>563</v>
      </c>
      <c r="K1512">
        <f>IF(C1512=C1511,0,1)</f>
        <v>0</v>
      </c>
      <c r="L1512">
        <f t="shared" si="23"/>
        <v>1</v>
      </c>
    </row>
    <row r="1513" spans="1:12" x14ac:dyDescent="0.2">
      <c r="A1513" s="1">
        <v>13</v>
      </c>
      <c r="B1513" s="1">
        <v>130</v>
      </c>
      <c r="C1513" s="1" t="s">
        <v>797</v>
      </c>
      <c r="D1513" s="1" t="s">
        <v>371</v>
      </c>
      <c r="E1513" s="1">
        <v>1</v>
      </c>
      <c r="F1513" s="1" t="s">
        <v>752</v>
      </c>
      <c r="G1513" s="1">
        <v>552</v>
      </c>
      <c r="H1513" s="1" t="s">
        <v>795</v>
      </c>
      <c r="I1513" s="1">
        <v>552</v>
      </c>
      <c r="J1513" s="2" t="s">
        <v>578</v>
      </c>
      <c r="K1513">
        <f>IF(C1513=C1512,0,1)</f>
        <v>0</v>
      </c>
      <c r="L1513">
        <f t="shared" si="23"/>
        <v>1</v>
      </c>
    </row>
    <row r="1514" spans="1:12" x14ac:dyDescent="0.2">
      <c r="A1514" s="1">
        <v>13</v>
      </c>
      <c r="B1514" s="1">
        <v>130</v>
      </c>
      <c r="C1514" s="1" t="s">
        <v>797</v>
      </c>
      <c r="D1514" s="1" t="s">
        <v>371</v>
      </c>
      <c r="E1514" s="1">
        <v>10</v>
      </c>
      <c r="F1514" s="1" t="s">
        <v>752</v>
      </c>
      <c r="G1514" s="1">
        <v>552</v>
      </c>
      <c r="H1514" s="1" t="s">
        <v>795</v>
      </c>
      <c r="I1514" s="1">
        <v>5520</v>
      </c>
      <c r="J1514" s="2" t="s">
        <v>630</v>
      </c>
      <c r="K1514">
        <f>IF(C1514=C1513,0,1)</f>
        <v>0</v>
      </c>
      <c r="L1514">
        <f t="shared" si="23"/>
        <v>0</v>
      </c>
    </row>
    <row r="1515" spans="1:12" x14ac:dyDescent="0.2">
      <c r="A1515" s="1">
        <v>13</v>
      </c>
      <c r="B1515" s="1">
        <v>129</v>
      </c>
      <c r="C1515" s="1" t="s">
        <v>796</v>
      </c>
      <c r="D1515" s="1" t="s">
        <v>371</v>
      </c>
      <c r="E1515" s="1">
        <v>10</v>
      </c>
      <c r="F1515" s="1" t="s">
        <v>752</v>
      </c>
      <c r="G1515" s="1">
        <v>552</v>
      </c>
      <c r="H1515" s="1" t="s">
        <v>795</v>
      </c>
      <c r="I1515" s="1">
        <v>5520</v>
      </c>
      <c r="J1515" s="2" t="s">
        <v>528</v>
      </c>
      <c r="K1515">
        <f>IF(C1515=C1514,0,1)</f>
        <v>1</v>
      </c>
      <c r="L1515">
        <f t="shared" si="23"/>
        <v>0</v>
      </c>
    </row>
    <row r="1516" spans="1:12" x14ac:dyDescent="0.2">
      <c r="A1516" s="1">
        <v>13</v>
      </c>
      <c r="B1516" s="1">
        <v>129</v>
      </c>
      <c r="C1516" s="1" t="s">
        <v>796</v>
      </c>
      <c r="D1516" s="1" t="s">
        <v>371</v>
      </c>
      <c r="E1516" s="1">
        <v>10</v>
      </c>
      <c r="F1516" s="1" t="s">
        <v>752</v>
      </c>
      <c r="G1516" s="1">
        <v>552</v>
      </c>
      <c r="H1516" s="1" t="s">
        <v>795</v>
      </c>
      <c r="I1516" s="1">
        <v>5520</v>
      </c>
      <c r="J1516" s="2" t="s">
        <v>548</v>
      </c>
      <c r="K1516">
        <f>IF(C1516=C1515,0,1)</f>
        <v>0</v>
      </c>
      <c r="L1516">
        <f t="shared" si="23"/>
        <v>0</v>
      </c>
    </row>
    <row r="1517" spans="1:12" x14ac:dyDescent="0.2">
      <c r="A1517" s="1">
        <v>13</v>
      </c>
      <c r="B1517" s="1">
        <v>129</v>
      </c>
      <c r="C1517" s="1" t="s">
        <v>796</v>
      </c>
      <c r="D1517" s="1" t="s">
        <v>371</v>
      </c>
      <c r="E1517" s="1">
        <v>4</v>
      </c>
      <c r="F1517" s="1" t="s">
        <v>752</v>
      </c>
      <c r="G1517" s="1">
        <v>552</v>
      </c>
      <c r="H1517" s="1" t="s">
        <v>795</v>
      </c>
      <c r="I1517" s="1">
        <v>2208</v>
      </c>
      <c r="J1517" s="2" t="s">
        <v>563</v>
      </c>
      <c r="K1517">
        <f>IF(C1517=C1516,0,1)</f>
        <v>0</v>
      </c>
      <c r="L1517">
        <f t="shared" si="23"/>
        <v>0</v>
      </c>
    </row>
    <row r="1518" spans="1:12" x14ac:dyDescent="0.2">
      <c r="A1518" s="1">
        <v>13</v>
      </c>
      <c r="B1518" s="1">
        <v>129</v>
      </c>
      <c r="C1518" s="1" t="s">
        <v>796</v>
      </c>
      <c r="D1518" s="1" t="s">
        <v>371</v>
      </c>
      <c r="E1518" s="1">
        <v>2</v>
      </c>
      <c r="F1518" s="1" t="s">
        <v>752</v>
      </c>
      <c r="G1518" s="1">
        <v>552</v>
      </c>
      <c r="H1518" s="1" t="s">
        <v>795</v>
      </c>
      <c r="I1518" s="1">
        <v>1104</v>
      </c>
      <c r="J1518" s="2" t="s">
        <v>578</v>
      </c>
      <c r="K1518">
        <f>IF(C1518=C1517,0,1)</f>
        <v>0</v>
      </c>
      <c r="L1518">
        <f t="shared" si="23"/>
        <v>0</v>
      </c>
    </row>
    <row r="1519" spans="1:12" x14ac:dyDescent="0.2">
      <c r="A1519" s="1">
        <v>13</v>
      </c>
      <c r="B1519" s="1">
        <v>129</v>
      </c>
      <c r="C1519" s="1" t="s">
        <v>796</v>
      </c>
      <c r="D1519" s="1" t="s">
        <v>371</v>
      </c>
      <c r="E1519" s="1">
        <v>3</v>
      </c>
      <c r="F1519" s="1" t="s">
        <v>752</v>
      </c>
      <c r="G1519" s="1">
        <v>552</v>
      </c>
      <c r="H1519" s="1" t="s">
        <v>795</v>
      </c>
      <c r="I1519" s="1">
        <v>1656</v>
      </c>
      <c r="J1519" s="2" t="s">
        <v>586</v>
      </c>
      <c r="K1519">
        <f>IF(C1519=C1518,0,1)</f>
        <v>0</v>
      </c>
      <c r="L1519">
        <f t="shared" si="23"/>
        <v>1</v>
      </c>
    </row>
    <row r="1520" spans="1:12" x14ac:dyDescent="0.2">
      <c r="A1520" s="1">
        <v>13</v>
      </c>
      <c r="B1520" s="1">
        <v>129</v>
      </c>
      <c r="C1520" s="1" t="s">
        <v>796</v>
      </c>
      <c r="D1520" s="1" t="s">
        <v>371</v>
      </c>
      <c r="E1520" s="1">
        <v>10</v>
      </c>
      <c r="F1520" s="1" t="s">
        <v>752</v>
      </c>
      <c r="G1520" s="1">
        <v>552</v>
      </c>
      <c r="H1520" s="1" t="s">
        <v>795</v>
      </c>
      <c r="I1520" s="1">
        <v>5520</v>
      </c>
      <c r="J1520" s="2" t="s">
        <v>600</v>
      </c>
      <c r="K1520">
        <f>IF(C1520=C1519,0,1)</f>
        <v>0</v>
      </c>
      <c r="L1520">
        <f t="shared" si="23"/>
        <v>1</v>
      </c>
    </row>
    <row r="1521" spans="1:12" x14ac:dyDescent="0.2">
      <c r="A1521" s="1">
        <v>13</v>
      </c>
      <c r="B1521" s="1">
        <v>129</v>
      </c>
      <c r="C1521" s="1" t="s">
        <v>796</v>
      </c>
      <c r="D1521" s="1" t="s">
        <v>371</v>
      </c>
      <c r="E1521" s="1">
        <v>2</v>
      </c>
      <c r="F1521" s="1" t="s">
        <v>752</v>
      </c>
      <c r="G1521" s="1">
        <v>552</v>
      </c>
      <c r="H1521" s="1" t="s">
        <v>795</v>
      </c>
      <c r="I1521" s="1">
        <v>1104</v>
      </c>
      <c r="J1521" s="2" t="s">
        <v>612</v>
      </c>
      <c r="K1521">
        <f>IF(C1521=C1520,0,1)</f>
        <v>0</v>
      </c>
      <c r="L1521">
        <f t="shared" si="23"/>
        <v>1</v>
      </c>
    </row>
    <row r="1522" spans="1:12" x14ac:dyDescent="0.2">
      <c r="A1522" s="1">
        <v>13</v>
      </c>
      <c r="B1522" s="1">
        <v>129</v>
      </c>
      <c r="C1522" s="1" t="s">
        <v>796</v>
      </c>
      <c r="D1522" s="1" t="s">
        <v>371</v>
      </c>
      <c r="E1522" s="1">
        <v>20</v>
      </c>
      <c r="F1522" s="1" t="s">
        <v>752</v>
      </c>
      <c r="G1522" s="1">
        <v>552</v>
      </c>
      <c r="H1522" s="1" t="s">
        <v>795</v>
      </c>
      <c r="I1522" s="1">
        <v>11040</v>
      </c>
      <c r="J1522" s="2" t="s">
        <v>630</v>
      </c>
      <c r="K1522">
        <f>IF(C1522=C1521,0,1)</f>
        <v>0</v>
      </c>
      <c r="L1522">
        <f t="shared" si="23"/>
        <v>1</v>
      </c>
    </row>
    <row r="1523" spans="1:12" x14ac:dyDescent="0.2">
      <c r="A1523" s="1">
        <v>13</v>
      </c>
      <c r="B1523" s="1">
        <v>131</v>
      </c>
      <c r="C1523" s="1" t="s">
        <v>837</v>
      </c>
      <c r="D1523" s="1" t="s">
        <v>371</v>
      </c>
      <c r="E1523" s="1">
        <v>10</v>
      </c>
      <c r="F1523" s="1" t="s">
        <v>752</v>
      </c>
      <c r="G1523" s="1">
        <v>579.6</v>
      </c>
      <c r="H1523" s="1" t="s">
        <v>795</v>
      </c>
      <c r="I1523" s="1">
        <v>5796</v>
      </c>
      <c r="J1523" s="2" t="s">
        <v>548</v>
      </c>
      <c r="K1523">
        <f>IF(C1523=C1522,0,1)</f>
        <v>1</v>
      </c>
      <c r="L1523">
        <f t="shared" si="23"/>
        <v>1</v>
      </c>
    </row>
    <row r="1524" spans="1:12" x14ac:dyDescent="0.2">
      <c r="A1524" s="1">
        <v>13</v>
      </c>
      <c r="B1524" s="1">
        <v>131</v>
      </c>
      <c r="C1524" s="1" t="s">
        <v>837</v>
      </c>
      <c r="D1524" s="1" t="s">
        <v>371</v>
      </c>
      <c r="E1524" s="1">
        <v>3</v>
      </c>
      <c r="F1524" s="1" t="s">
        <v>752</v>
      </c>
      <c r="G1524" s="1">
        <v>579.6</v>
      </c>
      <c r="H1524" s="1" t="s">
        <v>795</v>
      </c>
      <c r="I1524" s="1">
        <v>1738.8</v>
      </c>
      <c r="J1524" s="2" t="s">
        <v>606</v>
      </c>
      <c r="K1524">
        <f>IF(C1524=C1523,0,1)</f>
        <v>0</v>
      </c>
      <c r="L1524">
        <f t="shared" si="23"/>
        <v>1</v>
      </c>
    </row>
    <row r="1525" spans="1:12" x14ac:dyDescent="0.2">
      <c r="A1525" s="1">
        <v>13</v>
      </c>
      <c r="B1525" s="1">
        <v>128</v>
      </c>
      <c r="C1525" s="1" t="s">
        <v>794</v>
      </c>
      <c r="D1525" s="1" t="s">
        <v>371</v>
      </c>
      <c r="E1525" s="1">
        <v>10</v>
      </c>
      <c r="F1525" s="1" t="s">
        <v>752</v>
      </c>
      <c r="G1525" s="1">
        <v>552</v>
      </c>
      <c r="H1525" s="1" t="s">
        <v>795</v>
      </c>
      <c r="I1525" s="1">
        <v>5520</v>
      </c>
      <c r="J1525" s="2" t="s">
        <v>528</v>
      </c>
      <c r="K1525">
        <f>IF(C1525=C1524,0,1)</f>
        <v>1</v>
      </c>
      <c r="L1525">
        <f t="shared" si="23"/>
        <v>1</v>
      </c>
    </row>
    <row r="1526" spans="1:12" x14ac:dyDescent="0.2">
      <c r="A1526" s="1">
        <v>13</v>
      </c>
      <c r="B1526" s="1">
        <v>128</v>
      </c>
      <c r="C1526" s="1" t="s">
        <v>794</v>
      </c>
      <c r="D1526" s="1" t="s">
        <v>371</v>
      </c>
      <c r="E1526" s="1">
        <v>10</v>
      </c>
      <c r="F1526" s="1" t="s">
        <v>752</v>
      </c>
      <c r="G1526" s="1">
        <v>552</v>
      </c>
      <c r="H1526" s="1" t="s">
        <v>795</v>
      </c>
      <c r="I1526" s="1">
        <v>5520</v>
      </c>
      <c r="J1526" s="2" t="s">
        <v>548</v>
      </c>
      <c r="K1526">
        <f>IF(C1526=C1525,0,1)</f>
        <v>0</v>
      </c>
      <c r="L1526">
        <f t="shared" si="23"/>
        <v>1</v>
      </c>
    </row>
    <row r="1527" spans="1:12" x14ac:dyDescent="0.2">
      <c r="A1527" s="1">
        <v>13</v>
      </c>
      <c r="B1527" s="1">
        <v>128</v>
      </c>
      <c r="C1527" s="1" t="s">
        <v>794</v>
      </c>
      <c r="D1527" s="1" t="s">
        <v>371</v>
      </c>
      <c r="E1527" s="1">
        <v>3</v>
      </c>
      <c r="F1527" s="1" t="s">
        <v>752</v>
      </c>
      <c r="G1527" s="1">
        <v>552</v>
      </c>
      <c r="H1527" s="1" t="s">
        <v>795</v>
      </c>
      <c r="I1527" s="1">
        <v>1656</v>
      </c>
      <c r="J1527" s="2" t="s">
        <v>563</v>
      </c>
      <c r="K1527">
        <f>IF(C1527=C1526,0,1)</f>
        <v>0</v>
      </c>
      <c r="L1527">
        <f t="shared" si="23"/>
        <v>1</v>
      </c>
    </row>
    <row r="1528" spans="1:12" x14ac:dyDescent="0.2">
      <c r="A1528" s="1">
        <v>13</v>
      </c>
      <c r="B1528" s="1">
        <v>128</v>
      </c>
      <c r="C1528" s="1" t="s">
        <v>794</v>
      </c>
      <c r="D1528" s="1" t="s">
        <v>371</v>
      </c>
      <c r="E1528" s="1">
        <v>2</v>
      </c>
      <c r="F1528" s="1" t="s">
        <v>752</v>
      </c>
      <c r="G1528" s="1">
        <v>552</v>
      </c>
      <c r="H1528" s="1" t="s">
        <v>795</v>
      </c>
      <c r="I1528" s="1">
        <v>1104</v>
      </c>
      <c r="J1528" s="2" t="s">
        <v>578</v>
      </c>
      <c r="K1528">
        <f>IF(C1528=C1527,0,1)</f>
        <v>0</v>
      </c>
      <c r="L1528">
        <f t="shared" si="23"/>
        <v>1</v>
      </c>
    </row>
    <row r="1529" spans="1:12" x14ac:dyDescent="0.2">
      <c r="A1529" s="1">
        <v>13</v>
      </c>
      <c r="B1529" s="1">
        <v>128</v>
      </c>
      <c r="C1529" s="1" t="s">
        <v>794</v>
      </c>
      <c r="D1529" s="1" t="s">
        <v>371</v>
      </c>
      <c r="E1529" s="1">
        <v>3</v>
      </c>
      <c r="F1529" s="1" t="s">
        <v>752</v>
      </c>
      <c r="G1529" s="1">
        <v>552</v>
      </c>
      <c r="H1529" s="1" t="s">
        <v>795</v>
      </c>
      <c r="I1529" s="1">
        <v>1656</v>
      </c>
      <c r="J1529" s="2" t="s">
        <v>586</v>
      </c>
      <c r="K1529">
        <f>IF(C1529=C1528,0,1)</f>
        <v>0</v>
      </c>
      <c r="L1529">
        <f t="shared" si="23"/>
        <v>1</v>
      </c>
    </row>
    <row r="1530" spans="1:12" x14ac:dyDescent="0.2">
      <c r="A1530" s="1">
        <v>13</v>
      </c>
      <c r="B1530" s="1">
        <v>128</v>
      </c>
      <c r="C1530" s="1" t="s">
        <v>794</v>
      </c>
      <c r="D1530" s="1" t="s">
        <v>371</v>
      </c>
      <c r="E1530" s="1">
        <v>10</v>
      </c>
      <c r="F1530" s="1" t="s">
        <v>752</v>
      </c>
      <c r="G1530" s="1">
        <v>552</v>
      </c>
      <c r="H1530" s="1" t="s">
        <v>795</v>
      </c>
      <c r="I1530" s="1">
        <v>5520</v>
      </c>
      <c r="J1530" s="2" t="s">
        <v>600</v>
      </c>
      <c r="K1530">
        <f>IF(C1530=C1529,0,1)</f>
        <v>0</v>
      </c>
      <c r="L1530">
        <f t="shared" si="23"/>
        <v>1</v>
      </c>
    </row>
    <row r="1531" spans="1:12" x14ac:dyDescent="0.2">
      <c r="A1531" s="1">
        <v>13</v>
      </c>
      <c r="B1531" s="1">
        <v>128</v>
      </c>
      <c r="C1531" s="1" t="s">
        <v>794</v>
      </c>
      <c r="D1531" s="1" t="s">
        <v>371</v>
      </c>
      <c r="E1531" s="1">
        <v>10</v>
      </c>
      <c r="F1531" s="1" t="s">
        <v>752</v>
      </c>
      <c r="G1531" s="1">
        <v>552</v>
      </c>
      <c r="H1531" s="1" t="s">
        <v>795</v>
      </c>
      <c r="I1531" s="1">
        <v>5520</v>
      </c>
      <c r="J1531" s="2" t="s">
        <v>610</v>
      </c>
      <c r="K1531">
        <f>IF(C1531=C1530,0,1)</f>
        <v>0</v>
      </c>
      <c r="L1531">
        <f t="shared" si="23"/>
        <v>1</v>
      </c>
    </row>
    <row r="1532" spans="1:12" x14ac:dyDescent="0.2">
      <c r="A1532" s="1">
        <v>13</v>
      </c>
      <c r="B1532" s="1">
        <v>128</v>
      </c>
      <c r="C1532" s="1" t="s">
        <v>794</v>
      </c>
      <c r="D1532" s="1" t="s">
        <v>371</v>
      </c>
      <c r="E1532" s="1">
        <v>2</v>
      </c>
      <c r="F1532" s="1" t="s">
        <v>752</v>
      </c>
      <c r="G1532" s="1">
        <v>552</v>
      </c>
      <c r="H1532" s="1" t="s">
        <v>795</v>
      </c>
      <c r="I1532" s="1">
        <v>1104</v>
      </c>
      <c r="J1532" s="2" t="s">
        <v>612</v>
      </c>
      <c r="K1532">
        <f>IF(C1532=C1531,0,1)</f>
        <v>0</v>
      </c>
      <c r="L1532">
        <f t="shared" si="23"/>
        <v>1</v>
      </c>
    </row>
    <row r="1533" spans="1:12" x14ac:dyDescent="0.2">
      <c r="A1533" s="1">
        <v>13</v>
      </c>
      <c r="B1533" s="1">
        <v>128</v>
      </c>
      <c r="C1533" s="1" t="s">
        <v>794</v>
      </c>
      <c r="D1533" s="1" t="s">
        <v>371</v>
      </c>
      <c r="E1533" s="1">
        <v>4</v>
      </c>
      <c r="F1533" s="1" t="s">
        <v>752</v>
      </c>
      <c r="G1533" s="1">
        <v>552</v>
      </c>
      <c r="H1533" s="1" t="s">
        <v>795</v>
      </c>
      <c r="I1533" s="1">
        <v>2208</v>
      </c>
      <c r="J1533" s="2" t="s">
        <v>630</v>
      </c>
      <c r="K1533">
        <f>IF(C1533=C1532,0,1)</f>
        <v>0</v>
      </c>
      <c r="L1533">
        <f t="shared" si="23"/>
        <v>1</v>
      </c>
    </row>
    <row r="1534" spans="1:12" x14ac:dyDescent="0.2">
      <c r="A1534" s="1">
        <v>13</v>
      </c>
      <c r="B1534" s="1">
        <v>132</v>
      </c>
      <c r="C1534" s="1" t="s">
        <v>838</v>
      </c>
      <c r="D1534" s="1" t="s">
        <v>371</v>
      </c>
      <c r="E1534" s="1">
        <v>5</v>
      </c>
      <c r="F1534" s="1" t="s">
        <v>752</v>
      </c>
      <c r="G1534" s="1">
        <v>579.6</v>
      </c>
      <c r="H1534" s="1" t="s">
        <v>795</v>
      </c>
      <c r="I1534" s="1">
        <v>2898</v>
      </c>
      <c r="J1534" s="2" t="s">
        <v>548</v>
      </c>
      <c r="K1534">
        <f>IF(C1534=C1533,0,1)</f>
        <v>1</v>
      </c>
      <c r="L1534">
        <f t="shared" si="23"/>
        <v>1</v>
      </c>
    </row>
    <row r="1535" spans="1:12" x14ac:dyDescent="0.2">
      <c r="A1535" s="1">
        <v>13</v>
      </c>
      <c r="B1535" s="1">
        <v>132</v>
      </c>
      <c r="C1535" s="1" t="s">
        <v>838</v>
      </c>
      <c r="D1535" s="1" t="s">
        <v>371</v>
      </c>
      <c r="E1535" s="1">
        <v>3</v>
      </c>
      <c r="F1535" s="1" t="s">
        <v>752</v>
      </c>
      <c r="G1535" s="1">
        <v>579.6</v>
      </c>
      <c r="H1535" s="1" t="s">
        <v>795</v>
      </c>
      <c r="I1535" s="1">
        <v>1738.8</v>
      </c>
      <c r="J1535" s="2" t="s">
        <v>606</v>
      </c>
      <c r="K1535">
        <f>IF(C1535=C1534,0,1)</f>
        <v>0</v>
      </c>
      <c r="L1535">
        <f t="shared" si="23"/>
        <v>1</v>
      </c>
    </row>
    <row r="1536" spans="1:12" x14ac:dyDescent="0.2">
      <c r="A1536" s="1">
        <v>12</v>
      </c>
      <c r="B1536" s="1">
        <v>65</v>
      </c>
      <c r="C1536" s="1" t="s">
        <v>1188</v>
      </c>
      <c r="D1536" s="1" t="s">
        <v>526</v>
      </c>
      <c r="E1536" s="1">
        <v>50</v>
      </c>
      <c r="F1536" s="1" t="s">
        <v>1095</v>
      </c>
      <c r="G1536" s="1">
        <v>10.25</v>
      </c>
      <c r="H1536" s="1" t="s">
        <v>598</v>
      </c>
      <c r="I1536" s="1">
        <v>512.5</v>
      </c>
      <c r="J1536" s="2" t="s">
        <v>563</v>
      </c>
      <c r="K1536">
        <f>IF(C1536=C1535,0,1)</f>
        <v>1</v>
      </c>
      <c r="L1536">
        <f t="shared" si="23"/>
        <v>1</v>
      </c>
    </row>
    <row r="1537" spans="1:12" x14ac:dyDescent="0.2">
      <c r="A1537" s="1">
        <v>12</v>
      </c>
      <c r="B1537" s="1">
        <v>65</v>
      </c>
      <c r="C1537" s="1" t="s">
        <v>1188</v>
      </c>
      <c r="D1537" s="1" t="s">
        <v>526</v>
      </c>
      <c r="E1537" s="1">
        <v>100</v>
      </c>
      <c r="F1537" s="1" t="s">
        <v>1095</v>
      </c>
      <c r="G1537" s="1">
        <v>10.25</v>
      </c>
      <c r="H1537" s="1" t="s">
        <v>598</v>
      </c>
      <c r="I1537" s="1">
        <v>1025</v>
      </c>
      <c r="J1537" s="2" t="s">
        <v>630</v>
      </c>
      <c r="K1537">
        <f>IF(C1537=C1536,0,1)</f>
        <v>0</v>
      </c>
      <c r="L1537">
        <f t="shared" si="23"/>
        <v>1</v>
      </c>
    </row>
    <row r="1538" spans="1:12" ht="25.5" x14ac:dyDescent="0.2">
      <c r="A1538" s="1">
        <v>14</v>
      </c>
      <c r="B1538" s="1" t="s">
        <v>314</v>
      </c>
      <c r="C1538" s="1" t="s">
        <v>315</v>
      </c>
      <c r="D1538" s="1" t="s">
        <v>691</v>
      </c>
      <c r="E1538" s="1">
        <v>100</v>
      </c>
      <c r="F1538" s="1" t="s">
        <v>227</v>
      </c>
      <c r="G1538" s="1">
        <v>600.6</v>
      </c>
      <c r="H1538" s="1" t="s">
        <v>316</v>
      </c>
      <c r="I1538" s="1">
        <v>60060</v>
      </c>
      <c r="J1538" s="2" t="s">
        <v>548</v>
      </c>
      <c r="K1538">
        <f>IF(C1538=C1537,0,1)</f>
        <v>1</v>
      </c>
      <c r="L1538">
        <f t="shared" si="23"/>
        <v>1</v>
      </c>
    </row>
    <row r="1539" spans="1:12" ht="25.5" x14ac:dyDescent="0.2">
      <c r="A1539" s="1">
        <v>14</v>
      </c>
      <c r="B1539" s="1" t="s">
        <v>314</v>
      </c>
      <c r="C1539" s="1" t="s">
        <v>315</v>
      </c>
      <c r="D1539" s="1" t="s">
        <v>691</v>
      </c>
      <c r="E1539" s="1">
        <v>90</v>
      </c>
      <c r="F1539" s="1" t="s">
        <v>227</v>
      </c>
      <c r="G1539" s="1">
        <v>600.6</v>
      </c>
      <c r="H1539" s="1" t="s">
        <v>316</v>
      </c>
      <c r="I1539" s="1">
        <v>54054</v>
      </c>
      <c r="J1539" s="2" t="s">
        <v>563</v>
      </c>
      <c r="K1539">
        <f>IF(C1539=C1538,0,1)</f>
        <v>0</v>
      </c>
      <c r="L1539">
        <f t="shared" si="23"/>
        <v>1</v>
      </c>
    </row>
    <row r="1540" spans="1:12" x14ac:dyDescent="0.2">
      <c r="A1540" s="1">
        <v>14</v>
      </c>
      <c r="B1540" s="1" t="s">
        <v>689</v>
      </c>
      <c r="C1540" s="1" t="s">
        <v>690</v>
      </c>
      <c r="D1540" s="1" t="s">
        <v>691</v>
      </c>
      <c r="E1540" s="1">
        <v>20</v>
      </c>
      <c r="F1540" s="1" t="s">
        <v>684</v>
      </c>
      <c r="G1540" s="1">
        <v>64</v>
      </c>
      <c r="H1540" s="1" t="s">
        <v>692</v>
      </c>
      <c r="I1540" s="1">
        <v>1280</v>
      </c>
      <c r="J1540" s="2" t="s">
        <v>491</v>
      </c>
      <c r="K1540">
        <f>IF(C1540=C1539,0,1)</f>
        <v>1</v>
      </c>
      <c r="L1540">
        <f t="shared" si="23"/>
        <v>1</v>
      </c>
    </row>
    <row r="1541" spans="1:12" x14ac:dyDescent="0.2">
      <c r="A1541" s="1">
        <v>14</v>
      </c>
      <c r="B1541" s="1" t="s">
        <v>693</v>
      </c>
      <c r="C1541" s="1" t="s">
        <v>694</v>
      </c>
      <c r="D1541" s="1" t="s">
        <v>691</v>
      </c>
      <c r="E1541" s="1">
        <v>20</v>
      </c>
      <c r="F1541" s="1" t="s">
        <v>684</v>
      </c>
      <c r="G1541" s="1">
        <v>68</v>
      </c>
      <c r="H1541" s="1" t="s">
        <v>692</v>
      </c>
      <c r="I1541" s="1">
        <v>1360</v>
      </c>
      <c r="J1541" s="2" t="s">
        <v>491</v>
      </c>
      <c r="K1541">
        <f>IF(C1541=C1540,0,1)</f>
        <v>1</v>
      </c>
      <c r="L1541">
        <f t="shared" si="23"/>
        <v>1</v>
      </c>
    </row>
    <row r="1542" spans="1:12" x14ac:dyDescent="0.2">
      <c r="A1542" s="1">
        <v>14</v>
      </c>
      <c r="B1542" s="1">
        <v>19.46</v>
      </c>
      <c r="C1542" s="1" t="s">
        <v>749</v>
      </c>
      <c r="D1542" s="1" t="s">
        <v>691</v>
      </c>
      <c r="E1542" s="1">
        <v>100</v>
      </c>
      <c r="F1542" s="1" t="s">
        <v>684</v>
      </c>
      <c r="G1542" s="1">
        <v>116</v>
      </c>
      <c r="H1542" s="1" t="s">
        <v>750</v>
      </c>
      <c r="I1542" s="1">
        <v>11600</v>
      </c>
      <c r="J1542" s="2" t="s">
        <v>630</v>
      </c>
      <c r="K1542">
        <f>IF(C1542=C1541,0,1)</f>
        <v>1</v>
      </c>
      <c r="L1542">
        <f t="shared" si="23"/>
        <v>1</v>
      </c>
    </row>
    <row r="1543" spans="1:12" x14ac:dyDescent="0.2">
      <c r="A1543" s="1">
        <v>14</v>
      </c>
      <c r="B1543" s="1" t="s">
        <v>695</v>
      </c>
      <c r="C1543" s="1" t="s">
        <v>696</v>
      </c>
      <c r="D1543" s="1" t="s">
        <v>691</v>
      </c>
      <c r="E1543" s="1">
        <v>30</v>
      </c>
      <c r="F1543" s="1" t="s">
        <v>684</v>
      </c>
      <c r="G1543" s="1">
        <v>107</v>
      </c>
      <c r="H1543" s="1" t="s">
        <v>692</v>
      </c>
      <c r="I1543" s="1">
        <v>3210</v>
      </c>
      <c r="J1543" s="2" t="s">
        <v>491</v>
      </c>
      <c r="K1543">
        <f>IF(C1543=C1542,0,1)</f>
        <v>1</v>
      </c>
      <c r="L1543">
        <f t="shared" si="23"/>
        <v>1</v>
      </c>
    </row>
    <row r="1544" spans="1:12" ht="25.5" x14ac:dyDescent="0.2">
      <c r="A1544" s="1">
        <v>14</v>
      </c>
      <c r="B1544" s="1" t="s">
        <v>935</v>
      </c>
      <c r="C1544" s="1" t="s">
        <v>936</v>
      </c>
      <c r="D1544" s="1" t="s">
        <v>691</v>
      </c>
      <c r="E1544" s="1">
        <v>4</v>
      </c>
      <c r="F1544" s="1" t="s">
        <v>900</v>
      </c>
      <c r="G1544" s="1">
        <v>640</v>
      </c>
      <c r="H1544" s="1" t="s">
        <v>937</v>
      </c>
      <c r="I1544" s="1">
        <v>2560</v>
      </c>
      <c r="J1544" s="2" t="s">
        <v>612</v>
      </c>
      <c r="K1544">
        <f>IF(C1544=C1543,0,1)</f>
        <v>1</v>
      </c>
      <c r="L1544">
        <f t="shared" si="23"/>
        <v>0</v>
      </c>
    </row>
    <row r="1545" spans="1:12" ht="25.5" x14ac:dyDescent="0.2">
      <c r="A1545" s="1">
        <v>9</v>
      </c>
      <c r="B1545" s="1">
        <v>542</v>
      </c>
      <c r="C1545" s="1" t="s">
        <v>516</v>
      </c>
      <c r="D1545" s="1" t="s">
        <v>371</v>
      </c>
      <c r="E1545" s="1">
        <v>10</v>
      </c>
      <c r="F1545" s="1" t="s">
        <v>372</v>
      </c>
      <c r="G1545" s="1">
        <v>25.8</v>
      </c>
      <c r="H1545" s="1" t="s">
        <v>376</v>
      </c>
      <c r="I1545" s="1">
        <v>258</v>
      </c>
      <c r="J1545" s="2" t="s">
        <v>491</v>
      </c>
      <c r="K1545">
        <f>IF(C1545=C1544,0,1)</f>
        <v>1</v>
      </c>
      <c r="L1545">
        <f t="shared" si="23"/>
        <v>0</v>
      </c>
    </row>
    <row r="1546" spans="1:12" ht="25.5" x14ac:dyDescent="0.2">
      <c r="A1546" s="1">
        <v>9</v>
      </c>
      <c r="B1546" s="1">
        <v>542</v>
      </c>
      <c r="C1546" s="1" t="s">
        <v>516</v>
      </c>
      <c r="D1546" s="1" t="s">
        <v>371</v>
      </c>
      <c r="E1546" s="1">
        <v>6</v>
      </c>
      <c r="F1546" s="1" t="s">
        <v>372</v>
      </c>
      <c r="G1546" s="1">
        <v>25.8</v>
      </c>
      <c r="H1546" s="1" t="s">
        <v>376</v>
      </c>
      <c r="I1546" s="1">
        <v>154.80000000000001</v>
      </c>
      <c r="J1546" s="2" t="s">
        <v>528</v>
      </c>
      <c r="K1546">
        <f>IF(C1546=C1545,0,1)</f>
        <v>0</v>
      </c>
      <c r="L1546">
        <f t="shared" si="23"/>
        <v>0</v>
      </c>
    </row>
    <row r="1547" spans="1:12" ht="25.5" x14ac:dyDescent="0.2">
      <c r="A1547" s="1">
        <v>9</v>
      </c>
      <c r="B1547" s="1">
        <v>542</v>
      </c>
      <c r="C1547" s="1" t="s">
        <v>516</v>
      </c>
      <c r="D1547" s="1" t="s">
        <v>371</v>
      </c>
      <c r="E1547" s="1">
        <v>15</v>
      </c>
      <c r="F1547" s="1" t="s">
        <v>372</v>
      </c>
      <c r="G1547" s="1">
        <v>25.8</v>
      </c>
      <c r="H1547" s="1" t="s">
        <v>376</v>
      </c>
      <c r="I1547" s="1">
        <v>387</v>
      </c>
      <c r="J1547" s="2" t="s">
        <v>548</v>
      </c>
      <c r="K1547">
        <f>IF(C1547=C1546,0,1)</f>
        <v>0</v>
      </c>
      <c r="L1547">
        <f t="shared" ref="L1547:L1610" si="24">IF(IFERROR(SEARCH("Россия", H1539), 0), 1, 0)</f>
        <v>0</v>
      </c>
    </row>
    <row r="1548" spans="1:12" ht="25.5" x14ac:dyDescent="0.2">
      <c r="A1548" s="1">
        <v>9</v>
      </c>
      <c r="B1548" s="1">
        <v>542</v>
      </c>
      <c r="C1548" s="1" t="s">
        <v>516</v>
      </c>
      <c r="D1548" s="1" t="s">
        <v>371</v>
      </c>
      <c r="E1548" s="1">
        <v>10</v>
      </c>
      <c r="F1548" s="1" t="s">
        <v>372</v>
      </c>
      <c r="G1548" s="1">
        <v>25.8</v>
      </c>
      <c r="H1548" s="1" t="s">
        <v>376</v>
      </c>
      <c r="I1548" s="1">
        <v>258</v>
      </c>
      <c r="J1548" s="2" t="s">
        <v>563</v>
      </c>
      <c r="K1548">
        <f>IF(C1548=C1547,0,1)</f>
        <v>0</v>
      </c>
      <c r="L1548">
        <f t="shared" si="24"/>
        <v>1</v>
      </c>
    </row>
    <row r="1549" spans="1:12" ht="25.5" x14ac:dyDescent="0.2">
      <c r="A1549" s="1">
        <v>9</v>
      </c>
      <c r="B1549" s="1">
        <v>542</v>
      </c>
      <c r="C1549" s="1" t="s">
        <v>516</v>
      </c>
      <c r="D1549" s="1" t="s">
        <v>371</v>
      </c>
      <c r="E1549" s="1">
        <v>10</v>
      </c>
      <c r="F1549" s="1" t="s">
        <v>372</v>
      </c>
      <c r="G1549" s="1">
        <v>25.8</v>
      </c>
      <c r="H1549" s="1" t="s">
        <v>376</v>
      </c>
      <c r="I1549" s="1">
        <v>258</v>
      </c>
      <c r="J1549" s="2" t="s">
        <v>586</v>
      </c>
      <c r="K1549">
        <f>IF(C1549=C1548,0,1)</f>
        <v>0</v>
      </c>
      <c r="L1549">
        <f t="shared" si="24"/>
        <v>1</v>
      </c>
    </row>
    <row r="1550" spans="1:12" ht="25.5" x14ac:dyDescent="0.2">
      <c r="A1550" s="1">
        <v>9</v>
      </c>
      <c r="B1550" s="1">
        <v>542</v>
      </c>
      <c r="C1550" s="1" t="s">
        <v>516</v>
      </c>
      <c r="D1550" s="1" t="s">
        <v>371</v>
      </c>
      <c r="E1550" s="1">
        <v>10</v>
      </c>
      <c r="F1550" s="1" t="s">
        <v>372</v>
      </c>
      <c r="G1550" s="1">
        <v>25.8</v>
      </c>
      <c r="H1550" s="1" t="s">
        <v>376</v>
      </c>
      <c r="I1550" s="1">
        <v>258</v>
      </c>
      <c r="J1550" s="2" t="s">
        <v>606</v>
      </c>
      <c r="K1550">
        <f>IF(C1550=C1549,0,1)</f>
        <v>0</v>
      </c>
      <c r="L1550">
        <f t="shared" si="24"/>
        <v>0</v>
      </c>
    </row>
    <row r="1551" spans="1:12" x14ac:dyDescent="0.2">
      <c r="A1551" s="1">
        <v>4</v>
      </c>
      <c r="B1551" s="1">
        <v>295</v>
      </c>
      <c r="C1551" s="1" t="s">
        <v>47</v>
      </c>
      <c r="D1551" s="1" t="s">
        <v>371</v>
      </c>
      <c r="E1551" s="1">
        <v>300</v>
      </c>
      <c r="F1551" s="1" t="s">
        <v>23</v>
      </c>
      <c r="G1551" s="1">
        <v>12.95</v>
      </c>
      <c r="H1551" s="1" t="s">
        <v>45</v>
      </c>
      <c r="I1551" s="1">
        <v>3885</v>
      </c>
      <c r="J1551" s="2" t="s">
        <v>374</v>
      </c>
      <c r="K1551">
        <f>IF(C1551=C1550,0,1)</f>
        <v>1</v>
      </c>
      <c r="L1551">
        <f t="shared" si="24"/>
        <v>1</v>
      </c>
    </row>
    <row r="1552" spans="1:12" x14ac:dyDescent="0.2">
      <c r="A1552" s="1">
        <v>4</v>
      </c>
      <c r="B1552" s="1">
        <v>295</v>
      </c>
      <c r="C1552" s="1" t="s">
        <v>47</v>
      </c>
      <c r="D1552" s="1" t="s">
        <v>371</v>
      </c>
      <c r="E1552" s="1">
        <v>5</v>
      </c>
      <c r="F1552" s="1" t="s">
        <v>23</v>
      </c>
      <c r="G1552" s="1">
        <v>12.95</v>
      </c>
      <c r="H1552" s="1" t="s">
        <v>45</v>
      </c>
      <c r="I1552" s="1">
        <v>64.75</v>
      </c>
      <c r="J1552" s="2" t="s">
        <v>548</v>
      </c>
      <c r="K1552">
        <f>IF(C1552=C1551,0,1)</f>
        <v>0</v>
      </c>
      <c r="L1552">
        <f t="shared" si="24"/>
        <v>0</v>
      </c>
    </row>
    <row r="1553" spans="1:12" x14ac:dyDescent="0.2">
      <c r="A1553" s="1">
        <v>4</v>
      </c>
      <c r="B1553" s="1">
        <v>295</v>
      </c>
      <c r="C1553" s="1" t="s">
        <v>47</v>
      </c>
      <c r="D1553" s="1" t="s">
        <v>371</v>
      </c>
      <c r="E1553" s="1">
        <v>100</v>
      </c>
      <c r="F1553" s="1" t="s">
        <v>23</v>
      </c>
      <c r="G1553" s="1">
        <v>12.95</v>
      </c>
      <c r="H1553" s="1" t="s">
        <v>45</v>
      </c>
      <c r="I1553" s="1">
        <v>1295</v>
      </c>
      <c r="J1553" s="2" t="s">
        <v>563</v>
      </c>
      <c r="K1553">
        <f>IF(C1553=C1552,0,1)</f>
        <v>0</v>
      </c>
      <c r="L1553">
        <f t="shared" si="24"/>
        <v>1</v>
      </c>
    </row>
    <row r="1554" spans="1:12" x14ac:dyDescent="0.2">
      <c r="A1554" s="1">
        <v>4</v>
      </c>
      <c r="B1554" s="1">
        <v>295</v>
      </c>
      <c r="C1554" s="1" t="s">
        <v>47</v>
      </c>
      <c r="D1554" s="1" t="s">
        <v>371</v>
      </c>
      <c r="E1554" s="1">
        <v>10</v>
      </c>
      <c r="F1554" s="1" t="s">
        <v>23</v>
      </c>
      <c r="G1554" s="1">
        <v>12.95</v>
      </c>
      <c r="H1554" s="1" t="s">
        <v>45</v>
      </c>
      <c r="I1554" s="1">
        <v>129.5</v>
      </c>
      <c r="J1554" s="2" t="s">
        <v>630</v>
      </c>
      <c r="K1554">
        <f>IF(C1554=C1553,0,1)</f>
        <v>0</v>
      </c>
      <c r="L1554">
        <f t="shared" si="24"/>
        <v>1</v>
      </c>
    </row>
    <row r="1555" spans="1:12" x14ac:dyDescent="0.2">
      <c r="A1555" s="1">
        <v>2</v>
      </c>
      <c r="B1555" s="1">
        <v>113</v>
      </c>
      <c r="C1555" s="1" t="s">
        <v>468</v>
      </c>
      <c r="D1555" s="1" t="s">
        <v>371</v>
      </c>
      <c r="E1555" s="1">
        <v>6</v>
      </c>
      <c r="F1555" s="1" t="s">
        <v>372</v>
      </c>
      <c r="G1555" s="1">
        <v>329.55</v>
      </c>
      <c r="H1555" s="1" t="s">
        <v>469</v>
      </c>
      <c r="I1555" s="1">
        <v>1977.3</v>
      </c>
      <c r="J1555" s="2" t="s">
        <v>466</v>
      </c>
      <c r="K1555">
        <f>IF(C1555=C1554,0,1)</f>
        <v>1</v>
      </c>
      <c r="L1555">
        <f t="shared" si="24"/>
        <v>1</v>
      </c>
    </row>
    <row r="1556" spans="1:12" ht="25.5" x14ac:dyDescent="0.2">
      <c r="A1556" s="1">
        <v>14</v>
      </c>
      <c r="B1556" s="1" t="s">
        <v>965</v>
      </c>
      <c r="C1556" s="1" t="s">
        <v>966</v>
      </c>
      <c r="D1556" s="1" t="s">
        <v>899</v>
      </c>
      <c r="E1556" s="1">
        <v>1</v>
      </c>
      <c r="F1556" s="1" t="s">
        <v>957</v>
      </c>
      <c r="G1556" s="1">
        <v>148.6</v>
      </c>
      <c r="H1556" s="1" t="s">
        <v>964</v>
      </c>
      <c r="I1556" s="1">
        <v>148.6</v>
      </c>
      <c r="J1556" s="2" t="s">
        <v>491</v>
      </c>
      <c r="K1556">
        <f>IF(C1556=C1555,0,1)</f>
        <v>1</v>
      </c>
      <c r="L1556">
        <f t="shared" si="24"/>
        <v>1</v>
      </c>
    </row>
    <row r="1557" spans="1:12" ht="25.5" x14ac:dyDescent="0.2">
      <c r="A1557" s="1">
        <v>14</v>
      </c>
      <c r="B1557" s="1" t="s">
        <v>965</v>
      </c>
      <c r="C1557" s="1" t="s">
        <v>966</v>
      </c>
      <c r="D1557" s="1" t="s">
        <v>899</v>
      </c>
      <c r="E1557" s="1">
        <v>15</v>
      </c>
      <c r="F1557" s="1" t="s">
        <v>957</v>
      </c>
      <c r="G1557" s="1">
        <v>148.6</v>
      </c>
      <c r="H1557" s="1" t="s">
        <v>964</v>
      </c>
      <c r="I1557" s="1">
        <v>2229</v>
      </c>
      <c r="J1557" s="2" t="s">
        <v>528</v>
      </c>
      <c r="K1557">
        <f>IF(C1557=C1556,0,1)</f>
        <v>0</v>
      </c>
      <c r="L1557">
        <f t="shared" si="24"/>
        <v>1</v>
      </c>
    </row>
    <row r="1558" spans="1:12" ht="25.5" x14ac:dyDescent="0.2">
      <c r="A1558" s="1">
        <v>14</v>
      </c>
      <c r="B1558" s="1" t="s">
        <v>965</v>
      </c>
      <c r="C1558" s="1" t="s">
        <v>966</v>
      </c>
      <c r="D1558" s="1" t="s">
        <v>899</v>
      </c>
      <c r="E1558" s="1">
        <v>6</v>
      </c>
      <c r="F1558" s="1" t="s">
        <v>957</v>
      </c>
      <c r="G1558" s="1">
        <v>148.6</v>
      </c>
      <c r="H1558" s="1" t="s">
        <v>964</v>
      </c>
      <c r="I1558" s="1">
        <v>891.6</v>
      </c>
      <c r="J1558" s="2" t="s">
        <v>548</v>
      </c>
      <c r="K1558">
        <f>IF(C1558=C1557,0,1)</f>
        <v>0</v>
      </c>
      <c r="L1558">
        <f t="shared" si="24"/>
        <v>1</v>
      </c>
    </row>
    <row r="1559" spans="1:12" ht="25.5" x14ac:dyDescent="0.2">
      <c r="A1559" s="1">
        <v>14</v>
      </c>
      <c r="B1559" s="1" t="s">
        <v>965</v>
      </c>
      <c r="C1559" s="1" t="s">
        <v>966</v>
      </c>
      <c r="D1559" s="1" t="s">
        <v>899</v>
      </c>
      <c r="E1559" s="1">
        <v>3</v>
      </c>
      <c r="F1559" s="1" t="s">
        <v>957</v>
      </c>
      <c r="G1559" s="1">
        <v>148.6</v>
      </c>
      <c r="H1559" s="1" t="s">
        <v>964</v>
      </c>
      <c r="I1559" s="1">
        <v>445.8</v>
      </c>
      <c r="J1559" s="2" t="s">
        <v>563</v>
      </c>
      <c r="K1559">
        <f>IF(C1559=C1558,0,1)</f>
        <v>0</v>
      </c>
      <c r="L1559">
        <f t="shared" si="24"/>
        <v>0</v>
      </c>
    </row>
    <row r="1560" spans="1:12" ht="25.5" x14ac:dyDescent="0.2">
      <c r="A1560" s="1">
        <v>14</v>
      </c>
      <c r="B1560" s="1" t="s">
        <v>965</v>
      </c>
      <c r="C1560" s="1" t="s">
        <v>966</v>
      </c>
      <c r="D1560" s="1" t="s">
        <v>899</v>
      </c>
      <c r="E1560" s="1">
        <v>5</v>
      </c>
      <c r="F1560" s="1" t="s">
        <v>957</v>
      </c>
      <c r="G1560" s="1">
        <v>148.6</v>
      </c>
      <c r="H1560" s="1" t="s">
        <v>964</v>
      </c>
      <c r="I1560" s="1">
        <v>743</v>
      </c>
      <c r="J1560" s="2" t="s">
        <v>600</v>
      </c>
      <c r="K1560">
        <f>IF(C1560=C1559,0,1)</f>
        <v>0</v>
      </c>
      <c r="L1560">
        <f t="shared" si="24"/>
        <v>0</v>
      </c>
    </row>
    <row r="1561" spans="1:12" x14ac:dyDescent="0.2">
      <c r="A1561" s="1">
        <v>4</v>
      </c>
      <c r="B1561" s="1">
        <v>297</v>
      </c>
      <c r="C1561" s="1" t="s">
        <v>161</v>
      </c>
      <c r="D1561" s="1" t="s">
        <v>371</v>
      </c>
      <c r="E1561" s="1">
        <v>10</v>
      </c>
      <c r="F1561" s="1" t="s">
        <v>92</v>
      </c>
      <c r="G1561" s="1">
        <v>29</v>
      </c>
      <c r="H1561" s="1" t="s">
        <v>160</v>
      </c>
      <c r="I1561" s="1">
        <v>290</v>
      </c>
      <c r="J1561" s="2" t="s">
        <v>466</v>
      </c>
      <c r="K1561">
        <f>IF(C1561=C1560,0,1)</f>
        <v>1</v>
      </c>
      <c r="L1561">
        <f t="shared" si="24"/>
        <v>0</v>
      </c>
    </row>
    <row r="1562" spans="1:12" x14ac:dyDescent="0.2">
      <c r="A1562" s="1">
        <v>4</v>
      </c>
      <c r="B1562" s="1">
        <v>297</v>
      </c>
      <c r="C1562" s="1" t="s">
        <v>161</v>
      </c>
      <c r="D1562" s="1" t="s">
        <v>371</v>
      </c>
      <c r="E1562" s="1">
        <v>10</v>
      </c>
      <c r="F1562" s="1" t="s">
        <v>92</v>
      </c>
      <c r="G1562" s="1">
        <v>29</v>
      </c>
      <c r="H1562" s="1" t="s">
        <v>160</v>
      </c>
      <c r="I1562" s="1">
        <v>290</v>
      </c>
      <c r="J1562" s="2" t="s">
        <v>528</v>
      </c>
      <c r="K1562">
        <f>IF(C1562=C1561,0,1)</f>
        <v>0</v>
      </c>
      <c r="L1562">
        <f t="shared" si="24"/>
        <v>0</v>
      </c>
    </row>
    <row r="1563" spans="1:12" x14ac:dyDescent="0.2">
      <c r="A1563" s="1">
        <v>4</v>
      </c>
      <c r="B1563" s="1">
        <v>297</v>
      </c>
      <c r="C1563" s="1" t="s">
        <v>161</v>
      </c>
      <c r="D1563" s="1" t="s">
        <v>371</v>
      </c>
      <c r="E1563" s="1">
        <v>10</v>
      </c>
      <c r="F1563" s="1" t="s">
        <v>92</v>
      </c>
      <c r="G1563" s="1">
        <v>29</v>
      </c>
      <c r="H1563" s="1" t="s">
        <v>160</v>
      </c>
      <c r="I1563" s="1">
        <v>290</v>
      </c>
      <c r="J1563" s="2" t="s">
        <v>548</v>
      </c>
      <c r="K1563">
        <f>IF(C1563=C1562,0,1)</f>
        <v>0</v>
      </c>
      <c r="L1563">
        <f t="shared" si="24"/>
        <v>0</v>
      </c>
    </row>
    <row r="1564" spans="1:12" x14ac:dyDescent="0.2">
      <c r="A1564" s="1">
        <v>4</v>
      </c>
      <c r="B1564" s="1">
        <v>297</v>
      </c>
      <c r="C1564" s="1" t="s">
        <v>161</v>
      </c>
      <c r="D1564" s="1" t="s">
        <v>371</v>
      </c>
      <c r="E1564" s="1">
        <v>10</v>
      </c>
      <c r="F1564" s="1" t="s">
        <v>92</v>
      </c>
      <c r="G1564" s="1">
        <v>29</v>
      </c>
      <c r="H1564" s="1" t="s">
        <v>160</v>
      </c>
      <c r="I1564" s="1">
        <v>290</v>
      </c>
      <c r="J1564" s="2" t="s">
        <v>563</v>
      </c>
      <c r="K1564">
        <f>IF(C1564=C1563,0,1)</f>
        <v>0</v>
      </c>
      <c r="L1564">
        <f t="shared" si="24"/>
        <v>1</v>
      </c>
    </row>
    <row r="1565" spans="1:12" x14ac:dyDescent="0.2">
      <c r="A1565" s="1">
        <v>4</v>
      </c>
      <c r="B1565" s="1">
        <v>296</v>
      </c>
      <c r="C1565" s="1" t="s">
        <v>159</v>
      </c>
      <c r="D1565" s="1" t="s">
        <v>371</v>
      </c>
      <c r="E1565" s="1">
        <v>10</v>
      </c>
      <c r="F1565" s="1" t="s">
        <v>92</v>
      </c>
      <c r="G1565" s="1">
        <v>25</v>
      </c>
      <c r="H1565" s="1" t="s">
        <v>160</v>
      </c>
      <c r="I1565" s="1">
        <v>250</v>
      </c>
      <c r="J1565" s="2" t="s">
        <v>466</v>
      </c>
      <c r="K1565">
        <f>IF(C1565=C1564,0,1)</f>
        <v>1</v>
      </c>
      <c r="L1565">
        <f t="shared" si="24"/>
        <v>1</v>
      </c>
    </row>
    <row r="1566" spans="1:12" x14ac:dyDescent="0.2">
      <c r="A1566" s="1">
        <v>4</v>
      </c>
      <c r="B1566" s="1">
        <v>296</v>
      </c>
      <c r="C1566" s="1" t="s">
        <v>159</v>
      </c>
      <c r="D1566" s="1" t="s">
        <v>371</v>
      </c>
      <c r="E1566" s="1">
        <v>10</v>
      </c>
      <c r="F1566" s="1" t="s">
        <v>92</v>
      </c>
      <c r="G1566" s="1">
        <v>25</v>
      </c>
      <c r="H1566" s="1" t="s">
        <v>160</v>
      </c>
      <c r="I1566" s="1">
        <v>250</v>
      </c>
      <c r="J1566" s="2" t="s">
        <v>528</v>
      </c>
      <c r="K1566">
        <f>IF(C1566=C1565,0,1)</f>
        <v>0</v>
      </c>
      <c r="L1566">
        <f t="shared" si="24"/>
        <v>1</v>
      </c>
    </row>
    <row r="1567" spans="1:12" x14ac:dyDescent="0.2">
      <c r="A1567" s="1">
        <v>4</v>
      </c>
      <c r="B1567" s="1">
        <v>296</v>
      </c>
      <c r="C1567" s="1" t="s">
        <v>159</v>
      </c>
      <c r="D1567" s="1" t="s">
        <v>371</v>
      </c>
      <c r="E1567" s="1">
        <v>10</v>
      </c>
      <c r="F1567" s="1" t="s">
        <v>92</v>
      </c>
      <c r="G1567" s="1">
        <v>25</v>
      </c>
      <c r="H1567" s="1" t="s">
        <v>160</v>
      </c>
      <c r="I1567" s="1">
        <v>250</v>
      </c>
      <c r="J1567" s="2" t="s">
        <v>548</v>
      </c>
      <c r="K1567">
        <f>IF(C1567=C1566,0,1)</f>
        <v>0</v>
      </c>
      <c r="L1567">
        <f t="shared" si="24"/>
        <v>1</v>
      </c>
    </row>
    <row r="1568" spans="1:12" x14ac:dyDescent="0.2">
      <c r="A1568" s="1">
        <v>4</v>
      </c>
      <c r="B1568" s="1">
        <v>1111</v>
      </c>
      <c r="C1568" s="1" t="s">
        <v>594</v>
      </c>
      <c r="D1568" s="2" t="s">
        <v>371</v>
      </c>
      <c r="E1568" s="1">
        <v>20</v>
      </c>
      <c r="F1568" s="1" t="s">
        <v>372</v>
      </c>
      <c r="G1568" s="1">
        <v>10.9</v>
      </c>
      <c r="H1568" s="1" t="s">
        <v>376</v>
      </c>
      <c r="I1568" s="1">
        <v>218</v>
      </c>
      <c r="J1568" s="2" t="s">
        <v>586</v>
      </c>
      <c r="K1568">
        <f>IF(C1568=C1567,0,1)</f>
        <v>1</v>
      </c>
      <c r="L1568">
        <f t="shared" si="24"/>
        <v>1</v>
      </c>
    </row>
    <row r="1569" spans="1:12" x14ac:dyDescent="0.2">
      <c r="A1569" s="1">
        <v>1</v>
      </c>
      <c r="B1569" s="1">
        <v>38</v>
      </c>
      <c r="C1569" s="1" t="s">
        <v>579</v>
      </c>
      <c r="D1569" s="1" t="s">
        <v>371</v>
      </c>
      <c r="E1569" s="1">
        <v>1</v>
      </c>
      <c r="F1569" s="1" t="s">
        <v>372</v>
      </c>
      <c r="G1569" s="1">
        <v>1443</v>
      </c>
      <c r="H1569" s="1" t="s">
        <v>376</v>
      </c>
      <c r="I1569" s="1">
        <v>1443</v>
      </c>
      <c r="J1569" s="2" t="s">
        <v>578</v>
      </c>
      <c r="K1569">
        <f>IF(C1569=C1568,0,1)</f>
        <v>1</v>
      </c>
      <c r="L1569">
        <f t="shared" si="24"/>
        <v>0</v>
      </c>
    </row>
    <row r="1570" spans="1:12" x14ac:dyDescent="0.2">
      <c r="A1570" s="1">
        <v>1</v>
      </c>
      <c r="B1570" s="1">
        <v>38</v>
      </c>
      <c r="C1570" s="1" t="s">
        <v>579</v>
      </c>
      <c r="D1570" s="1" t="s">
        <v>371</v>
      </c>
      <c r="E1570" s="1">
        <v>1</v>
      </c>
      <c r="F1570" s="1" t="s">
        <v>372</v>
      </c>
      <c r="G1570" s="1">
        <v>1443</v>
      </c>
      <c r="H1570" s="1" t="s">
        <v>376</v>
      </c>
      <c r="I1570" s="1">
        <v>1443</v>
      </c>
      <c r="J1570" s="2" t="s">
        <v>586</v>
      </c>
      <c r="K1570">
        <f>IF(C1570=C1569,0,1)</f>
        <v>0</v>
      </c>
      <c r="L1570">
        <f t="shared" si="24"/>
        <v>0</v>
      </c>
    </row>
    <row r="1571" spans="1:12" x14ac:dyDescent="0.2">
      <c r="A1571" s="1">
        <v>1</v>
      </c>
      <c r="B1571" s="1">
        <v>38</v>
      </c>
      <c r="C1571" s="1" t="s">
        <v>579</v>
      </c>
      <c r="D1571" s="1" t="s">
        <v>371</v>
      </c>
      <c r="E1571" s="1">
        <v>4</v>
      </c>
      <c r="F1571" s="1" t="s">
        <v>372</v>
      </c>
      <c r="G1571" s="1">
        <v>1443</v>
      </c>
      <c r="H1571" s="1" t="s">
        <v>376</v>
      </c>
      <c r="I1571" s="1">
        <v>5772</v>
      </c>
      <c r="J1571" s="2" t="s">
        <v>630</v>
      </c>
      <c r="K1571">
        <f>IF(C1571=C1570,0,1)</f>
        <v>0</v>
      </c>
      <c r="L1571">
        <f t="shared" si="24"/>
        <v>0</v>
      </c>
    </row>
    <row r="1572" spans="1:12" x14ac:dyDescent="0.2">
      <c r="A1572" s="1">
        <v>2</v>
      </c>
      <c r="B1572" s="1">
        <v>116</v>
      </c>
      <c r="C1572" s="1" t="s">
        <v>615</v>
      </c>
      <c r="D1572" s="1" t="s">
        <v>371</v>
      </c>
      <c r="E1572" s="1">
        <v>30</v>
      </c>
      <c r="F1572" s="1" t="s">
        <v>372</v>
      </c>
      <c r="G1572" s="1">
        <v>70</v>
      </c>
      <c r="H1572" s="1" t="s">
        <v>616</v>
      </c>
      <c r="I1572" s="1">
        <v>2100</v>
      </c>
      <c r="J1572" s="2" t="s">
        <v>612</v>
      </c>
      <c r="K1572">
        <f>IF(C1572=C1571,0,1)</f>
        <v>1</v>
      </c>
      <c r="L1572">
        <f t="shared" si="24"/>
        <v>0</v>
      </c>
    </row>
    <row r="1573" spans="1:12" x14ac:dyDescent="0.2">
      <c r="A1573" s="1">
        <v>9</v>
      </c>
      <c r="B1573" s="1">
        <v>543</v>
      </c>
      <c r="C1573" s="1" t="s">
        <v>188</v>
      </c>
      <c r="D1573" s="1" t="s">
        <v>371</v>
      </c>
      <c r="E1573" s="1">
        <v>5</v>
      </c>
      <c r="F1573" s="1" t="s">
        <v>92</v>
      </c>
      <c r="G1573" s="1">
        <v>146</v>
      </c>
      <c r="H1573" s="1" t="s">
        <v>163</v>
      </c>
      <c r="I1573" s="1">
        <v>730</v>
      </c>
      <c r="J1573" s="2" t="s">
        <v>491</v>
      </c>
      <c r="K1573">
        <f>IF(C1573=C1572,0,1)</f>
        <v>1</v>
      </c>
      <c r="L1573">
        <f t="shared" si="24"/>
        <v>0</v>
      </c>
    </row>
    <row r="1574" spans="1:12" x14ac:dyDescent="0.2">
      <c r="A1574" s="1">
        <v>9</v>
      </c>
      <c r="B1574" s="1">
        <v>543</v>
      </c>
      <c r="C1574" s="1" t="s">
        <v>188</v>
      </c>
      <c r="D1574" s="1" t="s">
        <v>371</v>
      </c>
      <c r="E1574" s="1">
        <v>6</v>
      </c>
      <c r="F1574" s="1" t="s">
        <v>92</v>
      </c>
      <c r="G1574" s="1">
        <v>146</v>
      </c>
      <c r="H1574" s="1" t="s">
        <v>163</v>
      </c>
      <c r="I1574" s="1">
        <v>876</v>
      </c>
      <c r="J1574" s="2" t="s">
        <v>528</v>
      </c>
      <c r="K1574">
        <f>IF(C1574=C1573,0,1)</f>
        <v>0</v>
      </c>
      <c r="L1574">
        <f t="shared" si="24"/>
        <v>0</v>
      </c>
    </row>
    <row r="1575" spans="1:12" x14ac:dyDescent="0.2">
      <c r="A1575" s="1">
        <v>9</v>
      </c>
      <c r="B1575" s="1">
        <v>543</v>
      </c>
      <c r="C1575" s="1" t="s">
        <v>188</v>
      </c>
      <c r="D1575" s="1" t="s">
        <v>371</v>
      </c>
      <c r="E1575" s="1">
        <v>20</v>
      </c>
      <c r="F1575" s="1" t="s">
        <v>92</v>
      </c>
      <c r="G1575" s="1">
        <v>146</v>
      </c>
      <c r="H1575" s="1" t="s">
        <v>163</v>
      </c>
      <c r="I1575" s="1">
        <v>2920</v>
      </c>
      <c r="J1575" s="2" t="s">
        <v>563</v>
      </c>
      <c r="K1575">
        <f>IF(C1575=C1574,0,1)</f>
        <v>0</v>
      </c>
      <c r="L1575">
        <f t="shared" si="24"/>
        <v>0</v>
      </c>
    </row>
    <row r="1576" spans="1:12" x14ac:dyDescent="0.2">
      <c r="A1576" s="1">
        <v>2</v>
      </c>
      <c r="B1576" s="1">
        <v>119</v>
      </c>
      <c r="C1576" s="1" t="s">
        <v>107</v>
      </c>
      <c r="D1576" s="1" t="s">
        <v>371</v>
      </c>
      <c r="E1576" s="1">
        <v>25</v>
      </c>
      <c r="F1576" s="1" t="s">
        <v>92</v>
      </c>
      <c r="G1576" s="1">
        <v>98.9</v>
      </c>
      <c r="H1576" s="1" t="s">
        <v>108</v>
      </c>
      <c r="I1576" s="1">
        <v>2472.5</v>
      </c>
      <c r="J1576" s="2" t="s">
        <v>374</v>
      </c>
      <c r="K1576">
        <f>IF(C1576=C1575,0,1)</f>
        <v>1</v>
      </c>
      <c r="L1576">
        <f t="shared" si="24"/>
        <v>1</v>
      </c>
    </row>
    <row r="1577" spans="1:12" x14ac:dyDescent="0.2">
      <c r="A1577" s="1">
        <v>2</v>
      </c>
      <c r="B1577" s="1">
        <v>119</v>
      </c>
      <c r="C1577" s="1" t="s">
        <v>107</v>
      </c>
      <c r="D1577" s="1" t="s">
        <v>371</v>
      </c>
      <c r="E1577" s="1">
        <v>15</v>
      </c>
      <c r="F1577" s="1" t="s">
        <v>92</v>
      </c>
      <c r="G1577" s="1">
        <v>98.9</v>
      </c>
      <c r="H1577" s="1" t="s">
        <v>108</v>
      </c>
      <c r="I1577" s="1">
        <v>1483.5</v>
      </c>
      <c r="J1577" s="2" t="s">
        <v>466</v>
      </c>
      <c r="K1577">
        <f>IF(C1577=C1576,0,1)</f>
        <v>0</v>
      </c>
      <c r="L1577">
        <f t="shared" si="24"/>
        <v>1</v>
      </c>
    </row>
    <row r="1578" spans="1:12" x14ac:dyDescent="0.2">
      <c r="A1578" s="1">
        <v>2</v>
      </c>
      <c r="B1578" s="1">
        <v>119</v>
      </c>
      <c r="C1578" s="1" t="s">
        <v>107</v>
      </c>
      <c r="D1578" s="1" t="s">
        <v>371</v>
      </c>
      <c r="E1578" s="1">
        <v>5</v>
      </c>
      <c r="F1578" s="1" t="s">
        <v>92</v>
      </c>
      <c r="G1578" s="1">
        <v>98.9</v>
      </c>
      <c r="H1578" s="1" t="s">
        <v>108</v>
      </c>
      <c r="I1578" s="1">
        <v>494.5</v>
      </c>
      <c r="J1578" s="2" t="s">
        <v>548</v>
      </c>
      <c r="K1578">
        <f>IF(C1578=C1577,0,1)</f>
        <v>0</v>
      </c>
      <c r="L1578">
        <f t="shared" si="24"/>
        <v>1</v>
      </c>
    </row>
    <row r="1579" spans="1:12" x14ac:dyDescent="0.2">
      <c r="A1579" s="1">
        <v>2</v>
      </c>
      <c r="B1579" s="1">
        <v>119</v>
      </c>
      <c r="C1579" s="1" t="s">
        <v>107</v>
      </c>
      <c r="D1579" s="1" t="s">
        <v>371</v>
      </c>
      <c r="E1579" s="1">
        <v>50</v>
      </c>
      <c r="F1579" s="1" t="s">
        <v>92</v>
      </c>
      <c r="G1579" s="1">
        <v>98.9</v>
      </c>
      <c r="H1579" s="1" t="s">
        <v>108</v>
      </c>
      <c r="I1579" s="1">
        <v>4945</v>
      </c>
      <c r="J1579" s="2" t="s">
        <v>563</v>
      </c>
      <c r="K1579">
        <f>IF(C1579=C1578,0,1)</f>
        <v>0</v>
      </c>
      <c r="L1579">
        <f t="shared" si="24"/>
        <v>1</v>
      </c>
    </row>
    <row r="1580" spans="1:12" x14ac:dyDescent="0.2">
      <c r="A1580" s="1">
        <v>2</v>
      </c>
      <c r="B1580" s="1">
        <v>118</v>
      </c>
      <c r="C1580" s="1" t="s">
        <v>105</v>
      </c>
      <c r="D1580" s="1" t="s">
        <v>371</v>
      </c>
      <c r="E1580" s="1">
        <v>140</v>
      </c>
      <c r="F1580" s="1" t="s">
        <v>92</v>
      </c>
      <c r="G1580" s="1">
        <v>143</v>
      </c>
      <c r="H1580" s="1" t="s">
        <v>106</v>
      </c>
      <c r="I1580" s="1">
        <v>20020</v>
      </c>
      <c r="J1580" s="2" t="s">
        <v>374</v>
      </c>
      <c r="K1580">
        <f>IF(C1580=C1579,0,1)</f>
        <v>1</v>
      </c>
      <c r="L1580">
        <f t="shared" si="24"/>
        <v>0</v>
      </c>
    </row>
    <row r="1581" spans="1:12" x14ac:dyDescent="0.2">
      <c r="A1581" s="1">
        <v>2</v>
      </c>
      <c r="B1581" s="1">
        <v>118</v>
      </c>
      <c r="C1581" s="1" t="s">
        <v>105</v>
      </c>
      <c r="D1581" s="1" t="s">
        <v>371</v>
      </c>
      <c r="E1581" s="1">
        <v>5</v>
      </c>
      <c r="F1581" s="1" t="s">
        <v>92</v>
      </c>
      <c r="G1581" s="1">
        <v>143</v>
      </c>
      <c r="H1581" s="1" t="s">
        <v>106</v>
      </c>
      <c r="I1581" s="1">
        <v>715</v>
      </c>
      <c r="J1581" s="2" t="s">
        <v>466</v>
      </c>
      <c r="K1581">
        <f>IF(C1581=C1580,0,1)</f>
        <v>0</v>
      </c>
      <c r="L1581">
        <f t="shared" si="24"/>
        <v>0</v>
      </c>
    </row>
    <row r="1582" spans="1:12" x14ac:dyDescent="0.2">
      <c r="A1582" s="1">
        <v>2</v>
      </c>
      <c r="B1582" s="1">
        <v>118</v>
      </c>
      <c r="C1582" s="1" t="s">
        <v>105</v>
      </c>
      <c r="D1582" s="1" t="s">
        <v>371</v>
      </c>
      <c r="E1582" s="1">
        <v>5</v>
      </c>
      <c r="F1582" s="1" t="s">
        <v>92</v>
      </c>
      <c r="G1582" s="1">
        <v>143</v>
      </c>
      <c r="H1582" s="1" t="s">
        <v>106</v>
      </c>
      <c r="I1582" s="1">
        <v>715</v>
      </c>
      <c r="J1582" s="2" t="s">
        <v>491</v>
      </c>
      <c r="K1582">
        <f>IF(C1582=C1581,0,1)</f>
        <v>0</v>
      </c>
      <c r="L1582">
        <f t="shared" si="24"/>
        <v>0</v>
      </c>
    </row>
    <row r="1583" spans="1:12" x14ac:dyDescent="0.2">
      <c r="A1583" s="1">
        <v>2</v>
      </c>
      <c r="B1583" s="1">
        <v>118</v>
      </c>
      <c r="C1583" s="1" t="s">
        <v>105</v>
      </c>
      <c r="D1583" s="1" t="s">
        <v>371</v>
      </c>
      <c r="E1583" s="1">
        <v>15</v>
      </c>
      <c r="F1583" s="1" t="s">
        <v>92</v>
      </c>
      <c r="G1583" s="1">
        <v>143</v>
      </c>
      <c r="H1583" s="1" t="s">
        <v>106</v>
      </c>
      <c r="I1583" s="1">
        <v>2145</v>
      </c>
      <c r="J1583" s="2" t="s">
        <v>612</v>
      </c>
      <c r="K1583">
        <f>IF(C1583=C1582,0,1)</f>
        <v>0</v>
      </c>
      <c r="L1583">
        <f t="shared" si="24"/>
        <v>0</v>
      </c>
    </row>
    <row r="1584" spans="1:12" x14ac:dyDescent="0.2">
      <c r="A1584" s="1">
        <v>1</v>
      </c>
      <c r="B1584" s="1">
        <v>39</v>
      </c>
      <c r="C1584" s="1" t="s">
        <v>527</v>
      </c>
      <c r="D1584" s="1" t="s">
        <v>371</v>
      </c>
      <c r="E1584" s="1">
        <v>50</v>
      </c>
      <c r="F1584" s="1" t="s">
        <v>372</v>
      </c>
      <c r="G1584" s="1">
        <v>89.7</v>
      </c>
      <c r="H1584" s="1" t="s">
        <v>376</v>
      </c>
      <c r="I1584" s="1">
        <v>4485</v>
      </c>
      <c r="J1584" s="2" t="s">
        <v>528</v>
      </c>
      <c r="K1584">
        <f>IF(C1584=C1583,0,1)</f>
        <v>1</v>
      </c>
      <c r="L1584">
        <f t="shared" si="24"/>
        <v>0</v>
      </c>
    </row>
    <row r="1585" spans="1:12" x14ac:dyDescent="0.2">
      <c r="A1585" s="1">
        <v>1</v>
      </c>
      <c r="B1585" s="1">
        <v>39</v>
      </c>
      <c r="C1585" s="1" t="s">
        <v>527</v>
      </c>
      <c r="D1585" s="1" t="s">
        <v>371</v>
      </c>
      <c r="E1585" s="1">
        <v>30</v>
      </c>
      <c r="F1585" s="1" t="s">
        <v>372</v>
      </c>
      <c r="G1585" s="1">
        <v>89.7</v>
      </c>
      <c r="H1585" s="1" t="s">
        <v>376</v>
      </c>
      <c r="I1585" s="1">
        <v>2691</v>
      </c>
      <c r="J1585" s="2" t="s">
        <v>563</v>
      </c>
      <c r="K1585">
        <f>IF(C1585=C1584,0,1)</f>
        <v>0</v>
      </c>
      <c r="L1585">
        <f t="shared" si="24"/>
        <v>0</v>
      </c>
    </row>
    <row r="1586" spans="1:12" x14ac:dyDescent="0.2">
      <c r="A1586" s="1">
        <v>1</v>
      </c>
      <c r="B1586" s="1">
        <v>39</v>
      </c>
      <c r="C1586" s="1" t="s">
        <v>527</v>
      </c>
      <c r="D1586" s="1" t="s">
        <v>371</v>
      </c>
      <c r="E1586" s="1">
        <v>70</v>
      </c>
      <c r="F1586" s="1" t="s">
        <v>372</v>
      </c>
      <c r="G1586" s="1">
        <v>89.7</v>
      </c>
      <c r="H1586" s="1" t="s">
        <v>376</v>
      </c>
      <c r="I1586" s="1">
        <v>6279</v>
      </c>
      <c r="J1586" s="2" t="s">
        <v>630</v>
      </c>
      <c r="K1586">
        <f>IF(C1586=C1585,0,1)</f>
        <v>0</v>
      </c>
      <c r="L1586">
        <f t="shared" si="24"/>
        <v>0</v>
      </c>
    </row>
    <row r="1587" spans="1:12" x14ac:dyDescent="0.2">
      <c r="A1587" s="1">
        <v>14</v>
      </c>
      <c r="B1587" s="1" t="s">
        <v>238</v>
      </c>
      <c r="C1587" s="1" t="s">
        <v>239</v>
      </c>
      <c r="D1587" s="1" t="s">
        <v>899</v>
      </c>
      <c r="E1587" s="1">
        <v>1</v>
      </c>
      <c r="F1587" s="1" t="s">
        <v>227</v>
      </c>
      <c r="G1587" s="1">
        <v>3024.56</v>
      </c>
      <c r="H1587" s="1" t="s">
        <v>961</v>
      </c>
      <c r="I1587" s="1">
        <v>3024.56</v>
      </c>
      <c r="J1587" s="2" t="s">
        <v>491</v>
      </c>
      <c r="K1587">
        <f>IF(C1587=C1586,0,1)</f>
        <v>1</v>
      </c>
      <c r="L1587">
        <f t="shared" si="24"/>
        <v>0</v>
      </c>
    </row>
    <row r="1588" spans="1:12" x14ac:dyDescent="0.2">
      <c r="A1588" s="1">
        <v>14</v>
      </c>
      <c r="B1588" s="1" t="s">
        <v>238</v>
      </c>
      <c r="C1588" s="1" t="s">
        <v>239</v>
      </c>
      <c r="D1588" s="1" t="s">
        <v>899</v>
      </c>
      <c r="E1588" s="1">
        <v>8</v>
      </c>
      <c r="F1588" s="1" t="s">
        <v>227</v>
      </c>
      <c r="G1588" s="1">
        <v>3024.56</v>
      </c>
      <c r="H1588" s="1" t="s">
        <v>961</v>
      </c>
      <c r="I1588" s="1">
        <v>24196.48</v>
      </c>
      <c r="J1588" s="2" t="s">
        <v>528</v>
      </c>
      <c r="K1588">
        <f>IF(C1588=C1587,0,1)</f>
        <v>0</v>
      </c>
      <c r="L1588">
        <f t="shared" si="24"/>
        <v>0</v>
      </c>
    </row>
    <row r="1589" spans="1:12" x14ac:dyDescent="0.2">
      <c r="A1589" s="1">
        <v>14</v>
      </c>
      <c r="B1589" s="1" t="s">
        <v>238</v>
      </c>
      <c r="C1589" s="1" t="s">
        <v>239</v>
      </c>
      <c r="D1589" s="1" t="s">
        <v>899</v>
      </c>
      <c r="E1589" s="1">
        <v>2</v>
      </c>
      <c r="F1589" s="1" t="s">
        <v>227</v>
      </c>
      <c r="G1589" s="1">
        <v>3024.56</v>
      </c>
      <c r="H1589" s="1" t="s">
        <v>961</v>
      </c>
      <c r="I1589" s="1">
        <v>6049.12</v>
      </c>
      <c r="J1589" s="2" t="s">
        <v>563</v>
      </c>
      <c r="K1589">
        <f>IF(C1589=C1588,0,1)</f>
        <v>0</v>
      </c>
      <c r="L1589">
        <f t="shared" si="24"/>
        <v>0</v>
      </c>
    </row>
    <row r="1590" spans="1:12" x14ac:dyDescent="0.2">
      <c r="A1590" s="1">
        <v>14</v>
      </c>
      <c r="B1590" s="1" t="s">
        <v>238</v>
      </c>
      <c r="C1590" s="1" t="s">
        <v>239</v>
      </c>
      <c r="D1590" s="1" t="s">
        <v>899</v>
      </c>
      <c r="E1590" s="1">
        <v>1</v>
      </c>
      <c r="F1590" s="1" t="s">
        <v>227</v>
      </c>
      <c r="G1590" s="1">
        <v>3024.56</v>
      </c>
      <c r="H1590" s="1" t="s">
        <v>961</v>
      </c>
      <c r="I1590" s="1">
        <v>3024.56</v>
      </c>
      <c r="J1590" s="2" t="s">
        <v>600</v>
      </c>
      <c r="K1590">
        <f>IF(C1590=C1589,0,1)</f>
        <v>0</v>
      </c>
      <c r="L1590">
        <f t="shared" si="24"/>
        <v>0</v>
      </c>
    </row>
    <row r="1591" spans="1:12" x14ac:dyDescent="0.2">
      <c r="A1591" s="1">
        <v>14</v>
      </c>
      <c r="B1591" s="1" t="s">
        <v>7</v>
      </c>
      <c r="C1591" s="1" t="s">
        <v>8</v>
      </c>
      <c r="D1591" s="1" t="s">
        <v>906</v>
      </c>
      <c r="E1591" s="1">
        <v>10</v>
      </c>
      <c r="F1591" s="1" t="s">
        <v>1227</v>
      </c>
      <c r="G1591" s="1">
        <v>953.29</v>
      </c>
      <c r="H1591" s="1" t="s">
        <v>376</v>
      </c>
      <c r="I1591" s="1">
        <v>9532.9</v>
      </c>
      <c r="J1591" s="2" t="s">
        <v>548</v>
      </c>
      <c r="K1591">
        <f>IF(C1591=C1590,0,1)</f>
        <v>1</v>
      </c>
      <c r="L1591">
        <f t="shared" si="24"/>
        <v>0</v>
      </c>
    </row>
    <row r="1592" spans="1:12" x14ac:dyDescent="0.2">
      <c r="A1592" s="1">
        <v>14</v>
      </c>
      <c r="B1592" s="1" t="s">
        <v>971</v>
      </c>
      <c r="C1592" s="1" t="s">
        <v>972</v>
      </c>
      <c r="D1592" s="1" t="s">
        <v>906</v>
      </c>
      <c r="E1592" s="1">
        <v>10</v>
      </c>
      <c r="F1592" s="1" t="s">
        <v>957</v>
      </c>
      <c r="G1592" s="1">
        <v>116.08</v>
      </c>
      <c r="H1592" s="1" t="s">
        <v>973</v>
      </c>
      <c r="I1592" s="1">
        <v>1160.8</v>
      </c>
      <c r="J1592" s="2" t="s">
        <v>491</v>
      </c>
      <c r="K1592">
        <f>IF(C1592=C1591,0,1)</f>
        <v>1</v>
      </c>
      <c r="L1592">
        <f t="shared" si="24"/>
        <v>1</v>
      </c>
    </row>
    <row r="1593" spans="1:12" x14ac:dyDescent="0.2">
      <c r="A1593" s="1">
        <v>14</v>
      </c>
      <c r="B1593" s="1" t="s">
        <v>971</v>
      </c>
      <c r="C1593" s="1" t="s">
        <v>972</v>
      </c>
      <c r="D1593" s="1" t="s">
        <v>906</v>
      </c>
      <c r="E1593" s="1">
        <v>10</v>
      </c>
      <c r="F1593" s="1" t="s">
        <v>957</v>
      </c>
      <c r="G1593" s="1">
        <v>116.08</v>
      </c>
      <c r="H1593" s="1" t="s">
        <v>973</v>
      </c>
      <c r="I1593" s="1">
        <v>1160.8</v>
      </c>
      <c r="J1593" s="2" t="s">
        <v>528</v>
      </c>
      <c r="K1593">
        <f>IF(C1593=C1592,0,1)</f>
        <v>0</v>
      </c>
      <c r="L1593">
        <f t="shared" si="24"/>
        <v>1</v>
      </c>
    </row>
    <row r="1594" spans="1:12" x14ac:dyDescent="0.2">
      <c r="A1594" s="1">
        <v>14</v>
      </c>
      <c r="B1594" s="1" t="s">
        <v>971</v>
      </c>
      <c r="C1594" s="1" t="s">
        <v>972</v>
      </c>
      <c r="D1594" s="1" t="s">
        <v>906</v>
      </c>
      <c r="E1594" s="1">
        <v>10</v>
      </c>
      <c r="F1594" s="1" t="s">
        <v>957</v>
      </c>
      <c r="G1594" s="1">
        <v>116.08</v>
      </c>
      <c r="H1594" s="1" t="s">
        <v>973</v>
      </c>
      <c r="I1594" s="1">
        <v>1160.8</v>
      </c>
      <c r="J1594" s="2" t="s">
        <v>600</v>
      </c>
      <c r="K1594">
        <f>IF(C1594=C1593,0,1)</f>
        <v>0</v>
      </c>
      <c r="L1594">
        <f t="shared" si="24"/>
        <v>1</v>
      </c>
    </row>
    <row r="1595" spans="1:12" ht="25.5" x14ac:dyDescent="0.2">
      <c r="A1595" s="1">
        <v>14</v>
      </c>
      <c r="B1595" s="1" t="s">
        <v>1041</v>
      </c>
      <c r="C1595" s="1" t="s">
        <v>1042</v>
      </c>
      <c r="D1595" s="1" t="s">
        <v>906</v>
      </c>
      <c r="E1595" s="1">
        <v>40</v>
      </c>
      <c r="F1595" s="1" t="s">
        <v>957</v>
      </c>
      <c r="G1595" s="1">
        <v>94.78</v>
      </c>
      <c r="H1595" s="1" t="s">
        <v>973</v>
      </c>
      <c r="I1595" s="1">
        <v>3791.2</v>
      </c>
      <c r="J1595" s="2" t="s">
        <v>528</v>
      </c>
      <c r="K1595">
        <f>IF(C1595=C1594,0,1)</f>
        <v>1</v>
      </c>
      <c r="L1595">
        <f t="shared" si="24"/>
        <v>0</v>
      </c>
    </row>
    <row r="1596" spans="1:12" ht="25.5" x14ac:dyDescent="0.2">
      <c r="A1596" s="1">
        <v>14</v>
      </c>
      <c r="B1596" s="1" t="s">
        <v>1041</v>
      </c>
      <c r="C1596" s="1" t="s">
        <v>1042</v>
      </c>
      <c r="D1596" s="1" t="s">
        <v>906</v>
      </c>
      <c r="E1596" s="1">
        <v>40</v>
      </c>
      <c r="F1596" s="1" t="s">
        <v>957</v>
      </c>
      <c r="G1596" s="1">
        <v>94.78</v>
      </c>
      <c r="H1596" s="1" t="s">
        <v>973</v>
      </c>
      <c r="I1596" s="1">
        <v>3791.2</v>
      </c>
      <c r="J1596" s="2" t="s">
        <v>600</v>
      </c>
      <c r="K1596">
        <f>IF(C1596=C1595,0,1)</f>
        <v>0</v>
      </c>
      <c r="L1596">
        <f t="shared" si="24"/>
        <v>0</v>
      </c>
    </row>
    <row r="1597" spans="1:12" ht="25.5" x14ac:dyDescent="0.2">
      <c r="A1597" s="1">
        <v>14</v>
      </c>
      <c r="B1597" s="1" t="s">
        <v>1041</v>
      </c>
      <c r="C1597" s="1" t="s">
        <v>1042</v>
      </c>
      <c r="D1597" s="1" t="s">
        <v>906</v>
      </c>
      <c r="E1597" s="1">
        <v>40</v>
      </c>
      <c r="F1597" s="1" t="s">
        <v>957</v>
      </c>
      <c r="G1597" s="1">
        <v>94.78</v>
      </c>
      <c r="H1597" s="1" t="s">
        <v>973</v>
      </c>
      <c r="I1597" s="1">
        <v>3791.2</v>
      </c>
      <c r="J1597" s="2" t="s">
        <v>630</v>
      </c>
      <c r="K1597">
        <f>IF(C1597=C1596,0,1)</f>
        <v>0</v>
      </c>
      <c r="L1597">
        <f t="shared" si="24"/>
        <v>0</v>
      </c>
    </row>
    <row r="1598" spans="1:12" x14ac:dyDescent="0.2">
      <c r="A1598" s="1">
        <v>4</v>
      </c>
      <c r="B1598" s="1">
        <v>299</v>
      </c>
      <c r="C1598" s="1" t="s">
        <v>162</v>
      </c>
      <c r="D1598" s="1" t="s">
        <v>371</v>
      </c>
      <c r="E1598" s="1">
        <v>6</v>
      </c>
      <c r="F1598" s="1" t="s">
        <v>92</v>
      </c>
      <c r="G1598" s="1">
        <v>294.5</v>
      </c>
      <c r="H1598" s="1" t="s">
        <v>163</v>
      </c>
      <c r="I1598" s="1">
        <v>1767</v>
      </c>
      <c r="J1598" s="2" t="s">
        <v>466</v>
      </c>
      <c r="K1598">
        <f>IF(C1598=C1597,0,1)</f>
        <v>1</v>
      </c>
      <c r="L1598">
        <f t="shared" si="24"/>
        <v>0</v>
      </c>
    </row>
    <row r="1599" spans="1:12" x14ac:dyDescent="0.2">
      <c r="A1599" s="1">
        <v>4</v>
      </c>
      <c r="B1599" s="1">
        <v>299</v>
      </c>
      <c r="C1599" s="1" t="s">
        <v>162</v>
      </c>
      <c r="D1599" s="1" t="s">
        <v>371</v>
      </c>
      <c r="E1599" s="1">
        <v>10</v>
      </c>
      <c r="F1599" s="1" t="s">
        <v>92</v>
      </c>
      <c r="G1599" s="1">
        <v>294.5</v>
      </c>
      <c r="H1599" s="1" t="s">
        <v>163</v>
      </c>
      <c r="I1599" s="1">
        <v>2945</v>
      </c>
      <c r="J1599" s="2" t="s">
        <v>528</v>
      </c>
      <c r="K1599">
        <f>IF(C1599=C1598,0,1)</f>
        <v>0</v>
      </c>
      <c r="L1599">
        <f t="shared" si="24"/>
        <v>1</v>
      </c>
    </row>
    <row r="1600" spans="1:12" x14ac:dyDescent="0.2">
      <c r="A1600" s="1">
        <v>4</v>
      </c>
      <c r="B1600" s="1">
        <v>299</v>
      </c>
      <c r="C1600" s="1" t="s">
        <v>162</v>
      </c>
      <c r="D1600" s="1" t="s">
        <v>371</v>
      </c>
      <c r="E1600" s="1">
        <v>10</v>
      </c>
      <c r="F1600" s="1" t="s">
        <v>92</v>
      </c>
      <c r="G1600" s="1">
        <v>294.5</v>
      </c>
      <c r="H1600" s="1" t="s">
        <v>163</v>
      </c>
      <c r="I1600" s="1">
        <v>2945</v>
      </c>
      <c r="J1600" s="2" t="s">
        <v>548</v>
      </c>
      <c r="K1600">
        <f>IF(C1600=C1599,0,1)</f>
        <v>0</v>
      </c>
      <c r="L1600">
        <f t="shared" si="24"/>
        <v>1</v>
      </c>
    </row>
    <row r="1601" spans="1:12" x14ac:dyDescent="0.2">
      <c r="A1601" s="1">
        <v>4</v>
      </c>
      <c r="B1601" s="1">
        <v>299</v>
      </c>
      <c r="C1601" s="1" t="s">
        <v>162</v>
      </c>
      <c r="D1601" s="1" t="s">
        <v>371</v>
      </c>
      <c r="E1601" s="1">
        <v>5</v>
      </c>
      <c r="F1601" s="1" t="s">
        <v>92</v>
      </c>
      <c r="G1601" s="1">
        <v>294.5</v>
      </c>
      <c r="H1601" s="1" t="s">
        <v>163</v>
      </c>
      <c r="I1601" s="1">
        <v>1472.5</v>
      </c>
      <c r="J1601" s="2" t="s">
        <v>563</v>
      </c>
      <c r="K1601">
        <f>IF(C1601=C1600,0,1)</f>
        <v>0</v>
      </c>
      <c r="L1601">
        <f t="shared" si="24"/>
        <v>1</v>
      </c>
    </row>
    <row r="1602" spans="1:12" x14ac:dyDescent="0.2">
      <c r="A1602" s="1">
        <v>4</v>
      </c>
      <c r="B1602" s="1">
        <v>299</v>
      </c>
      <c r="C1602" s="1" t="s">
        <v>162</v>
      </c>
      <c r="D1602" s="1" t="s">
        <v>371</v>
      </c>
      <c r="E1602" s="1">
        <v>6</v>
      </c>
      <c r="F1602" s="1" t="s">
        <v>92</v>
      </c>
      <c r="G1602" s="1">
        <v>294.5</v>
      </c>
      <c r="H1602" s="1" t="s">
        <v>163</v>
      </c>
      <c r="I1602" s="1">
        <v>1767</v>
      </c>
      <c r="J1602" s="2" t="s">
        <v>586</v>
      </c>
      <c r="K1602">
        <f>IF(C1602=C1601,0,1)</f>
        <v>0</v>
      </c>
      <c r="L1602">
        <f t="shared" si="24"/>
        <v>1</v>
      </c>
    </row>
    <row r="1603" spans="1:12" x14ac:dyDescent="0.2">
      <c r="A1603" s="1">
        <v>4</v>
      </c>
      <c r="B1603" s="1">
        <v>299</v>
      </c>
      <c r="C1603" s="1" t="s">
        <v>162</v>
      </c>
      <c r="D1603" s="1" t="s">
        <v>371</v>
      </c>
      <c r="E1603" s="1">
        <v>5</v>
      </c>
      <c r="F1603" s="1" t="s">
        <v>92</v>
      </c>
      <c r="G1603" s="1">
        <v>294.5</v>
      </c>
      <c r="H1603" s="1" t="s">
        <v>163</v>
      </c>
      <c r="I1603" s="1">
        <v>1472.5</v>
      </c>
      <c r="J1603" s="2" t="s">
        <v>606</v>
      </c>
      <c r="K1603">
        <f>IF(C1603=C1602,0,1)</f>
        <v>0</v>
      </c>
      <c r="L1603">
        <f t="shared" si="24"/>
        <v>1</v>
      </c>
    </row>
    <row r="1604" spans="1:12" ht="25.5" x14ac:dyDescent="0.2">
      <c r="A1604" s="1">
        <v>13</v>
      </c>
      <c r="B1604" s="1">
        <v>139</v>
      </c>
      <c r="C1604" s="1" t="s">
        <v>876</v>
      </c>
      <c r="D1604" s="2" t="s">
        <v>371</v>
      </c>
      <c r="E1604" s="1">
        <v>40</v>
      </c>
      <c r="F1604" s="1" t="s">
        <v>752</v>
      </c>
      <c r="G1604" s="1">
        <v>397</v>
      </c>
      <c r="H1604" s="1" t="s">
        <v>872</v>
      </c>
      <c r="I1604" s="1">
        <v>15880</v>
      </c>
      <c r="J1604" s="2" t="s">
        <v>586</v>
      </c>
      <c r="K1604">
        <f>IF(C1604=C1603,0,1)</f>
        <v>1</v>
      </c>
      <c r="L1604">
        <f t="shared" si="24"/>
        <v>1</v>
      </c>
    </row>
    <row r="1605" spans="1:12" ht="25.5" x14ac:dyDescent="0.2">
      <c r="A1605" s="1">
        <v>13</v>
      </c>
      <c r="B1605" s="1">
        <v>135</v>
      </c>
      <c r="C1605" s="1" t="s">
        <v>871</v>
      </c>
      <c r="D1605" s="1" t="s">
        <v>371</v>
      </c>
      <c r="E1605" s="1">
        <v>10</v>
      </c>
      <c r="F1605" s="1" t="s">
        <v>752</v>
      </c>
      <c r="G1605" s="1">
        <v>397</v>
      </c>
      <c r="H1605" s="1" t="s">
        <v>872</v>
      </c>
      <c r="I1605" s="1">
        <v>3970</v>
      </c>
      <c r="J1605" s="2" t="s">
        <v>586</v>
      </c>
      <c r="K1605">
        <f>IF(C1605=C1604,0,1)</f>
        <v>1</v>
      </c>
      <c r="L1605">
        <f t="shared" si="24"/>
        <v>1</v>
      </c>
    </row>
    <row r="1606" spans="1:12" ht="25.5" x14ac:dyDescent="0.2">
      <c r="A1606" s="1">
        <v>13</v>
      </c>
      <c r="B1606" s="1">
        <v>135</v>
      </c>
      <c r="C1606" s="1" t="s">
        <v>871</v>
      </c>
      <c r="D1606" s="1" t="s">
        <v>371</v>
      </c>
      <c r="E1606" s="1">
        <v>10</v>
      </c>
      <c r="F1606" s="1" t="s">
        <v>752</v>
      </c>
      <c r="G1606" s="1">
        <v>397</v>
      </c>
      <c r="H1606" s="1" t="s">
        <v>872</v>
      </c>
      <c r="I1606" s="1">
        <v>3970</v>
      </c>
      <c r="J1606" s="2" t="s">
        <v>630</v>
      </c>
      <c r="K1606">
        <f>IF(C1606=C1605,0,1)</f>
        <v>0</v>
      </c>
      <c r="L1606">
        <f t="shared" si="24"/>
        <v>0</v>
      </c>
    </row>
    <row r="1607" spans="1:12" ht="25.5" x14ac:dyDescent="0.2">
      <c r="A1607" s="1">
        <v>13</v>
      </c>
      <c r="B1607" s="1">
        <v>136</v>
      </c>
      <c r="C1607" s="1" t="s">
        <v>873</v>
      </c>
      <c r="D1607" s="1" t="s">
        <v>371</v>
      </c>
      <c r="E1607" s="1">
        <v>10</v>
      </c>
      <c r="F1607" s="1" t="s">
        <v>752</v>
      </c>
      <c r="G1607" s="1">
        <v>397</v>
      </c>
      <c r="H1607" s="1" t="s">
        <v>872</v>
      </c>
      <c r="I1607" s="1">
        <v>3970</v>
      </c>
      <c r="J1607" s="2" t="s">
        <v>586</v>
      </c>
      <c r="K1607">
        <f>IF(C1607=C1606,0,1)</f>
        <v>1</v>
      </c>
      <c r="L1607">
        <f t="shared" si="24"/>
        <v>0</v>
      </c>
    </row>
    <row r="1608" spans="1:12" ht="25.5" x14ac:dyDescent="0.2">
      <c r="A1608" s="1">
        <v>13</v>
      </c>
      <c r="B1608" s="1">
        <v>136</v>
      </c>
      <c r="C1608" s="1" t="s">
        <v>873</v>
      </c>
      <c r="D1608" s="1" t="s">
        <v>371</v>
      </c>
      <c r="E1608" s="1">
        <v>10</v>
      </c>
      <c r="F1608" s="1" t="s">
        <v>752</v>
      </c>
      <c r="G1608" s="1">
        <v>397</v>
      </c>
      <c r="H1608" s="1" t="s">
        <v>872</v>
      </c>
      <c r="I1608" s="1">
        <v>3970</v>
      </c>
      <c r="J1608" s="2" t="s">
        <v>630</v>
      </c>
      <c r="K1608">
        <f>IF(C1608=C1607,0,1)</f>
        <v>0</v>
      </c>
      <c r="L1608">
        <f t="shared" si="24"/>
        <v>0</v>
      </c>
    </row>
    <row r="1609" spans="1:12" ht="25.5" x14ac:dyDescent="0.2">
      <c r="A1609" s="1">
        <v>13</v>
      </c>
      <c r="B1609" s="1">
        <v>137</v>
      </c>
      <c r="C1609" s="1" t="s">
        <v>874</v>
      </c>
      <c r="D1609" s="1" t="s">
        <v>371</v>
      </c>
      <c r="E1609" s="1">
        <v>20</v>
      </c>
      <c r="F1609" s="1" t="s">
        <v>752</v>
      </c>
      <c r="G1609" s="1">
        <v>397</v>
      </c>
      <c r="H1609" s="1" t="s">
        <v>872</v>
      </c>
      <c r="I1609" s="1">
        <v>7940</v>
      </c>
      <c r="J1609" s="2" t="s">
        <v>586</v>
      </c>
      <c r="K1609">
        <f>IF(C1609=C1608,0,1)</f>
        <v>1</v>
      </c>
      <c r="L1609">
        <f t="shared" si="24"/>
        <v>0</v>
      </c>
    </row>
    <row r="1610" spans="1:12" ht="25.5" x14ac:dyDescent="0.2">
      <c r="A1610" s="1">
        <v>13</v>
      </c>
      <c r="B1610" s="1">
        <v>137</v>
      </c>
      <c r="C1610" s="1" t="s">
        <v>874</v>
      </c>
      <c r="D1610" s="1" t="s">
        <v>371</v>
      </c>
      <c r="E1610" s="1">
        <v>10</v>
      </c>
      <c r="F1610" s="1" t="s">
        <v>752</v>
      </c>
      <c r="G1610" s="1">
        <v>397</v>
      </c>
      <c r="H1610" s="1" t="s">
        <v>872</v>
      </c>
      <c r="I1610" s="1">
        <v>3970</v>
      </c>
      <c r="J1610" s="2" t="s">
        <v>630</v>
      </c>
      <c r="K1610">
        <f>IF(C1610=C1609,0,1)</f>
        <v>0</v>
      </c>
      <c r="L1610">
        <f t="shared" si="24"/>
        <v>0</v>
      </c>
    </row>
    <row r="1611" spans="1:12" ht="25.5" x14ac:dyDescent="0.2">
      <c r="A1611" s="1">
        <v>13</v>
      </c>
      <c r="B1611" s="1">
        <v>138</v>
      </c>
      <c r="C1611" s="1" t="s">
        <v>875</v>
      </c>
      <c r="D1611" s="1" t="s">
        <v>371</v>
      </c>
      <c r="E1611" s="1">
        <v>30</v>
      </c>
      <c r="F1611" s="1" t="s">
        <v>752</v>
      </c>
      <c r="G1611" s="1">
        <v>397</v>
      </c>
      <c r="H1611" s="1" t="s">
        <v>872</v>
      </c>
      <c r="I1611" s="1">
        <v>11910</v>
      </c>
      <c r="J1611" s="2" t="s">
        <v>586</v>
      </c>
      <c r="K1611">
        <f>IF(C1611=C1610,0,1)</f>
        <v>1</v>
      </c>
      <c r="L1611">
        <f t="shared" ref="L1611:L1674" si="25">IF(IFERROR(SEARCH("Россия", H1603), 0), 1, 0)</f>
        <v>0</v>
      </c>
    </row>
    <row r="1612" spans="1:12" ht="25.5" x14ac:dyDescent="0.2">
      <c r="A1612" s="1">
        <v>13</v>
      </c>
      <c r="B1612" s="1">
        <v>138</v>
      </c>
      <c r="C1612" s="1" t="s">
        <v>875</v>
      </c>
      <c r="D1612" s="1" t="s">
        <v>371</v>
      </c>
      <c r="E1612" s="1">
        <v>10</v>
      </c>
      <c r="F1612" s="1" t="s">
        <v>752</v>
      </c>
      <c r="G1612" s="1">
        <v>397</v>
      </c>
      <c r="H1612" s="1" t="s">
        <v>872</v>
      </c>
      <c r="I1612" s="1">
        <v>3970</v>
      </c>
      <c r="J1612" s="2" t="s">
        <v>630</v>
      </c>
      <c r="K1612">
        <f>IF(C1612=C1611,0,1)</f>
        <v>0</v>
      </c>
      <c r="L1612">
        <f t="shared" si="25"/>
        <v>0</v>
      </c>
    </row>
    <row r="1613" spans="1:12" ht="25.5" x14ac:dyDescent="0.2">
      <c r="A1613" s="1">
        <v>13</v>
      </c>
      <c r="B1613" s="1">
        <v>141</v>
      </c>
      <c r="C1613" s="1" t="s">
        <v>893</v>
      </c>
      <c r="D1613" s="1" t="s">
        <v>371</v>
      </c>
      <c r="E1613" s="1">
        <v>100</v>
      </c>
      <c r="F1613" s="1" t="s">
        <v>752</v>
      </c>
      <c r="G1613" s="1">
        <v>504.72</v>
      </c>
      <c r="H1613" s="1" t="s">
        <v>872</v>
      </c>
      <c r="I1613" s="1">
        <v>50472</v>
      </c>
      <c r="J1613" s="2" t="s">
        <v>630</v>
      </c>
      <c r="K1613">
        <f>IF(C1613=C1612,0,1)</f>
        <v>1</v>
      </c>
      <c r="L1613">
        <f t="shared" si="25"/>
        <v>0</v>
      </c>
    </row>
    <row r="1614" spans="1:12" ht="25.5" x14ac:dyDescent="0.2">
      <c r="A1614" s="1">
        <v>13</v>
      </c>
      <c r="B1614" s="1">
        <v>142</v>
      </c>
      <c r="C1614" s="1" t="s">
        <v>894</v>
      </c>
      <c r="D1614" s="1" t="s">
        <v>371</v>
      </c>
      <c r="E1614" s="1">
        <v>100</v>
      </c>
      <c r="F1614" s="1" t="s">
        <v>752</v>
      </c>
      <c r="G1614" s="1">
        <v>504.72</v>
      </c>
      <c r="H1614" s="1" t="s">
        <v>872</v>
      </c>
      <c r="I1614" s="1">
        <v>50472</v>
      </c>
      <c r="J1614" s="2" t="s">
        <v>630</v>
      </c>
      <c r="K1614">
        <f>IF(C1614=C1613,0,1)</f>
        <v>1</v>
      </c>
      <c r="L1614">
        <f t="shared" si="25"/>
        <v>0</v>
      </c>
    </row>
    <row r="1615" spans="1:12" ht="25.5" x14ac:dyDescent="0.2">
      <c r="A1615" s="1">
        <v>14</v>
      </c>
      <c r="B1615" s="1" t="s">
        <v>904</v>
      </c>
      <c r="C1615" s="1" t="s">
        <v>905</v>
      </c>
      <c r="D1615" s="1" t="s">
        <v>906</v>
      </c>
      <c r="E1615" s="1">
        <v>1</v>
      </c>
      <c r="F1615" s="1" t="s">
        <v>900</v>
      </c>
      <c r="G1615" s="1">
        <v>1496</v>
      </c>
      <c r="H1615" s="1" t="s">
        <v>901</v>
      </c>
      <c r="I1615" s="1">
        <v>1496</v>
      </c>
      <c r="J1615" s="2" t="s">
        <v>528</v>
      </c>
      <c r="K1615">
        <f>IF(C1615=C1614,0,1)</f>
        <v>1</v>
      </c>
      <c r="L1615">
        <f t="shared" si="25"/>
        <v>0</v>
      </c>
    </row>
    <row r="1616" spans="1:12" ht="25.5" x14ac:dyDescent="0.2">
      <c r="A1616" s="1">
        <v>14</v>
      </c>
      <c r="B1616" s="1" t="s">
        <v>904</v>
      </c>
      <c r="C1616" s="1" t="s">
        <v>905</v>
      </c>
      <c r="D1616" s="1" t="s">
        <v>906</v>
      </c>
      <c r="E1616" s="1">
        <v>1</v>
      </c>
      <c r="F1616" s="1" t="s">
        <v>900</v>
      </c>
      <c r="G1616" s="1">
        <v>1496</v>
      </c>
      <c r="H1616" s="1" t="s">
        <v>901</v>
      </c>
      <c r="I1616" s="1">
        <v>1496</v>
      </c>
      <c r="J1616" s="2" t="s">
        <v>600</v>
      </c>
      <c r="K1616">
        <f>IF(C1616=C1615,0,1)</f>
        <v>0</v>
      </c>
      <c r="L1616">
        <f t="shared" si="25"/>
        <v>0</v>
      </c>
    </row>
    <row r="1617" spans="1:12" ht="25.5" x14ac:dyDescent="0.2">
      <c r="A1617" s="1">
        <v>14</v>
      </c>
      <c r="B1617" s="1" t="s">
        <v>919</v>
      </c>
      <c r="C1617" s="1" t="s">
        <v>920</v>
      </c>
      <c r="D1617" s="1" t="s">
        <v>906</v>
      </c>
      <c r="E1617" s="1">
        <v>16</v>
      </c>
      <c r="F1617" s="1" t="s">
        <v>900</v>
      </c>
      <c r="G1617" s="1">
        <v>1397</v>
      </c>
      <c r="H1617" s="1" t="s">
        <v>918</v>
      </c>
      <c r="I1617" s="1">
        <v>22352</v>
      </c>
      <c r="J1617" s="2" t="s">
        <v>548</v>
      </c>
      <c r="K1617">
        <f>IF(C1617=C1616,0,1)</f>
        <v>1</v>
      </c>
      <c r="L1617">
        <f t="shared" si="25"/>
        <v>0</v>
      </c>
    </row>
    <row r="1618" spans="1:12" ht="25.5" x14ac:dyDescent="0.2">
      <c r="A1618" s="1">
        <v>14</v>
      </c>
      <c r="B1618" s="1" t="s">
        <v>919</v>
      </c>
      <c r="C1618" s="1" t="s">
        <v>920</v>
      </c>
      <c r="D1618" s="1" t="s">
        <v>906</v>
      </c>
      <c r="E1618" s="1">
        <v>9</v>
      </c>
      <c r="F1618" s="1" t="s">
        <v>900</v>
      </c>
      <c r="G1618" s="1">
        <v>1397</v>
      </c>
      <c r="H1618" s="1" t="s">
        <v>918</v>
      </c>
      <c r="I1618" s="1">
        <v>12573</v>
      </c>
      <c r="J1618" s="2" t="s">
        <v>563</v>
      </c>
      <c r="K1618">
        <f>IF(C1618=C1617,0,1)</f>
        <v>0</v>
      </c>
      <c r="L1618">
        <f t="shared" si="25"/>
        <v>0</v>
      </c>
    </row>
    <row r="1619" spans="1:12" x14ac:dyDescent="0.2">
      <c r="A1619" s="1">
        <v>4</v>
      </c>
      <c r="B1619" s="1">
        <v>300</v>
      </c>
      <c r="C1619" s="1" t="s">
        <v>48</v>
      </c>
      <c r="D1619" s="1" t="s">
        <v>371</v>
      </c>
      <c r="E1619" s="1">
        <v>1200</v>
      </c>
      <c r="F1619" s="1" t="s">
        <v>23</v>
      </c>
      <c r="G1619" s="1">
        <v>1.72</v>
      </c>
      <c r="H1619" s="1" t="s">
        <v>49</v>
      </c>
      <c r="I1619" s="1">
        <v>2064</v>
      </c>
      <c r="J1619" s="2" t="s">
        <v>374</v>
      </c>
      <c r="K1619">
        <f>IF(C1619=C1618,0,1)</f>
        <v>1</v>
      </c>
      <c r="L1619">
        <f t="shared" si="25"/>
        <v>0</v>
      </c>
    </row>
    <row r="1620" spans="1:12" x14ac:dyDescent="0.2">
      <c r="A1620" s="1">
        <v>4</v>
      </c>
      <c r="B1620" s="1">
        <v>300</v>
      </c>
      <c r="C1620" s="1" t="s">
        <v>48</v>
      </c>
      <c r="D1620" s="1" t="s">
        <v>371</v>
      </c>
      <c r="E1620" s="1">
        <v>30</v>
      </c>
      <c r="F1620" s="1" t="s">
        <v>23</v>
      </c>
      <c r="G1620" s="1">
        <v>1.72</v>
      </c>
      <c r="H1620" s="1" t="s">
        <v>49</v>
      </c>
      <c r="I1620" s="1">
        <v>51.6</v>
      </c>
      <c r="J1620" s="2" t="s">
        <v>491</v>
      </c>
      <c r="K1620">
        <f>IF(C1620=C1619,0,1)</f>
        <v>0</v>
      </c>
      <c r="L1620">
        <f t="shared" si="25"/>
        <v>0</v>
      </c>
    </row>
    <row r="1621" spans="1:12" x14ac:dyDescent="0.2">
      <c r="A1621" s="1">
        <v>4</v>
      </c>
      <c r="B1621" s="1">
        <v>300</v>
      </c>
      <c r="C1621" s="1" t="s">
        <v>48</v>
      </c>
      <c r="D1621" s="1" t="s">
        <v>371</v>
      </c>
      <c r="E1621" s="1">
        <v>100</v>
      </c>
      <c r="F1621" s="1" t="s">
        <v>23</v>
      </c>
      <c r="G1621" s="1">
        <v>1.72</v>
      </c>
      <c r="H1621" s="1" t="s">
        <v>49</v>
      </c>
      <c r="I1621" s="1">
        <v>172</v>
      </c>
      <c r="J1621" s="2" t="s">
        <v>606</v>
      </c>
      <c r="K1621">
        <f>IF(C1621=C1620,0,1)</f>
        <v>0</v>
      </c>
      <c r="L1621">
        <f t="shared" si="25"/>
        <v>0</v>
      </c>
    </row>
    <row r="1622" spans="1:12" x14ac:dyDescent="0.2">
      <c r="A1622" s="1">
        <v>4</v>
      </c>
      <c r="B1622" s="1">
        <v>300</v>
      </c>
      <c r="C1622" s="1" t="s">
        <v>48</v>
      </c>
      <c r="D1622" s="1" t="s">
        <v>371</v>
      </c>
      <c r="E1622" s="1">
        <v>30</v>
      </c>
      <c r="F1622" s="1" t="s">
        <v>23</v>
      </c>
      <c r="G1622" s="1">
        <v>1.72</v>
      </c>
      <c r="H1622" s="1" t="s">
        <v>49</v>
      </c>
      <c r="I1622" s="1">
        <v>51.6</v>
      </c>
      <c r="J1622" s="2" t="s">
        <v>612</v>
      </c>
      <c r="K1622">
        <f>IF(C1622=C1621,0,1)</f>
        <v>0</v>
      </c>
      <c r="L1622">
        <f t="shared" si="25"/>
        <v>0</v>
      </c>
    </row>
    <row r="1623" spans="1:12" x14ac:dyDescent="0.2">
      <c r="A1623" s="1">
        <v>4</v>
      </c>
      <c r="B1623" s="1">
        <v>300</v>
      </c>
      <c r="C1623" s="1" t="s">
        <v>48</v>
      </c>
      <c r="D1623" s="1" t="s">
        <v>371</v>
      </c>
      <c r="E1623" s="1">
        <v>50</v>
      </c>
      <c r="F1623" s="1" t="s">
        <v>23</v>
      </c>
      <c r="G1623" s="1">
        <v>1.72</v>
      </c>
      <c r="H1623" s="1" t="s">
        <v>49</v>
      </c>
      <c r="I1623" s="1">
        <v>86</v>
      </c>
      <c r="J1623" s="2" t="s">
        <v>630</v>
      </c>
      <c r="K1623">
        <f>IF(C1623=C1622,0,1)</f>
        <v>0</v>
      </c>
      <c r="L1623">
        <f t="shared" si="25"/>
        <v>1</v>
      </c>
    </row>
    <row r="1624" spans="1:12" x14ac:dyDescent="0.2">
      <c r="A1624" s="1">
        <v>1</v>
      </c>
      <c r="B1624" s="1">
        <v>1111</v>
      </c>
      <c r="C1624" s="1" t="s">
        <v>1219</v>
      </c>
      <c r="D1624" s="1" t="s">
        <v>371</v>
      </c>
      <c r="E1624" s="1">
        <v>200</v>
      </c>
      <c r="F1624" s="1" t="s">
        <v>1207</v>
      </c>
      <c r="G1624" s="1">
        <v>188.1</v>
      </c>
      <c r="H1624" s="1" t="s">
        <v>1220</v>
      </c>
      <c r="I1624" s="1">
        <v>37620</v>
      </c>
      <c r="J1624" s="2" t="s">
        <v>578</v>
      </c>
      <c r="K1624">
        <f>IF(C1624=C1623,0,1)</f>
        <v>1</v>
      </c>
      <c r="L1624">
        <f t="shared" si="25"/>
        <v>1</v>
      </c>
    </row>
    <row r="1625" spans="1:12" x14ac:dyDescent="0.2">
      <c r="A1625" s="1">
        <v>4</v>
      </c>
      <c r="B1625" s="1">
        <v>1111</v>
      </c>
      <c r="C1625" s="1" t="s">
        <v>623</v>
      </c>
      <c r="D1625" s="2" t="s">
        <v>371</v>
      </c>
      <c r="E1625" s="1">
        <v>20</v>
      </c>
      <c r="F1625" s="1" t="s">
        <v>372</v>
      </c>
      <c r="G1625" s="1">
        <v>13</v>
      </c>
      <c r="H1625" s="1" t="s">
        <v>376</v>
      </c>
      <c r="I1625" s="1">
        <v>260</v>
      </c>
      <c r="J1625" s="2" t="s">
        <v>612</v>
      </c>
      <c r="K1625">
        <f>IF(C1625=C1624,0,1)</f>
        <v>1</v>
      </c>
      <c r="L1625">
        <f t="shared" si="25"/>
        <v>1</v>
      </c>
    </row>
    <row r="1626" spans="1:12" x14ac:dyDescent="0.2">
      <c r="A1626" s="1">
        <v>14</v>
      </c>
      <c r="B1626" s="1" t="s">
        <v>1163</v>
      </c>
      <c r="C1626" s="1" t="s">
        <v>1164</v>
      </c>
      <c r="D1626" s="1" t="s">
        <v>526</v>
      </c>
      <c r="E1626" s="1">
        <v>2</v>
      </c>
      <c r="F1626" s="1" t="s">
        <v>1095</v>
      </c>
      <c r="G1626" s="1">
        <v>78.67</v>
      </c>
      <c r="H1626" s="1" t="s">
        <v>1162</v>
      </c>
      <c r="I1626" s="1">
        <v>157.34</v>
      </c>
      <c r="J1626" s="2" t="s">
        <v>491</v>
      </c>
      <c r="K1626">
        <f>IF(C1626=C1625,0,1)</f>
        <v>1</v>
      </c>
      <c r="L1626">
        <f t="shared" si="25"/>
        <v>1</v>
      </c>
    </row>
    <row r="1627" spans="1:12" x14ac:dyDescent="0.2">
      <c r="A1627" s="1">
        <v>14</v>
      </c>
      <c r="B1627" s="1" t="s">
        <v>1163</v>
      </c>
      <c r="C1627" s="1" t="s">
        <v>1164</v>
      </c>
      <c r="D1627" s="1" t="s">
        <v>526</v>
      </c>
      <c r="E1627" s="1">
        <v>5</v>
      </c>
      <c r="F1627" s="1" t="s">
        <v>1095</v>
      </c>
      <c r="G1627" s="1">
        <v>78.67</v>
      </c>
      <c r="H1627" s="1" t="s">
        <v>1162</v>
      </c>
      <c r="I1627" s="1">
        <v>393.35</v>
      </c>
      <c r="J1627" s="2" t="s">
        <v>548</v>
      </c>
      <c r="K1627">
        <f>IF(C1627=C1626,0,1)</f>
        <v>0</v>
      </c>
      <c r="L1627">
        <f t="shared" si="25"/>
        <v>0</v>
      </c>
    </row>
    <row r="1628" spans="1:12" x14ac:dyDescent="0.2">
      <c r="A1628" s="1">
        <v>14</v>
      </c>
      <c r="B1628" s="1" t="s">
        <v>1163</v>
      </c>
      <c r="C1628" s="1" t="s">
        <v>1164</v>
      </c>
      <c r="D1628" s="1" t="s">
        <v>526</v>
      </c>
      <c r="E1628" s="1">
        <v>5</v>
      </c>
      <c r="F1628" s="1" t="s">
        <v>1095</v>
      </c>
      <c r="G1628" s="1">
        <v>78.67</v>
      </c>
      <c r="H1628" s="1" t="s">
        <v>1162</v>
      </c>
      <c r="I1628" s="1">
        <v>393.35</v>
      </c>
      <c r="J1628" s="2" t="s">
        <v>600</v>
      </c>
      <c r="K1628">
        <f>IF(C1628=C1627,0,1)</f>
        <v>0</v>
      </c>
      <c r="L1628">
        <f t="shared" si="25"/>
        <v>0</v>
      </c>
    </row>
    <row r="1629" spans="1:12" x14ac:dyDescent="0.2">
      <c r="A1629" s="1">
        <v>4</v>
      </c>
      <c r="B1629" s="1">
        <v>302</v>
      </c>
      <c r="C1629" s="1" t="s">
        <v>419</v>
      </c>
      <c r="D1629" s="1" t="s">
        <v>371</v>
      </c>
      <c r="E1629" s="1">
        <v>15</v>
      </c>
      <c r="F1629" s="1" t="s">
        <v>372</v>
      </c>
      <c r="G1629" s="1">
        <v>632</v>
      </c>
      <c r="H1629" s="1" t="s">
        <v>420</v>
      </c>
      <c r="I1629" s="1">
        <v>9480</v>
      </c>
      <c r="J1629" s="2" t="s">
        <v>374</v>
      </c>
      <c r="K1629">
        <f>IF(C1629=C1628,0,1)</f>
        <v>1</v>
      </c>
      <c r="L1629">
        <f t="shared" si="25"/>
        <v>0</v>
      </c>
    </row>
    <row r="1630" spans="1:12" x14ac:dyDescent="0.2">
      <c r="A1630" s="1">
        <v>4</v>
      </c>
      <c r="B1630" s="1">
        <v>302</v>
      </c>
      <c r="C1630" s="1" t="s">
        <v>419</v>
      </c>
      <c r="D1630" s="1" t="s">
        <v>371</v>
      </c>
      <c r="E1630" s="1">
        <v>6</v>
      </c>
      <c r="F1630" s="1" t="s">
        <v>372</v>
      </c>
      <c r="G1630" s="1">
        <v>632</v>
      </c>
      <c r="H1630" s="1" t="s">
        <v>420</v>
      </c>
      <c r="I1630" s="1">
        <v>3792</v>
      </c>
      <c r="J1630" s="2" t="s">
        <v>466</v>
      </c>
      <c r="K1630">
        <f>IF(C1630=C1629,0,1)</f>
        <v>0</v>
      </c>
      <c r="L1630">
        <f t="shared" si="25"/>
        <v>0</v>
      </c>
    </row>
    <row r="1631" spans="1:12" x14ac:dyDescent="0.2">
      <c r="A1631" s="1">
        <v>4</v>
      </c>
      <c r="B1631" s="1">
        <v>288</v>
      </c>
      <c r="C1631" s="1" t="s">
        <v>158</v>
      </c>
      <c r="D1631" s="1" t="s">
        <v>458</v>
      </c>
      <c r="E1631" s="1">
        <v>5</v>
      </c>
      <c r="F1631" s="1" t="s">
        <v>92</v>
      </c>
      <c r="G1631" s="1">
        <v>104.5</v>
      </c>
      <c r="H1631" s="1" t="s">
        <v>108</v>
      </c>
      <c r="I1631" s="1">
        <v>522.5</v>
      </c>
      <c r="J1631" s="2" t="s">
        <v>466</v>
      </c>
      <c r="K1631">
        <f>IF(C1631=C1630,0,1)</f>
        <v>1</v>
      </c>
      <c r="L1631">
        <f t="shared" si="25"/>
        <v>0</v>
      </c>
    </row>
    <row r="1632" spans="1:12" x14ac:dyDescent="0.2">
      <c r="A1632" s="1">
        <v>4</v>
      </c>
      <c r="B1632" s="1">
        <v>290</v>
      </c>
      <c r="C1632" s="1" t="s">
        <v>46</v>
      </c>
      <c r="D1632" s="1" t="s">
        <v>371</v>
      </c>
      <c r="E1632" s="1">
        <v>200</v>
      </c>
      <c r="F1632" s="1" t="s">
        <v>23</v>
      </c>
      <c r="G1632" s="1">
        <v>293</v>
      </c>
      <c r="H1632" s="1" t="s">
        <v>15</v>
      </c>
      <c r="I1632" s="1">
        <v>58600</v>
      </c>
      <c r="J1632" s="2" t="s">
        <v>374</v>
      </c>
      <c r="K1632">
        <f>IF(C1632=C1631,0,1)</f>
        <v>1</v>
      </c>
      <c r="L1632">
        <f t="shared" si="25"/>
        <v>0</v>
      </c>
    </row>
    <row r="1633" spans="1:12" x14ac:dyDescent="0.2">
      <c r="A1633" s="1">
        <v>4</v>
      </c>
      <c r="B1633" s="1">
        <v>290</v>
      </c>
      <c r="C1633" s="1" t="s">
        <v>46</v>
      </c>
      <c r="D1633" s="1" t="s">
        <v>371</v>
      </c>
      <c r="E1633" s="1">
        <v>15</v>
      </c>
      <c r="F1633" s="1" t="s">
        <v>23</v>
      </c>
      <c r="G1633" s="1">
        <v>293</v>
      </c>
      <c r="H1633" s="1" t="s">
        <v>15</v>
      </c>
      <c r="I1633" s="1">
        <v>4395</v>
      </c>
      <c r="J1633" s="2" t="s">
        <v>466</v>
      </c>
      <c r="K1633">
        <f>IF(C1633=C1632,0,1)</f>
        <v>0</v>
      </c>
      <c r="L1633">
        <f t="shared" si="25"/>
        <v>1</v>
      </c>
    </row>
    <row r="1634" spans="1:12" x14ac:dyDescent="0.2">
      <c r="A1634" s="1">
        <v>4</v>
      </c>
      <c r="B1634" s="1">
        <v>290</v>
      </c>
      <c r="C1634" s="1" t="s">
        <v>46</v>
      </c>
      <c r="D1634" s="1" t="s">
        <v>371</v>
      </c>
      <c r="E1634" s="1">
        <v>5</v>
      </c>
      <c r="F1634" s="1" t="s">
        <v>23</v>
      </c>
      <c r="G1634" s="1">
        <v>293</v>
      </c>
      <c r="H1634" s="1" t="s">
        <v>15</v>
      </c>
      <c r="I1634" s="1">
        <v>1465</v>
      </c>
      <c r="J1634" s="2" t="s">
        <v>491</v>
      </c>
      <c r="K1634">
        <f>IF(C1634=C1633,0,1)</f>
        <v>0</v>
      </c>
      <c r="L1634">
        <f t="shared" si="25"/>
        <v>1</v>
      </c>
    </row>
    <row r="1635" spans="1:12" x14ac:dyDescent="0.2">
      <c r="A1635" s="1">
        <v>4</v>
      </c>
      <c r="B1635" s="1">
        <v>290</v>
      </c>
      <c r="C1635" s="1" t="s">
        <v>46</v>
      </c>
      <c r="D1635" s="1" t="s">
        <v>371</v>
      </c>
      <c r="E1635" s="1">
        <v>5</v>
      </c>
      <c r="F1635" s="1" t="s">
        <v>23</v>
      </c>
      <c r="G1635" s="1">
        <v>293</v>
      </c>
      <c r="H1635" s="1" t="s">
        <v>15</v>
      </c>
      <c r="I1635" s="1">
        <v>1465</v>
      </c>
      <c r="J1635" s="2" t="s">
        <v>563</v>
      </c>
      <c r="K1635">
        <f>IF(C1635=C1634,0,1)</f>
        <v>0</v>
      </c>
      <c r="L1635">
        <f t="shared" si="25"/>
        <v>1</v>
      </c>
    </row>
    <row r="1636" spans="1:12" x14ac:dyDescent="0.2">
      <c r="A1636" s="1">
        <v>4</v>
      </c>
      <c r="B1636" s="1">
        <v>289</v>
      </c>
      <c r="C1636" s="1" t="s">
        <v>215</v>
      </c>
      <c r="D1636" s="1" t="s">
        <v>458</v>
      </c>
      <c r="E1636" s="1">
        <v>6</v>
      </c>
      <c r="F1636" s="1" t="s">
        <v>92</v>
      </c>
      <c r="G1636" s="1">
        <v>87.6</v>
      </c>
      <c r="H1636" s="1" t="s">
        <v>108</v>
      </c>
      <c r="I1636" s="1">
        <v>525.6</v>
      </c>
      <c r="J1636" s="2" t="s">
        <v>612</v>
      </c>
      <c r="K1636">
        <f>IF(C1636=C1635,0,1)</f>
        <v>1</v>
      </c>
      <c r="L1636">
        <f t="shared" si="25"/>
        <v>1</v>
      </c>
    </row>
    <row r="1637" spans="1:12" x14ac:dyDescent="0.2">
      <c r="A1637" s="1">
        <v>12</v>
      </c>
      <c r="B1637" s="1">
        <v>1111</v>
      </c>
      <c r="C1637" s="1" t="s">
        <v>944</v>
      </c>
      <c r="D1637" s="1" t="s">
        <v>371</v>
      </c>
      <c r="E1637" s="1">
        <v>100</v>
      </c>
      <c r="F1637" s="1" t="s">
        <v>939</v>
      </c>
      <c r="G1637" s="1">
        <v>34.78</v>
      </c>
      <c r="H1637" s="1" t="s">
        <v>598</v>
      </c>
      <c r="I1637" s="1">
        <v>3478</v>
      </c>
      <c r="J1637" s="2" t="s">
        <v>563</v>
      </c>
      <c r="K1637">
        <f>IF(C1637=C1636,0,1)</f>
        <v>1</v>
      </c>
      <c r="L1637">
        <f t="shared" si="25"/>
        <v>0</v>
      </c>
    </row>
    <row r="1638" spans="1:12" x14ac:dyDescent="0.2">
      <c r="A1638" s="1">
        <v>2</v>
      </c>
      <c r="B1638" s="1">
        <v>124</v>
      </c>
      <c r="C1638" s="1" t="s">
        <v>35</v>
      </c>
      <c r="D1638" s="1" t="s">
        <v>371</v>
      </c>
      <c r="E1638" s="1">
        <v>380</v>
      </c>
      <c r="F1638" s="1" t="s">
        <v>23</v>
      </c>
      <c r="G1638" s="1">
        <v>9.98</v>
      </c>
      <c r="H1638" s="1" t="s">
        <v>36</v>
      </c>
      <c r="I1638" s="1">
        <v>3792.4</v>
      </c>
      <c r="J1638" s="2" t="s">
        <v>374</v>
      </c>
      <c r="K1638">
        <f>IF(C1638=C1637,0,1)</f>
        <v>1</v>
      </c>
      <c r="L1638">
        <f t="shared" si="25"/>
        <v>0</v>
      </c>
    </row>
    <row r="1639" spans="1:12" x14ac:dyDescent="0.2">
      <c r="A1639" s="1">
        <v>2</v>
      </c>
      <c r="B1639" s="1">
        <v>124</v>
      </c>
      <c r="C1639" s="1" t="s">
        <v>35</v>
      </c>
      <c r="D1639" s="1" t="s">
        <v>371</v>
      </c>
      <c r="E1639" s="1">
        <v>10</v>
      </c>
      <c r="F1639" s="1" t="s">
        <v>23</v>
      </c>
      <c r="G1639" s="1">
        <v>9.98</v>
      </c>
      <c r="H1639" s="1" t="s">
        <v>36</v>
      </c>
      <c r="I1639" s="1">
        <v>99.8</v>
      </c>
      <c r="J1639" s="2" t="s">
        <v>612</v>
      </c>
      <c r="K1639">
        <f>IF(C1639=C1638,0,1)</f>
        <v>0</v>
      </c>
      <c r="L1639">
        <f t="shared" si="25"/>
        <v>0</v>
      </c>
    </row>
    <row r="1640" spans="1:12" x14ac:dyDescent="0.2">
      <c r="A1640" s="1">
        <v>2</v>
      </c>
      <c r="B1640" s="1">
        <v>124</v>
      </c>
      <c r="C1640" s="1" t="s">
        <v>35</v>
      </c>
      <c r="D1640" s="1" t="s">
        <v>371</v>
      </c>
      <c r="E1640" s="1">
        <v>50</v>
      </c>
      <c r="F1640" s="1" t="s">
        <v>23</v>
      </c>
      <c r="G1640" s="1">
        <v>9.98</v>
      </c>
      <c r="H1640" s="1" t="s">
        <v>36</v>
      </c>
      <c r="I1640" s="1">
        <v>499</v>
      </c>
      <c r="J1640" s="2" t="s">
        <v>630</v>
      </c>
      <c r="K1640">
        <f>IF(C1640=C1639,0,1)</f>
        <v>0</v>
      </c>
      <c r="L1640">
        <f t="shared" si="25"/>
        <v>0</v>
      </c>
    </row>
    <row r="1641" spans="1:12" x14ac:dyDescent="0.2">
      <c r="A1641" s="1">
        <v>3</v>
      </c>
      <c r="B1641" s="1">
        <v>207</v>
      </c>
      <c r="C1641" s="1" t="s">
        <v>71</v>
      </c>
      <c r="D1641" s="1" t="s">
        <v>371</v>
      </c>
      <c r="E1641" s="1">
        <v>10</v>
      </c>
      <c r="F1641" s="1" t="s">
        <v>23</v>
      </c>
      <c r="G1641" s="1">
        <v>21.95</v>
      </c>
      <c r="H1641" s="1" t="s">
        <v>72</v>
      </c>
      <c r="I1641" s="1">
        <v>219.5</v>
      </c>
      <c r="J1641" s="2" t="s">
        <v>491</v>
      </c>
      <c r="K1641">
        <f>IF(C1641=C1640,0,1)</f>
        <v>1</v>
      </c>
      <c r="L1641">
        <f t="shared" si="25"/>
        <v>0</v>
      </c>
    </row>
    <row r="1642" spans="1:12" x14ac:dyDescent="0.2">
      <c r="A1642" s="1">
        <v>3</v>
      </c>
      <c r="B1642" s="1">
        <v>207</v>
      </c>
      <c r="C1642" s="1" t="s">
        <v>71</v>
      </c>
      <c r="D1642" s="1" t="s">
        <v>371</v>
      </c>
      <c r="E1642" s="1">
        <v>10</v>
      </c>
      <c r="F1642" s="1" t="s">
        <v>23</v>
      </c>
      <c r="G1642" s="1">
        <v>21.95</v>
      </c>
      <c r="H1642" s="1" t="s">
        <v>72</v>
      </c>
      <c r="I1642" s="1">
        <v>219.5</v>
      </c>
      <c r="J1642" s="2" t="s">
        <v>528</v>
      </c>
      <c r="K1642">
        <f>IF(C1642=C1641,0,1)</f>
        <v>0</v>
      </c>
      <c r="L1642">
        <f t="shared" si="25"/>
        <v>0</v>
      </c>
    </row>
    <row r="1643" spans="1:12" x14ac:dyDescent="0.2">
      <c r="A1643" s="1">
        <v>3</v>
      </c>
      <c r="B1643" s="1">
        <v>207</v>
      </c>
      <c r="C1643" s="1" t="s">
        <v>71</v>
      </c>
      <c r="D1643" s="1" t="s">
        <v>371</v>
      </c>
      <c r="E1643" s="1">
        <v>10</v>
      </c>
      <c r="F1643" s="1" t="s">
        <v>23</v>
      </c>
      <c r="G1643" s="1">
        <v>21.95</v>
      </c>
      <c r="H1643" s="1" t="s">
        <v>72</v>
      </c>
      <c r="I1643" s="1">
        <v>219.5</v>
      </c>
      <c r="J1643" s="2" t="s">
        <v>563</v>
      </c>
      <c r="K1643">
        <f>IF(C1643=C1642,0,1)</f>
        <v>0</v>
      </c>
      <c r="L1643">
        <f t="shared" si="25"/>
        <v>0</v>
      </c>
    </row>
    <row r="1644" spans="1:12" x14ac:dyDescent="0.2">
      <c r="A1644" s="1">
        <v>3</v>
      </c>
      <c r="B1644" s="1">
        <v>207</v>
      </c>
      <c r="C1644" s="1" t="s">
        <v>71</v>
      </c>
      <c r="D1644" s="1" t="s">
        <v>371</v>
      </c>
      <c r="E1644" s="1">
        <v>10</v>
      </c>
      <c r="F1644" s="1" t="s">
        <v>23</v>
      </c>
      <c r="G1644" s="1">
        <v>21.95</v>
      </c>
      <c r="H1644" s="1" t="s">
        <v>72</v>
      </c>
      <c r="I1644" s="1">
        <v>219.5</v>
      </c>
      <c r="J1644" s="2" t="s">
        <v>630</v>
      </c>
      <c r="K1644">
        <f>IF(C1644=C1643,0,1)</f>
        <v>0</v>
      </c>
      <c r="L1644">
        <f t="shared" si="25"/>
        <v>0</v>
      </c>
    </row>
    <row r="1645" spans="1:12" x14ac:dyDescent="0.2">
      <c r="A1645" s="1">
        <v>5</v>
      </c>
      <c r="B1645" s="1">
        <v>329</v>
      </c>
      <c r="C1645" s="1" t="s">
        <v>164</v>
      </c>
      <c r="D1645" s="1" t="s">
        <v>371</v>
      </c>
      <c r="E1645" s="1">
        <v>5</v>
      </c>
      <c r="F1645" s="1" t="s">
        <v>92</v>
      </c>
      <c r="G1645" s="1">
        <v>207.8</v>
      </c>
      <c r="H1645" s="1" t="s">
        <v>136</v>
      </c>
      <c r="I1645" s="1">
        <v>1039</v>
      </c>
      <c r="J1645" s="2" t="s">
        <v>466</v>
      </c>
      <c r="K1645">
        <f>IF(C1645=C1644,0,1)</f>
        <v>1</v>
      </c>
      <c r="L1645">
        <f t="shared" si="25"/>
        <v>0</v>
      </c>
    </row>
    <row r="1646" spans="1:12" x14ac:dyDescent="0.2">
      <c r="A1646" s="1">
        <v>5</v>
      </c>
      <c r="B1646" s="1">
        <v>329</v>
      </c>
      <c r="C1646" s="1" t="s">
        <v>164</v>
      </c>
      <c r="D1646" s="1" t="s">
        <v>371</v>
      </c>
      <c r="E1646" s="1">
        <v>3</v>
      </c>
      <c r="F1646" s="1" t="s">
        <v>92</v>
      </c>
      <c r="G1646" s="1">
        <v>207.8</v>
      </c>
      <c r="H1646" s="1" t="s">
        <v>136</v>
      </c>
      <c r="I1646" s="1">
        <v>623.4</v>
      </c>
      <c r="J1646" s="2" t="s">
        <v>491</v>
      </c>
      <c r="K1646">
        <f>IF(C1646=C1645,0,1)</f>
        <v>0</v>
      </c>
      <c r="L1646">
        <f t="shared" si="25"/>
        <v>0</v>
      </c>
    </row>
    <row r="1647" spans="1:12" x14ac:dyDescent="0.2">
      <c r="A1647" s="1">
        <v>5</v>
      </c>
      <c r="B1647" s="1">
        <v>329</v>
      </c>
      <c r="C1647" s="1" t="s">
        <v>164</v>
      </c>
      <c r="D1647" s="1" t="s">
        <v>371</v>
      </c>
      <c r="E1647" s="1">
        <v>5</v>
      </c>
      <c r="F1647" s="1" t="s">
        <v>92</v>
      </c>
      <c r="G1647" s="1">
        <v>207.8</v>
      </c>
      <c r="H1647" s="1" t="s">
        <v>136</v>
      </c>
      <c r="I1647" s="1">
        <v>1039</v>
      </c>
      <c r="J1647" s="2" t="s">
        <v>528</v>
      </c>
      <c r="K1647">
        <f>IF(C1647=C1646,0,1)</f>
        <v>0</v>
      </c>
      <c r="L1647">
        <f t="shared" si="25"/>
        <v>0</v>
      </c>
    </row>
    <row r="1648" spans="1:12" x14ac:dyDescent="0.2">
      <c r="A1648" s="1">
        <v>5</v>
      </c>
      <c r="B1648" s="1">
        <v>329</v>
      </c>
      <c r="C1648" s="1" t="s">
        <v>164</v>
      </c>
      <c r="D1648" s="1" t="s">
        <v>371</v>
      </c>
      <c r="E1648" s="1">
        <v>5</v>
      </c>
      <c r="F1648" s="1" t="s">
        <v>92</v>
      </c>
      <c r="G1648" s="1">
        <v>207.8</v>
      </c>
      <c r="H1648" s="1" t="s">
        <v>136</v>
      </c>
      <c r="I1648" s="1">
        <v>1039</v>
      </c>
      <c r="J1648" s="2" t="s">
        <v>563</v>
      </c>
      <c r="K1648">
        <f>IF(C1648=C1647,0,1)</f>
        <v>0</v>
      </c>
      <c r="L1648">
        <f t="shared" si="25"/>
        <v>0</v>
      </c>
    </row>
    <row r="1649" spans="1:12" x14ac:dyDescent="0.2">
      <c r="A1649" s="1">
        <v>5</v>
      </c>
      <c r="B1649" s="1">
        <v>329</v>
      </c>
      <c r="C1649" s="1" t="s">
        <v>164</v>
      </c>
      <c r="D1649" s="1" t="s">
        <v>371</v>
      </c>
      <c r="E1649" s="1">
        <v>10</v>
      </c>
      <c r="F1649" s="1" t="s">
        <v>92</v>
      </c>
      <c r="G1649" s="1">
        <v>207.8</v>
      </c>
      <c r="H1649" s="1" t="s">
        <v>136</v>
      </c>
      <c r="I1649" s="1">
        <v>2078</v>
      </c>
      <c r="J1649" s="2" t="s">
        <v>600</v>
      </c>
      <c r="K1649">
        <f>IF(C1649=C1648,0,1)</f>
        <v>0</v>
      </c>
      <c r="L1649">
        <f t="shared" si="25"/>
        <v>0</v>
      </c>
    </row>
    <row r="1650" spans="1:12" ht="25.5" x14ac:dyDescent="0.2">
      <c r="A1650" s="1">
        <v>5</v>
      </c>
      <c r="B1650" s="1">
        <v>331</v>
      </c>
      <c r="C1650" s="1" t="s">
        <v>137</v>
      </c>
      <c r="D1650" s="1" t="s">
        <v>371</v>
      </c>
      <c r="E1650" s="1">
        <v>40</v>
      </c>
      <c r="F1650" s="1" t="s">
        <v>92</v>
      </c>
      <c r="G1650" s="1">
        <v>192.7</v>
      </c>
      <c r="H1650" s="1" t="s">
        <v>136</v>
      </c>
      <c r="I1650" s="1">
        <v>7708</v>
      </c>
      <c r="J1650" s="2" t="s">
        <v>374</v>
      </c>
      <c r="K1650">
        <f>IF(C1650=C1649,0,1)</f>
        <v>1</v>
      </c>
      <c r="L1650">
        <f t="shared" si="25"/>
        <v>0</v>
      </c>
    </row>
    <row r="1651" spans="1:12" ht="25.5" x14ac:dyDescent="0.2">
      <c r="A1651" s="1">
        <v>5</v>
      </c>
      <c r="B1651" s="1">
        <v>331</v>
      </c>
      <c r="C1651" s="1" t="s">
        <v>137</v>
      </c>
      <c r="D1651" s="1" t="s">
        <v>371</v>
      </c>
      <c r="E1651" s="1">
        <v>5</v>
      </c>
      <c r="F1651" s="1" t="s">
        <v>92</v>
      </c>
      <c r="G1651" s="1">
        <v>192.7</v>
      </c>
      <c r="H1651" s="1" t="s">
        <v>136</v>
      </c>
      <c r="I1651" s="1">
        <v>963.5</v>
      </c>
      <c r="J1651" s="2" t="s">
        <v>466</v>
      </c>
      <c r="K1651">
        <f>IF(C1651=C1650,0,1)</f>
        <v>0</v>
      </c>
      <c r="L1651">
        <f t="shared" si="25"/>
        <v>0</v>
      </c>
    </row>
    <row r="1652" spans="1:12" ht="25.5" x14ac:dyDescent="0.2">
      <c r="A1652" s="1">
        <v>5</v>
      </c>
      <c r="B1652" s="1">
        <v>331</v>
      </c>
      <c r="C1652" s="1" t="s">
        <v>137</v>
      </c>
      <c r="D1652" s="1" t="s">
        <v>371</v>
      </c>
      <c r="E1652" s="1">
        <v>12</v>
      </c>
      <c r="F1652" s="1" t="s">
        <v>92</v>
      </c>
      <c r="G1652" s="1">
        <v>192.7</v>
      </c>
      <c r="H1652" s="1" t="s">
        <v>136</v>
      </c>
      <c r="I1652" s="1">
        <v>2312.4</v>
      </c>
      <c r="J1652" s="2" t="s">
        <v>548</v>
      </c>
      <c r="K1652">
        <f>IF(C1652=C1651,0,1)</f>
        <v>0</v>
      </c>
      <c r="L1652">
        <f t="shared" si="25"/>
        <v>0</v>
      </c>
    </row>
    <row r="1653" spans="1:12" ht="25.5" x14ac:dyDescent="0.2">
      <c r="A1653" s="1">
        <v>5</v>
      </c>
      <c r="B1653" s="1">
        <v>331</v>
      </c>
      <c r="C1653" s="1" t="s">
        <v>137</v>
      </c>
      <c r="D1653" s="1" t="s">
        <v>371</v>
      </c>
      <c r="E1653" s="1">
        <v>20</v>
      </c>
      <c r="F1653" s="1" t="s">
        <v>92</v>
      </c>
      <c r="G1653" s="1">
        <v>192.7</v>
      </c>
      <c r="H1653" s="1" t="s">
        <v>136</v>
      </c>
      <c r="I1653" s="1">
        <v>3854</v>
      </c>
      <c r="J1653" s="2" t="s">
        <v>586</v>
      </c>
      <c r="K1653">
        <f>IF(C1653=C1652,0,1)</f>
        <v>0</v>
      </c>
      <c r="L1653">
        <f t="shared" si="25"/>
        <v>0</v>
      </c>
    </row>
    <row r="1654" spans="1:12" ht="25.5" x14ac:dyDescent="0.2">
      <c r="A1654" s="1">
        <v>5</v>
      </c>
      <c r="B1654" s="1">
        <v>331</v>
      </c>
      <c r="C1654" s="1" t="s">
        <v>137</v>
      </c>
      <c r="D1654" s="1" t="s">
        <v>371</v>
      </c>
      <c r="E1654" s="1">
        <v>10</v>
      </c>
      <c r="F1654" s="1" t="s">
        <v>92</v>
      </c>
      <c r="G1654" s="1">
        <v>192.7</v>
      </c>
      <c r="H1654" s="1" t="s">
        <v>136</v>
      </c>
      <c r="I1654" s="1">
        <v>1927</v>
      </c>
      <c r="J1654" s="2" t="s">
        <v>606</v>
      </c>
      <c r="K1654">
        <f>IF(C1654=C1653,0,1)</f>
        <v>0</v>
      </c>
      <c r="L1654">
        <f t="shared" si="25"/>
        <v>0</v>
      </c>
    </row>
    <row r="1655" spans="1:12" ht="25.5" x14ac:dyDescent="0.2">
      <c r="A1655" s="1">
        <v>5</v>
      </c>
      <c r="B1655" s="1">
        <v>330</v>
      </c>
      <c r="C1655" s="1" t="s">
        <v>165</v>
      </c>
      <c r="D1655" s="1" t="s">
        <v>371</v>
      </c>
      <c r="E1655" s="1">
        <v>3</v>
      </c>
      <c r="F1655" s="1" t="s">
        <v>92</v>
      </c>
      <c r="G1655" s="1">
        <v>390.9</v>
      </c>
      <c r="H1655" s="1" t="s">
        <v>136</v>
      </c>
      <c r="I1655" s="1">
        <v>1172.7</v>
      </c>
      <c r="J1655" s="2" t="s">
        <v>466</v>
      </c>
      <c r="K1655">
        <f>IF(C1655=C1654,0,1)</f>
        <v>1</v>
      </c>
      <c r="L1655">
        <f t="shared" si="25"/>
        <v>0</v>
      </c>
    </row>
    <row r="1656" spans="1:12" ht="25.5" x14ac:dyDescent="0.2">
      <c r="A1656" s="1">
        <v>5</v>
      </c>
      <c r="B1656" s="1">
        <v>330</v>
      </c>
      <c r="C1656" s="1" t="s">
        <v>165</v>
      </c>
      <c r="D1656" s="1" t="s">
        <v>371</v>
      </c>
      <c r="E1656" s="1">
        <v>3</v>
      </c>
      <c r="F1656" s="1" t="s">
        <v>92</v>
      </c>
      <c r="G1656" s="1">
        <v>390.9</v>
      </c>
      <c r="H1656" s="1" t="s">
        <v>136</v>
      </c>
      <c r="I1656" s="1">
        <v>1172.7</v>
      </c>
      <c r="J1656" s="2" t="s">
        <v>563</v>
      </c>
      <c r="K1656">
        <f>IF(C1656=C1655,0,1)</f>
        <v>0</v>
      </c>
      <c r="L1656">
        <f t="shared" si="25"/>
        <v>0</v>
      </c>
    </row>
    <row r="1657" spans="1:12" x14ac:dyDescent="0.2">
      <c r="A1657" s="1">
        <v>11</v>
      </c>
      <c r="B1657" s="1">
        <v>1111</v>
      </c>
      <c r="C1657" s="1" t="s">
        <v>674</v>
      </c>
      <c r="D1657" s="1" t="s">
        <v>371</v>
      </c>
      <c r="E1657" s="1">
        <v>20</v>
      </c>
      <c r="F1657" s="1" t="s">
        <v>640</v>
      </c>
      <c r="G1657" s="1">
        <v>327.36</v>
      </c>
      <c r="H1657" s="1" t="s">
        <v>662</v>
      </c>
      <c r="I1657" s="1">
        <v>6547.2</v>
      </c>
      <c r="J1657" s="2" t="s">
        <v>578</v>
      </c>
      <c r="K1657">
        <f>IF(C1657=C1656,0,1)</f>
        <v>1</v>
      </c>
      <c r="L1657">
        <f t="shared" si="25"/>
        <v>0</v>
      </c>
    </row>
    <row r="1658" spans="1:12" x14ac:dyDescent="0.2">
      <c r="A1658" s="1">
        <v>11</v>
      </c>
      <c r="B1658" s="1">
        <v>19</v>
      </c>
      <c r="C1658" s="1" t="s">
        <v>643</v>
      </c>
      <c r="D1658" s="1" t="s">
        <v>371</v>
      </c>
      <c r="E1658" s="1">
        <v>4</v>
      </c>
      <c r="F1658" s="1" t="s">
        <v>640</v>
      </c>
      <c r="G1658" s="1">
        <v>135</v>
      </c>
      <c r="H1658" s="1" t="s">
        <v>641</v>
      </c>
      <c r="I1658" s="1">
        <v>540</v>
      </c>
      <c r="J1658" s="2" t="s">
        <v>466</v>
      </c>
      <c r="K1658">
        <f>IF(C1658=C1657,0,1)</f>
        <v>1</v>
      </c>
      <c r="L1658">
        <f t="shared" si="25"/>
        <v>0</v>
      </c>
    </row>
    <row r="1659" spans="1:12" x14ac:dyDescent="0.2">
      <c r="A1659" s="1">
        <v>11</v>
      </c>
      <c r="B1659" s="1">
        <v>19</v>
      </c>
      <c r="C1659" s="1" t="s">
        <v>643</v>
      </c>
      <c r="D1659" s="1" t="s">
        <v>371</v>
      </c>
      <c r="E1659" s="1">
        <v>3</v>
      </c>
      <c r="F1659" s="1" t="s">
        <v>640</v>
      </c>
      <c r="G1659" s="1">
        <v>135</v>
      </c>
      <c r="H1659" s="1" t="s">
        <v>641</v>
      </c>
      <c r="I1659" s="1">
        <v>405</v>
      </c>
      <c r="J1659" s="2" t="s">
        <v>528</v>
      </c>
      <c r="K1659">
        <f>IF(C1659=C1658,0,1)</f>
        <v>0</v>
      </c>
      <c r="L1659">
        <f t="shared" si="25"/>
        <v>0</v>
      </c>
    </row>
    <row r="1660" spans="1:12" x14ac:dyDescent="0.2">
      <c r="A1660" s="1">
        <v>11</v>
      </c>
      <c r="B1660" s="1">
        <v>19</v>
      </c>
      <c r="C1660" s="1" t="s">
        <v>643</v>
      </c>
      <c r="D1660" s="1" t="s">
        <v>371</v>
      </c>
      <c r="E1660" s="1">
        <v>8</v>
      </c>
      <c r="F1660" s="1" t="s">
        <v>640</v>
      </c>
      <c r="G1660" s="1">
        <v>135</v>
      </c>
      <c r="H1660" s="1" t="s">
        <v>641</v>
      </c>
      <c r="I1660" s="1">
        <v>1080</v>
      </c>
      <c r="J1660" s="2" t="s">
        <v>548</v>
      </c>
      <c r="K1660">
        <f>IF(C1660=C1659,0,1)</f>
        <v>0</v>
      </c>
      <c r="L1660">
        <f t="shared" si="25"/>
        <v>0</v>
      </c>
    </row>
    <row r="1661" spans="1:12" x14ac:dyDescent="0.2">
      <c r="A1661" s="1">
        <v>11</v>
      </c>
      <c r="B1661" s="1">
        <v>19</v>
      </c>
      <c r="C1661" s="1" t="s">
        <v>643</v>
      </c>
      <c r="D1661" s="1" t="s">
        <v>371</v>
      </c>
      <c r="E1661" s="1">
        <v>6</v>
      </c>
      <c r="F1661" s="1" t="s">
        <v>640</v>
      </c>
      <c r="G1661" s="1">
        <v>135</v>
      </c>
      <c r="H1661" s="1" t="s">
        <v>641</v>
      </c>
      <c r="I1661" s="1">
        <v>810</v>
      </c>
      <c r="J1661" s="2" t="s">
        <v>563</v>
      </c>
      <c r="K1661">
        <f>IF(C1661=C1660,0,1)</f>
        <v>0</v>
      </c>
      <c r="L1661">
        <f t="shared" si="25"/>
        <v>0</v>
      </c>
    </row>
    <row r="1662" spans="1:12" x14ac:dyDescent="0.2">
      <c r="A1662" s="1">
        <v>11</v>
      </c>
      <c r="B1662" s="1">
        <v>19</v>
      </c>
      <c r="C1662" s="1" t="s">
        <v>643</v>
      </c>
      <c r="D1662" s="1" t="s">
        <v>371</v>
      </c>
      <c r="E1662" s="1">
        <v>3</v>
      </c>
      <c r="F1662" s="1" t="s">
        <v>640</v>
      </c>
      <c r="G1662" s="1">
        <v>135</v>
      </c>
      <c r="H1662" s="1" t="s">
        <v>641</v>
      </c>
      <c r="I1662" s="1">
        <v>405</v>
      </c>
      <c r="J1662" s="2" t="s">
        <v>600</v>
      </c>
      <c r="K1662">
        <f>IF(C1662=C1661,0,1)</f>
        <v>0</v>
      </c>
      <c r="L1662">
        <f t="shared" si="25"/>
        <v>0</v>
      </c>
    </row>
    <row r="1663" spans="1:12" x14ac:dyDescent="0.2">
      <c r="A1663" s="1">
        <v>11</v>
      </c>
      <c r="B1663" s="1">
        <v>19</v>
      </c>
      <c r="C1663" s="1" t="s">
        <v>643</v>
      </c>
      <c r="D1663" s="1" t="s">
        <v>371</v>
      </c>
      <c r="E1663" s="1">
        <v>4</v>
      </c>
      <c r="F1663" s="1" t="s">
        <v>640</v>
      </c>
      <c r="G1663" s="1">
        <v>135</v>
      </c>
      <c r="H1663" s="1" t="s">
        <v>641</v>
      </c>
      <c r="I1663" s="1">
        <v>540</v>
      </c>
      <c r="J1663" s="2" t="s">
        <v>630</v>
      </c>
      <c r="K1663">
        <f>IF(C1663=C1662,0,1)</f>
        <v>0</v>
      </c>
      <c r="L1663">
        <f t="shared" si="25"/>
        <v>0</v>
      </c>
    </row>
    <row r="1664" spans="1:12" ht="25.5" x14ac:dyDescent="0.2">
      <c r="A1664" s="1">
        <v>13</v>
      </c>
      <c r="B1664" s="1">
        <v>147</v>
      </c>
      <c r="C1664" s="1" t="s">
        <v>895</v>
      </c>
      <c r="D1664" s="1" t="s">
        <v>526</v>
      </c>
      <c r="E1664" s="1">
        <v>100</v>
      </c>
      <c r="F1664" s="1" t="s">
        <v>752</v>
      </c>
      <c r="G1664" s="1">
        <v>8.35</v>
      </c>
      <c r="H1664" s="1" t="s">
        <v>799</v>
      </c>
      <c r="I1664" s="1">
        <v>835</v>
      </c>
      <c r="J1664" s="2" t="s">
        <v>630</v>
      </c>
      <c r="K1664">
        <f>IF(C1664=C1663,0,1)</f>
        <v>1</v>
      </c>
      <c r="L1664">
        <f t="shared" si="25"/>
        <v>0</v>
      </c>
    </row>
    <row r="1665" spans="1:12" ht="25.5" x14ac:dyDescent="0.2">
      <c r="A1665" s="1">
        <v>13</v>
      </c>
      <c r="B1665" s="1">
        <v>150</v>
      </c>
      <c r="C1665" s="1" t="s">
        <v>896</v>
      </c>
      <c r="D1665" s="1" t="s">
        <v>526</v>
      </c>
      <c r="E1665" s="1">
        <v>10</v>
      </c>
      <c r="F1665" s="1" t="s">
        <v>752</v>
      </c>
      <c r="G1665" s="1">
        <v>37.07</v>
      </c>
      <c r="H1665" s="1" t="s">
        <v>799</v>
      </c>
      <c r="I1665" s="1">
        <v>370.7</v>
      </c>
      <c r="J1665" s="2" t="s">
        <v>630</v>
      </c>
      <c r="K1665">
        <f>IF(C1665=C1664,0,1)</f>
        <v>1</v>
      </c>
      <c r="L1665">
        <f t="shared" si="25"/>
        <v>0</v>
      </c>
    </row>
    <row r="1666" spans="1:12" x14ac:dyDescent="0.2">
      <c r="A1666" s="1">
        <v>12</v>
      </c>
      <c r="B1666" s="1">
        <v>1111</v>
      </c>
      <c r="C1666" s="1" t="s">
        <v>744</v>
      </c>
      <c r="D1666" s="1" t="s">
        <v>526</v>
      </c>
      <c r="E1666" s="1">
        <v>20</v>
      </c>
      <c r="F1666" s="1" t="s">
        <v>684</v>
      </c>
      <c r="G1666" s="1">
        <v>63.3</v>
      </c>
      <c r="H1666" s="1" t="s">
        <v>741</v>
      </c>
      <c r="I1666" s="1">
        <v>1266</v>
      </c>
      <c r="J1666" s="2" t="s">
        <v>563</v>
      </c>
      <c r="K1666">
        <f>IF(C1666=C1665,0,1)</f>
        <v>1</v>
      </c>
      <c r="L1666">
        <f t="shared" si="25"/>
        <v>1</v>
      </c>
    </row>
    <row r="1667" spans="1:12" x14ac:dyDescent="0.2">
      <c r="A1667" s="1">
        <v>12</v>
      </c>
      <c r="B1667" s="1">
        <v>1111</v>
      </c>
      <c r="C1667" s="1" t="s">
        <v>743</v>
      </c>
      <c r="D1667" s="1" t="s">
        <v>526</v>
      </c>
      <c r="E1667" s="1">
        <v>20</v>
      </c>
      <c r="F1667" s="1" t="s">
        <v>684</v>
      </c>
      <c r="G1667" s="1">
        <v>48.8</v>
      </c>
      <c r="H1667" s="1" t="s">
        <v>741</v>
      </c>
      <c r="I1667" s="1">
        <v>976</v>
      </c>
      <c r="J1667" s="2" t="s">
        <v>563</v>
      </c>
      <c r="K1667">
        <f>IF(C1667=C1666,0,1)</f>
        <v>1</v>
      </c>
      <c r="L1667">
        <f t="shared" si="25"/>
        <v>1</v>
      </c>
    </row>
    <row r="1668" spans="1:12" x14ac:dyDescent="0.2">
      <c r="A1668" s="1">
        <v>12</v>
      </c>
      <c r="B1668" s="1">
        <v>1111</v>
      </c>
      <c r="C1668" s="1" t="s">
        <v>740</v>
      </c>
      <c r="D1668" s="1" t="s">
        <v>526</v>
      </c>
      <c r="E1668" s="1">
        <v>20</v>
      </c>
      <c r="F1668" s="1" t="s">
        <v>684</v>
      </c>
      <c r="G1668" s="1">
        <v>25</v>
      </c>
      <c r="H1668" s="1" t="s">
        <v>741</v>
      </c>
      <c r="I1668" s="1">
        <v>500</v>
      </c>
      <c r="J1668" s="2" t="s">
        <v>563</v>
      </c>
      <c r="K1668">
        <f>IF(C1668=C1667,0,1)</f>
        <v>1</v>
      </c>
      <c r="L1668">
        <f t="shared" si="25"/>
        <v>1</v>
      </c>
    </row>
    <row r="1669" spans="1:12" x14ac:dyDescent="0.2">
      <c r="A1669" s="1">
        <v>12</v>
      </c>
      <c r="B1669" s="1">
        <v>1111</v>
      </c>
      <c r="C1669" s="1" t="s">
        <v>742</v>
      </c>
      <c r="D1669" s="1" t="s">
        <v>526</v>
      </c>
      <c r="E1669" s="1">
        <v>20</v>
      </c>
      <c r="F1669" s="1" t="s">
        <v>684</v>
      </c>
      <c r="G1669" s="1">
        <v>36.9</v>
      </c>
      <c r="H1669" s="1" t="s">
        <v>741</v>
      </c>
      <c r="I1669" s="1">
        <v>738</v>
      </c>
      <c r="J1669" s="2" t="s">
        <v>563</v>
      </c>
      <c r="K1669">
        <f>IF(C1669=C1668,0,1)</f>
        <v>1</v>
      </c>
      <c r="L1669">
        <f t="shared" si="25"/>
        <v>1</v>
      </c>
    </row>
    <row r="1670" spans="1:12" x14ac:dyDescent="0.2">
      <c r="A1670" s="1">
        <v>9</v>
      </c>
      <c r="B1670" s="1">
        <v>545</v>
      </c>
      <c r="C1670" s="1" t="s">
        <v>637</v>
      </c>
      <c r="D1670" s="1" t="s">
        <v>371</v>
      </c>
      <c r="E1670" s="1">
        <v>5</v>
      </c>
      <c r="F1670" s="1" t="s">
        <v>372</v>
      </c>
      <c r="G1670" s="1">
        <v>37.1</v>
      </c>
      <c r="H1670" s="1" t="s">
        <v>376</v>
      </c>
      <c r="I1670" s="1">
        <v>185.5</v>
      </c>
      <c r="J1670" s="2" t="s">
        <v>630</v>
      </c>
      <c r="K1670">
        <f>IF(C1670=C1669,0,1)</f>
        <v>1</v>
      </c>
      <c r="L1670">
        <f t="shared" si="25"/>
        <v>1</v>
      </c>
    </row>
    <row r="1671" spans="1:12" x14ac:dyDescent="0.2">
      <c r="A1671" s="1">
        <v>9</v>
      </c>
      <c r="B1671" s="1">
        <v>546</v>
      </c>
      <c r="C1671" s="1" t="s">
        <v>486</v>
      </c>
      <c r="D1671" s="1" t="s">
        <v>371</v>
      </c>
      <c r="E1671" s="1">
        <v>5</v>
      </c>
      <c r="F1671" s="1" t="s">
        <v>372</v>
      </c>
      <c r="G1671" s="1">
        <v>95.6</v>
      </c>
      <c r="H1671" s="1" t="s">
        <v>376</v>
      </c>
      <c r="I1671" s="1">
        <v>478</v>
      </c>
      <c r="J1671" s="2" t="s">
        <v>466</v>
      </c>
      <c r="K1671">
        <f>IF(C1671=C1670,0,1)</f>
        <v>1</v>
      </c>
      <c r="L1671">
        <f t="shared" si="25"/>
        <v>1</v>
      </c>
    </row>
    <row r="1672" spans="1:12" x14ac:dyDescent="0.2">
      <c r="A1672" s="1">
        <v>6</v>
      </c>
      <c r="B1672" s="1">
        <v>371</v>
      </c>
      <c r="C1672" s="1" t="s">
        <v>199</v>
      </c>
      <c r="D1672" s="1" t="s">
        <v>371</v>
      </c>
      <c r="E1672" s="1">
        <v>10</v>
      </c>
      <c r="F1672" s="1" t="s">
        <v>92</v>
      </c>
      <c r="G1672" s="1">
        <v>46.9</v>
      </c>
      <c r="H1672" s="1" t="s">
        <v>200</v>
      </c>
      <c r="I1672" s="1">
        <v>469</v>
      </c>
      <c r="J1672" s="2" t="s">
        <v>548</v>
      </c>
      <c r="K1672">
        <f>IF(C1672=C1671,0,1)</f>
        <v>1</v>
      </c>
      <c r="L1672">
        <f t="shared" si="25"/>
        <v>0</v>
      </c>
    </row>
    <row r="1673" spans="1:12" x14ac:dyDescent="0.2">
      <c r="A1673" s="1">
        <v>6</v>
      </c>
      <c r="B1673" s="1">
        <v>370</v>
      </c>
      <c r="C1673" s="1" t="s">
        <v>508</v>
      </c>
      <c r="D1673" s="1" t="s">
        <v>371</v>
      </c>
      <c r="E1673" s="1">
        <v>10</v>
      </c>
      <c r="F1673" s="1" t="s">
        <v>372</v>
      </c>
      <c r="G1673" s="1">
        <v>49.5</v>
      </c>
      <c r="H1673" s="1" t="s">
        <v>507</v>
      </c>
      <c r="I1673" s="1">
        <v>495</v>
      </c>
      <c r="J1673" s="2" t="s">
        <v>491</v>
      </c>
      <c r="K1673">
        <f>IF(C1673=C1672,0,1)</f>
        <v>1</v>
      </c>
      <c r="L1673">
        <f t="shared" si="25"/>
        <v>0</v>
      </c>
    </row>
    <row r="1674" spans="1:12" x14ac:dyDescent="0.2">
      <c r="A1674" s="1">
        <v>6</v>
      </c>
      <c r="B1674" s="1">
        <v>370</v>
      </c>
      <c r="C1674" s="1" t="s">
        <v>508</v>
      </c>
      <c r="D1674" s="1" t="s">
        <v>371</v>
      </c>
      <c r="E1674" s="1">
        <v>10</v>
      </c>
      <c r="F1674" s="1" t="s">
        <v>372</v>
      </c>
      <c r="G1674" s="1">
        <v>49.5</v>
      </c>
      <c r="H1674" s="1" t="s">
        <v>507</v>
      </c>
      <c r="I1674" s="1">
        <v>495</v>
      </c>
      <c r="J1674" s="2" t="s">
        <v>548</v>
      </c>
      <c r="K1674">
        <f>IF(C1674=C1673,0,1)</f>
        <v>0</v>
      </c>
      <c r="L1674">
        <f t="shared" si="25"/>
        <v>1</v>
      </c>
    </row>
    <row r="1675" spans="1:12" x14ac:dyDescent="0.2">
      <c r="A1675" s="1">
        <v>6</v>
      </c>
      <c r="B1675" s="1">
        <v>372</v>
      </c>
      <c r="C1675" s="1" t="s">
        <v>509</v>
      </c>
      <c r="D1675" s="1" t="s">
        <v>371</v>
      </c>
      <c r="E1675" s="1">
        <v>10</v>
      </c>
      <c r="F1675" s="1" t="s">
        <v>372</v>
      </c>
      <c r="G1675" s="1">
        <v>8.1</v>
      </c>
      <c r="H1675" s="1" t="s">
        <v>376</v>
      </c>
      <c r="I1675" s="1">
        <v>81</v>
      </c>
      <c r="J1675" s="2" t="s">
        <v>491</v>
      </c>
      <c r="K1675">
        <f>IF(C1675=C1674,0,1)</f>
        <v>1</v>
      </c>
      <c r="L1675">
        <f t="shared" ref="L1675:L1738" si="26">IF(IFERROR(SEARCH("Россия", H1667), 0), 1, 0)</f>
        <v>1</v>
      </c>
    </row>
    <row r="1676" spans="1:12" x14ac:dyDescent="0.2">
      <c r="A1676" s="1">
        <v>6</v>
      </c>
      <c r="B1676" s="1">
        <v>372</v>
      </c>
      <c r="C1676" s="1" t="s">
        <v>509</v>
      </c>
      <c r="D1676" s="1" t="s">
        <v>371</v>
      </c>
      <c r="E1676" s="1">
        <v>5</v>
      </c>
      <c r="F1676" s="1" t="s">
        <v>372</v>
      </c>
      <c r="G1676" s="1">
        <v>8.1</v>
      </c>
      <c r="H1676" s="1" t="s">
        <v>376</v>
      </c>
      <c r="I1676" s="1">
        <v>40.5</v>
      </c>
      <c r="J1676" s="2" t="s">
        <v>528</v>
      </c>
      <c r="K1676">
        <f>IF(C1676=C1675,0,1)</f>
        <v>0</v>
      </c>
      <c r="L1676">
        <f t="shared" si="26"/>
        <v>1</v>
      </c>
    </row>
    <row r="1677" spans="1:12" x14ac:dyDescent="0.2">
      <c r="A1677" s="1">
        <v>6</v>
      </c>
      <c r="B1677" s="1">
        <v>372</v>
      </c>
      <c r="C1677" s="1" t="s">
        <v>509</v>
      </c>
      <c r="D1677" s="1" t="s">
        <v>371</v>
      </c>
      <c r="E1677" s="1">
        <v>20</v>
      </c>
      <c r="F1677" s="1" t="s">
        <v>372</v>
      </c>
      <c r="G1677" s="1">
        <v>8.1</v>
      </c>
      <c r="H1677" s="1" t="s">
        <v>376</v>
      </c>
      <c r="I1677" s="1">
        <v>162</v>
      </c>
      <c r="J1677" s="2" t="s">
        <v>548</v>
      </c>
      <c r="K1677">
        <f>IF(C1677=C1676,0,1)</f>
        <v>0</v>
      </c>
      <c r="L1677">
        <f t="shared" si="26"/>
        <v>1</v>
      </c>
    </row>
    <row r="1678" spans="1:12" x14ac:dyDescent="0.2">
      <c r="A1678" s="1">
        <v>6</v>
      </c>
      <c r="B1678" s="1">
        <v>372</v>
      </c>
      <c r="C1678" s="1" t="s">
        <v>509</v>
      </c>
      <c r="D1678" s="1" t="s">
        <v>371</v>
      </c>
      <c r="E1678" s="1">
        <v>20</v>
      </c>
      <c r="F1678" s="1" t="s">
        <v>372</v>
      </c>
      <c r="G1678" s="1">
        <v>8.1</v>
      </c>
      <c r="H1678" s="1" t="s">
        <v>376</v>
      </c>
      <c r="I1678" s="1">
        <v>162</v>
      </c>
      <c r="J1678" s="2" t="s">
        <v>600</v>
      </c>
      <c r="K1678">
        <f>IF(C1678=C1677,0,1)</f>
        <v>0</v>
      </c>
      <c r="L1678">
        <f t="shared" si="26"/>
        <v>1</v>
      </c>
    </row>
    <row r="1679" spans="1:12" x14ac:dyDescent="0.2">
      <c r="A1679" s="1">
        <v>6</v>
      </c>
      <c r="B1679" s="1">
        <v>372</v>
      </c>
      <c r="C1679" s="1" t="s">
        <v>509</v>
      </c>
      <c r="D1679" s="1" t="s">
        <v>371</v>
      </c>
      <c r="E1679" s="1">
        <v>30</v>
      </c>
      <c r="F1679" s="1" t="s">
        <v>372</v>
      </c>
      <c r="G1679" s="1">
        <v>8.1</v>
      </c>
      <c r="H1679" s="1" t="s">
        <v>376</v>
      </c>
      <c r="I1679" s="1">
        <v>243</v>
      </c>
      <c r="J1679" s="2" t="s">
        <v>612</v>
      </c>
      <c r="K1679">
        <f>IF(C1679=C1678,0,1)</f>
        <v>0</v>
      </c>
      <c r="L1679">
        <f t="shared" si="26"/>
        <v>1</v>
      </c>
    </row>
    <row r="1680" spans="1:12" x14ac:dyDescent="0.2">
      <c r="A1680" s="1">
        <v>5</v>
      </c>
      <c r="B1680" s="1">
        <v>332</v>
      </c>
      <c r="C1680" s="1" t="s">
        <v>166</v>
      </c>
      <c r="D1680" s="1" t="s">
        <v>371</v>
      </c>
      <c r="E1680" s="1">
        <v>3</v>
      </c>
      <c r="F1680" s="1" t="s">
        <v>92</v>
      </c>
      <c r="G1680" s="1">
        <v>456.9</v>
      </c>
      <c r="H1680" s="1" t="s">
        <v>167</v>
      </c>
      <c r="I1680" s="1">
        <v>1370.7</v>
      </c>
      <c r="J1680" s="2" t="s">
        <v>466</v>
      </c>
      <c r="K1680">
        <f>IF(C1680=C1679,0,1)</f>
        <v>1</v>
      </c>
      <c r="L1680">
        <f t="shared" si="26"/>
        <v>0</v>
      </c>
    </row>
    <row r="1681" spans="1:12" x14ac:dyDescent="0.2">
      <c r="A1681" s="1">
        <v>5</v>
      </c>
      <c r="B1681" s="1">
        <v>332</v>
      </c>
      <c r="C1681" s="1" t="s">
        <v>166</v>
      </c>
      <c r="D1681" s="1" t="s">
        <v>371</v>
      </c>
      <c r="E1681" s="1">
        <v>10</v>
      </c>
      <c r="F1681" s="1" t="s">
        <v>92</v>
      </c>
      <c r="G1681" s="1">
        <v>456.9</v>
      </c>
      <c r="H1681" s="1" t="s">
        <v>167</v>
      </c>
      <c r="I1681" s="1">
        <v>4569</v>
      </c>
      <c r="J1681" s="2" t="s">
        <v>600</v>
      </c>
      <c r="K1681">
        <f>IF(C1681=C1680,0,1)</f>
        <v>0</v>
      </c>
      <c r="L1681">
        <f t="shared" si="26"/>
        <v>0</v>
      </c>
    </row>
    <row r="1682" spans="1:12" x14ac:dyDescent="0.2">
      <c r="A1682" s="1">
        <v>5</v>
      </c>
      <c r="B1682" s="1">
        <v>332</v>
      </c>
      <c r="C1682" s="1" t="s">
        <v>166</v>
      </c>
      <c r="D1682" s="1" t="s">
        <v>371</v>
      </c>
      <c r="E1682" s="1">
        <v>5</v>
      </c>
      <c r="F1682" s="1" t="s">
        <v>92</v>
      </c>
      <c r="G1682" s="1">
        <v>456.9</v>
      </c>
      <c r="H1682" s="1" t="s">
        <v>167</v>
      </c>
      <c r="I1682" s="1">
        <v>2284.5</v>
      </c>
      <c r="J1682" s="2" t="s">
        <v>606</v>
      </c>
      <c r="K1682">
        <f>IF(C1682=C1681,0,1)</f>
        <v>0</v>
      </c>
      <c r="L1682">
        <f t="shared" si="26"/>
        <v>0</v>
      </c>
    </row>
    <row r="1683" spans="1:12" ht="25.5" x14ac:dyDescent="0.2">
      <c r="A1683" s="1">
        <v>11</v>
      </c>
      <c r="B1683" s="1">
        <v>15</v>
      </c>
      <c r="C1683" s="1" t="s">
        <v>656</v>
      </c>
      <c r="D1683" s="1" t="s">
        <v>371</v>
      </c>
      <c r="E1683" s="1">
        <v>10</v>
      </c>
      <c r="F1683" s="1" t="s">
        <v>640</v>
      </c>
      <c r="G1683" s="1">
        <v>527.48</v>
      </c>
      <c r="H1683" s="1" t="s">
        <v>651</v>
      </c>
      <c r="I1683" s="1">
        <v>5274.8</v>
      </c>
      <c r="J1683" s="2" t="s">
        <v>528</v>
      </c>
      <c r="K1683">
        <f>IF(C1683=C1682,0,1)</f>
        <v>1</v>
      </c>
      <c r="L1683">
        <f t="shared" si="26"/>
        <v>1</v>
      </c>
    </row>
    <row r="1684" spans="1:12" x14ac:dyDescent="0.2">
      <c r="A1684" s="1">
        <v>3</v>
      </c>
      <c r="B1684" s="1">
        <v>208</v>
      </c>
      <c r="C1684" s="1" t="s">
        <v>125</v>
      </c>
      <c r="D1684" s="1" t="s">
        <v>371</v>
      </c>
      <c r="E1684" s="1">
        <v>90</v>
      </c>
      <c r="F1684" s="1" t="s">
        <v>92</v>
      </c>
      <c r="G1684" s="1">
        <v>222.1</v>
      </c>
      <c r="H1684" s="1" t="s">
        <v>126</v>
      </c>
      <c r="I1684" s="1">
        <v>19989</v>
      </c>
      <c r="J1684" s="2" t="s">
        <v>374</v>
      </c>
      <c r="K1684">
        <f>IF(C1684=C1683,0,1)</f>
        <v>1</v>
      </c>
      <c r="L1684">
        <f t="shared" si="26"/>
        <v>1</v>
      </c>
    </row>
    <row r="1685" spans="1:12" x14ac:dyDescent="0.2">
      <c r="A1685" s="1">
        <v>3</v>
      </c>
      <c r="B1685" s="1">
        <v>208</v>
      </c>
      <c r="C1685" s="1" t="s">
        <v>125</v>
      </c>
      <c r="D1685" s="1" t="s">
        <v>371</v>
      </c>
      <c r="E1685" s="1">
        <v>5</v>
      </c>
      <c r="F1685" s="1" t="s">
        <v>92</v>
      </c>
      <c r="G1685" s="1">
        <v>222.1</v>
      </c>
      <c r="H1685" s="1" t="s">
        <v>126</v>
      </c>
      <c r="I1685" s="1">
        <v>1110.5</v>
      </c>
      <c r="J1685" s="2" t="s">
        <v>466</v>
      </c>
      <c r="K1685">
        <f>IF(C1685=C1684,0,1)</f>
        <v>0</v>
      </c>
      <c r="L1685">
        <f t="shared" si="26"/>
        <v>1</v>
      </c>
    </row>
    <row r="1686" spans="1:12" x14ac:dyDescent="0.2">
      <c r="A1686" s="1">
        <v>3</v>
      </c>
      <c r="B1686" s="1">
        <v>208</v>
      </c>
      <c r="C1686" s="1" t="s">
        <v>125</v>
      </c>
      <c r="D1686" s="1" t="s">
        <v>371</v>
      </c>
      <c r="E1686" s="1">
        <v>3</v>
      </c>
      <c r="F1686" s="1" t="s">
        <v>92</v>
      </c>
      <c r="G1686" s="1">
        <v>222.1</v>
      </c>
      <c r="H1686" s="1" t="s">
        <v>126</v>
      </c>
      <c r="I1686" s="1">
        <v>666.3</v>
      </c>
      <c r="J1686" s="2" t="s">
        <v>491</v>
      </c>
      <c r="K1686">
        <f>IF(C1686=C1685,0,1)</f>
        <v>0</v>
      </c>
      <c r="L1686">
        <f t="shared" si="26"/>
        <v>1</v>
      </c>
    </row>
    <row r="1687" spans="1:12" x14ac:dyDescent="0.2">
      <c r="A1687" s="1">
        <v>3</v>
      </c>
      <c r="B1687" s="1">
        <v>208</v>
      </c>
      <c r="C1687" s="1" t="s">
        <v>125</v>
      </c>
      <c r="D1687" s="1" t="s">
        <v>371</v>
      </c>
      <c r="E1687" s="1">
        <v>5</v>
      </c>
      <c r="F1687" s="1" t="s">
        <v>92</v>
      </c>
      <c r="G1687" s="1">
        <v>222.1</v>
      </c>
      <c r="H1687" s="1" t="s">
        <v>126</v>
      </c>
      <c r="I1687" s="1">
        <v>1110.5</v>
      </c>
      <c r="J1687" s="2" t="s">
        <v>563</v>
      </c>
      <c r="K1687">
        <f>IF(C1687=C1686,0,1)</f>
        <v>0</v>
      </c>
      <c r="L1687">
        <f t="shared" si="26"/>
        <v>1</v>
      </c>
    </row>
    <row r="1688" spans="1:12" x14ac:dyDescent="0.2">
      <c r="A1688" s="1">
        <v>4</v>
      </c>
      <c r="B1688" s="1">
        <v>303</v>
      </c>
      <c r="C1688" s="1" t="s">
        <v>421</v>
      </c>
      <c r="D1688" s="1" t="s">
        <v>371</v>
      </c>
      <c r="E1688" s="1">
        <v>60</v>
      </c>
      <c r="F1688" s="1" t="s">
        <v>372</v>
      </c>
      <c r="G1688" s="1">
        <v>22.1</v>
      </c>
      <c r="H1688" s="1" t="s">
        <v>376</v>
      </c>
      <c r="I1688" s="1">
        <v>1326</v>
      </c>
      <c r="J1688" s="2" t="s">
        <v>374</v>
      </c>
      <c r="K1688">
        <f>IF(C1688=C1687,0,1)</f>
        <v>1</v>
      </c>
      <c r="L1688">
        <f t="shared" si="26"/>
        <v>0</v>
      </c>
    </row>
    <row r="1689" spans="1:12" x14ac:dyDescent="0.2">
      <c r="A1689" s="1">
        <v>4</v>
      </c>
      <c r="B1689" s="1">
        <v>303</v>
      </c>
      <c r="C1689" s="1" t="s">
        <v>421</v>
      </c>
      <c r="D1689" s="1" t="s">
        <v>371</v>
      </c>
      <c r="E1689" s="1">
        <v>100</v>
      </c>
      <c r="F1689" s="1" t="s">
        <v>372</v>
      </c>
      <c r="G1689" s="1">
        <v>22.1</v>
      </c>
      <c r="H1689" s="1" t="s">
        <v>376</v>
      </c>
      <c r="I1689" s="1">
        <v>2210</v>
      </c>
      <c r="J1689" s="2" t="s">
        <v>630</v>
      </c>
      <c r="K1689">
        <f>IF(C1689=C1688,0,1)</f>
        <v>0</v>
      </c>
      <c r="L1689">
        <f t="shared" si="26"/>
        <v>0</v>
      </c>
    </row>
    <row r="1690" spans="1:12" ht="25.5" x14ac:dyDescent="0.2">
      <c r="A1690" s="1">
        <v>5</v>
      </c>
      <c r="B1690" s="1">
        <v>333</v>
      </c>
      <c r="C1690" s="1" t="s">
        <v>138</v>
      </c>
      <c r="D1690" s="1" t="s">
        <v>371</v>
      </c>
      <c r="E1690" s="1">
        <v>20</v>
      </c>
      <c r="F1690" s="1" t="s">
        <v>92</v>
      </c>
      <c r="G1690" s="1">
        <v>1131.8</v>
      </c>
      <c r="H1690" s="1" t="s">
        <v>93</v>
      </c>
      <c r="I1690" s="1">
        <v>22636</v>
      </c>
      <c r="J1690" s="2" t="s">
        <v>374</v>
      </c>
      <c r="K1690">
        <f>IF(C1690=C1689,0,1)</f>
        <v>1</v>
      </c>
      <c r="L1690">
        <f t="shared" si="26"/>
        <v>0</v>
      </c>
    </row>
    <row r="1691" spans="1:12" ht="25.5" x14ac:dyDescent="0.2">
      <c r="A1691" s="1">
        <v>5</v>
      </c>
      <c r="B1691" s="1">
        <v>333</v>
      </c>
      <c r="C1691" s="1" t="s">
        <v>138</v>
      </c>
      <c r="D1691" s="1" t="s">
        <v>371</v>
      </c>
      <c r="E1691" s="1">
        <v>9</v>
      </c>
      <c r="F1691" s="1" t="s">
        <v>92</v>
      </c>
      <c r="G1691" s="1">
        <v>1131.8</v>
      </c>
      <c r="H1691" s="1" t="s">
        <v>93</v>
      </c>
      <c r="I1691" s="1">
        <v>10186.200000000001</v>
      </c>
      <c r="J1691" s="2" t="s">
        <v>466</v>
      </c>
      <c r="K1691">
        <f>IF(C1691=C1690,0,1)</f>
        <v>0</v>
      </c>
      <c r="L1691">
        <f t="shared" si="26"/>
        <v>0</v>
      </c>
    </row>
    <row r="1692" spans="1:12" ht="25.5" x14ac:dyDescent="0.2">
      <c r="A1692" s="1">
        <v>5</v>
      </c>
      <c r="B1692" s="1">
        <v>333</v>
      </c>
      <c r="C1692" s="1" t="s">
        <v>138</v>
      </c>
      <c r="D1692" s="1" t="s">
        <v>371</v>
      </c>
      <c r="E1692" s="1">
        <v>2</v>
      </c>
      <c r="F1692" s="1" t="s">
        <v>92</v>
      </c>
      <c r="G1692" s="1">
        <v>1131.8</v>
      </c>
      <c r="H1692" s="1" t="s">
        <v>93</v>
      </c>
      <c r="I1692" s="1">
        <v>2263.6</v>
      </c>
      <c r="J1692" s="2" t="s">
        <v>563</v>
      </c>
      <c r="K1692">
        <f>IF(C1692=C1691,0,1)</f>
        <v>0</v>
      </c>
      <c r="L1692">
        <f t="shared" si="26"/>
        <v>0</v>
      </c>
    </row>
    <row r="1693" spans="1:12" x14ac:dyDescent="0.2">
      <c r="A1693" s="1">
        <v>14</v>
      </c>
      <c r="B1693" s="1" t="s">
        <v>263</v>
      </c>
      <c r="C1693" s="1" t="s">
        <v>264</v>
      </c>
      <c r="D1693" s="1" t="s">
        <v>899</v>
      </c>
      <c r="E1693" s="1">
        <v>5</v>
      </c>
      <c r="F1693" s="1" t="s">
        <v>227</v>
      </c>
      <c r="G1693" s="1">
        <v>509.96</v>
      </c>
      <c r="H1693" s="1" t="s">
        <v>228</v>
      </c>
      <c r="I1693" s="1">
        <v>2549.8000000000002</v>
      </c>
      <c r="J1693" s="2" t="s">
        <v>528</v>
      </c>
      <c r="K1693">
        <f>IF(C1693=C1692,0,1)</f>
        <v>1</v>
      </c>
      <c r="L1693">
        <f t="shared" si="26"/>
        <v>0</v>
      </c>
    </row>
    <row r="1694" spans="1:12" x14ac:dyDescent="0.2">
      <c r="A1694" s="1">
        <v>14</v>
      </c>
      <c r="B1694" s="1" t="s">
        <v>263</v>
      </c>
      <c r="C1694" s="1" t="s">
        <v>264</v>
      </c>
      <c r="D1694" s="1" t="s">
        <v>899</v>
      </c>
      <c r="E1694" s="1">
        <v>1</v>
      </c>
      <c r="F1694" s="1" t="s">
        <v>227</v>
      </c>
      <c r="G1694" s="1">
        <v>509.96</v>
      </c>
      <c r="H1694" s="1" t="s">
        <v>228</v>
      </c>
      <c r="I1694" s="1">
        <v>509.96</v>
      </c>
      <c r="J1694" s="2" t="s">
        <v>563</v>
      </c>
      <c r="K1694">
        <f>IF(C1694=C1693,0,1)</f>
        <v>0</v>
      </c>
      <c r="L1694">
        <f t="shared" si="26"/>
        <v>0</v>
      </c>
    </row>
    <row r="1695" spans="1:12" x14ac:dyDescent="0.2">
      <c r="A1695" s="1">
        <v>14</v>
      </c>
      <c r="B1695" s="1" t="s">
        <v>263</v>
      </c>
      <c r="C1695" s="1" t="s">
        <v>264</v>
      </c>
      <c r="D1695" s="1" t="s">
        <v>899</v>
      </c>
      <c r="E1695" s="1">
        <v>5</v>
      </c>
      <c r="F1695" s="1" t="s">
        <v>227</v>
      </c>
      <c r="G1695" s="1">
        <v>509.96</v>
      </c>
      <c r="H1695" s="1" t="s">
        <v>228</v>
      </c>
      <c r="I1695" s="1">
        <v>2549.8000000000002</v>
      </c>
      <c r="J1695" s="2" t="s">
        <v>600</v>
      </c>
      <c r="K1695">
        <f>IF(C1695=C1694,0,1)</f>
        <v>0</v>
      </c>
      <c r="L1695">
        <f t="shared" si="26"/>
        <v>0</v>
      </c>
    </row>
    <row r="1696" spans="1:12" x14ac:dyDescent="0.2">
      <c r="A1696" s="1">
        <v>14</v>
      </c>
      <c r="B1696" s="1" t="s">
        <v>9</v>
      </c>
      <c r="C1696" s="1" t="s">
        <v>10</v>
      </c>
      <c r="D1696" s="1" t="s">
        <v>906</v>
      </c>
      <c r="E1696" s="1">
        <v>4</v>
      </c>
      <c r="F1696" s="1" t="s">
        <v>1227</v>
      </c>
      <c r="G1696" s="1">
        <v>215.85</v>
      </c>
      <c r="H1696" s="1" t="s">
        <v>376</v>
      </c>
      <c r="I1696" s="1">
        <v>863.4</v>
      </c>
      <c r="J1696" s="2" t="s">
        <v>548</v>
      </c>
      <c r="K1696">
        <f>IF(C1696=C1695,0,1)</f>
        <v>1</v>
      </c>
      <c r="L1696">
        <f t="shared" si="26"/>
        <v>1</v>
      </c>
    </row>
    <row r="1697" spans="1:12" x14ac:dyDescent="0.2">
      <c r="A1697" s="1">
        <v>9</v>
      </c>
      <c r="B1697" s="1">
        <v>548</v>
      </c>
      <c r="C1697" s="1" t="s">
        <v>541</v>
      </c>
      <c r="D1697" s="1" t="s">
        <v>371</v>
      </c>
      <c r="E1697" s="1">
        <v>10</v>
      </c>
      <c r="F1697" s="1" t="s">
        <v>372</v>
      </c>
      <c r="G1697" s="1">
        <v>13.8</v>
      </c>
      <c r="H1697" s="1" t="s">
        <v>376</v>
      </c>
      <c r="I1697" s="1">
        <v>138</v>
      </c>
      <c r="J1697" s="2" t="s">
        <v>528</v>
      </c>
      <c r="K1697">
        <f>IF(C1697=C1696,0,1)</f>
        <v>1</v>
      </c>
      <c r="L1697">
        <f t="shared" si="26"/>
        <v>1</v>
      </c>
    </row>
    <row r="1698" spans="1:12" x14ac:dyDescent="0.2">
      <c r="A1698" s="1">
        <v>9</v>
      </c>
      <c r="B1698" s="1">
        <v>548</v>
      </c>
      <c r="C1698" s="1" t="s">
        <v>541</v>
      </c>
      <c r="D1698" s="1" t="s">
        <v>371</v>
      </c>
      <c r="E1698" s="1">
        <v>5</v>
      </c>
      <c r="F1698" s="1" t="s">
        <v>372</v>
      </c>
      <c r="G1698" s="1">
        <v>13.8</v>
      </c>
      <c r="H1698" s="1" t="s">
        <v>376</v>
      </c>
      <c r="I1698" s="1">
        <v>69</v>
      </c>
      <c r="J1698" s="2" t="s">
        <v>548</v>
      </c>
      <c r="K1698">
        <f>IF(C1698=C1697,0,1)</f>
        <v>0</v>
      </c>
      <c r="L1698">
        <f t="shared" si="26"/>
        <v>0</v>
      </c>
    </row>
    <row r="1699" spans="1:12" x14ac:dyDescent="0.2">
      <c r="A1699" s="1">
        <v>9</v>
      </c>
      <c r="B1699" s="1">
        <v>548</v>
      </c>
      <c r="C1699" s="1" t="s">
        <v>541</v>
      </c>
      <c r="D1699" s="1" t="s">
        <v>371</v>
      </c>
      <c r="E1699" s="1">
        <v>10</v>
      </c>
      <c r="F1699" s="1" t="s">
        <v>372</v>
      </c>
      <c r="G1699" s="1">
        <v>13.8</v>
      </c>
      <c r="H1699" s="1" t="s">
        <v>376</v>
      </c>
      <c r="I1699" s="1">
        <v>138</v>
      </c>
      <c r="J1699" s="2" t="s">
        <v>563</v>
      </c>
      <c r="K1699">
        <f>IF(C1699=C1698,0,1)</f>
        <v>0</v>
      </c>
      <c r="L1699">
        <f t="shared" si="26"/>
        <v>0</v>
      </c>
    </row>
    <row r="1700" spans="1:12" x14ac:dyDescent="0.2">
      <c r="A1700" s="1">
        <v>9</v>
      </c>
      <c r="B1700" s="1">
        <v>548</v>
      </c>
      <c r="C1700" s="1" t="s">
        <v>541</v>
      </c>
      <c r="D1700" s="1" t="s">
        <v>371</v>
      </c>
      <c r="E1700" s="1">
        <v>20</v>
      </c>
      <c r="F1700" s="1" t="s">
        <v>372</v>
      </c>
      <c r="G1700" s="1">
        <v>13.8</v>
      </c>
      <c r="H1700" s="1" t="s">
        <v>376</v>
      </c>
      <c r="I1700" s="1">
        <v>276</v>
      </c>
      <c r="J1700" s="2" t="s">
        <v>586</v>
      </c>
      <c r="K1700">
        <f>IF(C1700=C1699,0,1)</f>
        <v>0</v>
      </c>
      <c r="L1700">
        <f t="shared" si="26"/>
        <v>0</v>
      </c>
    </row>
    <row r="1701" spans="1:12" x14ac:dyDescent="0.2">
      <c r="A1701" s="1">
        <v>3</v>
      </c>
      <c r="B1701" s="1">
        <v>210</v>
      </c>
      <c r="C1701" s="1" t="s">
        <v>41</v>
      </c>
      <c r="D1701" s="1" t="s">
        <v>371</v>
      </c>
      <c r="E1701" s="1">
        <v>650</v>
      </c>
      <c r="F1701" s="1" t="s">
        <v>23</v>
      </c>
      <c r="G1701" s="1">
        <v>16.5</v>
      </c>
      <c r="H1701" s="1" t="s">
        <v>40</v>
      </c>
      <c r="I1701" s="1">
        <v>10725</v>
      </c>
      <c r="J1701" s="2" t="s">
        <v>374</v>
      </c>
      <c r="K1701">
        <f>IF(C1701=C1700,0,1)</f>
        <v>1</v>
      </c>
      <c r="L1701">
        <f t="shared" si="26"/>
        <v>0</v>
      </c>
    </row>
    <row r="1702" spans="1:12" x14ac:dyDescent="0.2">
      <c r="A1702" s="1">
        <v>3</v>
      </c>
      <c r="B1702" s="1">
        <v>210</v>
      </c>
      <c r="C1702" s="1" t="s">
        <v>41</v>
      </c>
      <c r="D1702" s="1" t="s">
        <v>371</v>
      </c>
      <c r="E1702" s="1">
        <v>20</v>
      </c>
      <c r="F1702" s="1" t="s">
        <v>23</v>
      </c>
      <c r="G1702" s="1">
        <v>16.5</v>
      </c>
      <c r="H1702" s="1" t="s">
        <v>40</v>
      </c>
      <c r="I1702" s="1">
        <v>330</v>
      </c>
      <c r="J1702" s="2" t="s">
        <v>466</v>
      </c>
      <c r="K1702">
        <f>IF(C1702=C1701,0,1)</f>
        <v>0</v>
      </c>
      <c r="L1702">
        <f t="shared" si="26"/>
        <v>0</v>
      </c>
    </row>
    <row r="1703" spans="1:12" x14ac:dyDescent="0.2">
      <c r="A1703" s="1">
        <v>3</v>
      </c>
      <c r="B1703" s="1">
        <v>210</v>
      </c>
      <c r="C1703" s="1" t="s">
        <v>41</v>
      </c>
      <c r="D1703" s="1" t="s">
        <v>371</v>
      </c>
      <c r="E1703" s="1">
        <v>20</v>
      </c>
      <c r="F1703" s="1" t="s">
        <v>23</v>
      </c>
      <c r="G1703" s="1">
        <v>16.5</v>
      </c>
      <c r="H1703" s="1" t="s">
        <v>40</v>
      </c>
      <c r="I1703" s="1">
        <v>330</v>
      </c>
      <c r="J1703" s="2" t="s">
        <v>491</v>
      </c>
      <c r="K1703">
        <f>IF(C1703=C1702,0,1)</f>
        <v>0</v>
      </c>
      <c r="L1703">
        <f t="shared" si="26"/>
        <v>0</v>
      </c>
    </row>
    <row r="1704" spans="1:12" x14ac:dyDescent="0.2">
      <c r="A1704" s="1">
        <v>3</v>
      </c>
      <c r="B1704" s="1">
        <v>210</v>
      </c>
      <c r="C1704" s="1" t="s">
        <v>41</v>
      </c>
      <c r="D1704" s="1" t="s">
        <v>371</v>
      </c>
      <c r="E1704" s="1">
        <v>50</v>
      </c>
      <c r="F1704" s="1" t="s">
        <v>23</v>
      </c>
      <c r="G1704" s="1">
        <v>16.5</v>
      </c>
      <c r="H1704" s="1" t="s">
        <v>40</v>
      </c>
      <c r="I1704" s="1">
        <v>825</v>
      </c>
      <c r="J1704" s="2" t="s">
        <v>528</v>
      </c>
      <c r="K1704">
        <f>IF(C1704=C1703,0,1)</f>
        <v>0</v>
      </c>
      <c r="L1704">
        <f t="shared" si="26"/>
        <v>1</v>
      </c>
    </row>
    <row r="1705" spans="1:12" x14ac:dyDescent="0.2">
      <c r="A1705" s="1">
        <v>3</v>
      </c>
      <c r="B1705" s="1">
        <v>210</v>
      </c>
      <c r="C1705" s="1" t="s">
        <v>41</v>
      </c>
      <c r="D1705" s="1" t="s">
        <v>371</v>
      </c>
      <c r="E1705" s="1">
        <v>20</v>
      </c>
      <c r="F1705" s="1" t="s">
        <v>23</v>
      </c>
      <c r="G1705" s="1">
        <v>16.5</v>
      </c>
      <c r="H1705" s="1" t="s">
        <v>40</v>
      </c>
      <c r="I1705" s="1">
        <v>330</v>
      </c>
      <c r="J1705" s="2" t="s">
        <v>563</v>
      </c>
      <c r="K1705">
        <f>IF(C1705=C1704,0,1)</f>
        <v>0</v>
      </c>
      <c r="L1705">
        <f t="shared" si="26"/>
        <v>1</v>
      </c>
    </row>
    <row r="1706" spans="1:12" x14ac:dyDescent="0.2">
      <c r="A1706" s="1">
        <v>3</v>
      </c>
      <c r="B1706" s="1">
        <v>209</v>
      </c>
      <c r="C1706" s="1" t="s">
        <v>127</v>
      </c>
      <c r="D1706" s="1" t="s">
        <v>371</v>
      </c>
      <c r="E1706" s="1">
        <v>100</v>
      </c>
      <c r="F1706" s="1" t="s">
        <v>92</v>
      </c>
      <c r="G1706" s="1">
        <v>7.03</v>
      </c>
      <c r="H1706" s="1" t="s">
        <v>128</v>
      </c>
      <c r="I1706" s="1">
        <v>703</v>
      </c>
      <c r="J1706" s="2" t="s">
        <v>374</v>
      </c>
      <c r="K1706">
        <f>IF(C1706=C1705,0,1)</f>
        <v>1</v>
      </c>
      <c r="L1706">
        <f t="shared" si="26"/>
        <v>1</v>
      </c>
    </row>
    <row r="1707" spans="1:12" x14ac:dyDescent="0.2">
      <c r="A1707" s="1">
        <v>3</v>
      </c>
      <c r="B1707" s="1">
        <v>209</v>
      </c>
      <c r="C1707" s="1" t="s">
        <v>127</v>
      </c>
      <c r="D1707" s="1" t="s">
        <v>371</v>
      </c>
      <c r="E1707" s="1">
        <v>7</v>
      </c>
      <c r="F1707" s="1" t="s">
        <v>92</v>
      </c>
      <c r="G1707" s="1">
        <v>7.03</v>
      </c>
      <c r="H1707" s="1" t="s">
        <v>128</v>
      </c>
      <c r="I1707" s="1">
        <v>49.21</v>
      </c>
      <c r="J1707" s="2" t="s">
        <v>491</v>
      </c>
      <c r="K1707">
        <f>IF(C1707=C1706,0,1)</f>
        <v>0</v>
      </c>
      <c r="L1707">
        <f t="shared" si="26"/>
        <v>1</v>
      </c>
    </row>
    <row r="1708" spans="1:12" x14ac:dyDescent="0.2">
      <c r="A1708" s="1">
        <v>3</v>
      </c>
      <c r="B1708" s="1">
        <v>209</v>
      </c>
      <c r="C1708" s="1" t="s">
        <v>127</v>
      </c>
      <c r="D1708" s="1" t="s">
        <v>371</v>
      </c>
      <c r="E1708" s="1">
        <v>20</v>
      </c>
      <c r="F1708" s="1" t="s">
        <v>92</v>
      </c>
      <c r="G1708" s="1">
        <v>7.03</v>
      </c>
      <c r="H1708" s="1" t="s">
        <v>128</v>
      </c>
      <c r="I1708" s="1">
        <v>140.6</v>
      </c>
      <c r="J1708" s="2" t="s">
        <v>563</v>
      </c>
      <c r="K1708">
        <f>IF(C1708=C1707,0,1)</f>
        <v>0</v>
      </c>
      <c r="L1708">
        <f t="shared" si="26"/>
        <v>1</v>
      </c>
    </row>
    <row r="1709" spans="1:12" x14ac:dyDescent="0.2">
      <c r="A1709" s="1">
        <v>3</v>
      </c>
      <c r="B1709" s="1">
        <v>209</v>
      </c>
      <c r="C1709" s="1" t="s">
        <v>127</v>
      </c>
      <c r="D1709" s="1" t="s">
        <v>371</v>
      </c>
      <c r="E1709" s="1">
        <v>5</v>
      </c>
      <c r="F1709" s="1" t="s">
        <v>92</v>
      </c>
      <c r="G1709" s="1">
        <v>7.03</v>
      </c>
      <c r="H1709" s="1" t="s">
        <v>128</v>
      </c>
      <c r="I1709" s="1">
        <v>35.15</v>
      </c>
      <c r="J1709" s="2" t="s">
        <v>630</v>
      </c>
      <c r="K1709">
        <f>IF(C1709=C1708,0,1)</f>
        <v>0</v>
      </c>
      <c r="L1709">
        <f t="shared" si="26"/>
        <v>0</v>
      </c>
    </row>
    <row r="1710" spans="1:12" ht="25.5" x14ac:dyDescent="0.2">
      <c r="A1710" s="1">
        <v>12</v>
      </c>
      <c r="B1710" s="1">
        <v>66</v>
      </c>
      <c r="C1710" s="1" t="s">
        <v>609</v>
      </c>
      <c r="D1710" s="1" t="s">
        <v>526</v>
      </c>
      <c r="E1710" s="1">
        <v>10</v>
      </c>
      <c r="F1710" s="1" t="s">
        <v>372</v>
      </c>
      <c r="G1710" s="1">
        <v>16.100000000000001</v>
      </c>
      <c r="H1710" s="1" t="s">
        <v>598</v>
      </c>
      <c r="I1710" s="1">
        <v>161</v>
      </c>
      <c r="J1710" s="2" t="s">
        <v>606</v>
      </c>
      <c r="K1710">
        <f>IF(C1710=C1709,0,1)</f>
        <v>1</v>
      </c>
      <c r="L1710">
        <f t="shared" si="26"/>
        <v>0</v>
      </c>
    </row>
    <row r="1711" spans="1:12" ht="25.5" x14ac:dyDescent="0.2">
      <c r="A1711" s="1">
        <v>12</v>
      </c>
      <c r="B1711" s="1">
        <v>66</v>
      </c>
      <c r="C1711" s="1" t="s">
        <v>609</v>
      </c>
      <c r="D1711" s="1" t="s">
        <v>526</v>
      </c>
      <c r="E1711" s="1">
        <v>6000</v>
      </c>
      <c r="F1711" s="1" t="s">
        <v>372</v>
      </c>
      <c r="G1711" s="1">
        <v>16.100000000000001</v>
      </c>
      <c r="H1711" s="1" t="s">
        <v>598</v>
      </c>
      <c r="I1711" s="1">
        <v>96600</v>
      </c>
      <c r="J1711" s="2" t="s">
        <v>630</v>
      </c>
      <c r="K1711">
        <f>IF(C1711=C1710,0,1)</f>
        <v>0</v>
      </c>
      <c r="L1711">
        <f t="shared" si="26"/>
        <v>0</v>
      </c>
    </row>
    <row r="1712" spans="1:12" ht="25.5" x14ac:dyDescent="0.2">
      <c r="A1712" s="1">
        <v>12</v>
      </c>
      <c r="B1712" s="1">
        <v>67</v>
      </c>
      <c r="C1712" s="1" t="s">
        <v>597</v>
      </c>
      <c r="D1712" s="1" t="s">
        <v>526</v>
      </c>
      <c r="E1712" s="1">
        <v>300</v>
      </c>
      <c r="F1712" s="1" t="s">
        <v>372</v>
      </c>
      <c r="G1712" s="1">
        <v>24.15</v>
      </c>
      <c r="H1712" s="1" t="s">
        <v>598</v>
      </c>
      <c r="I1712" s="1">
        <v>7245</v>
      </c>
      <c r="J1712" s="2" t="s">
        <v>586</v>
      </c>
      <c r="K1712">
        <f>IF(C1712=C1711,0,1)</f>
        <v>1</v>
      </c>
      <c r="L1712">
        <f t="shared" si="26"/>
        <v>0</v>
      </c>
    </row>
    <row r="1713" spans="1:12" ht="25.5" x14ac:dyDescent="0.2">
      <c r="A1713" s="1">
        <v>12</v>
      </c>
      <c r="B1713" s="1">
        <v>67</v>
      </c>
      <c r="C1713" s="1" t="s">
        <v>597</v>
      </c>
      <c r="D1713" s="1" t="s">
        <v>526</v>
      </c>
      <c r="E1713" s="1">
        <v>1000</v>
      </c>
      <c r="F1713" s="1" t="s">
        <v>372</v>
      </c>
      <c r="G1713" s="1">
        <v>24.15</v>
      </c>
      <c r="H1713" s="1" t="s">
        <v>598</v>
      </c>
      <c r="I1713" s="1">
        <v>24150</v>
      </c>
      <c r="J1713" s="2" t="s">
        <v>630</v>
      </c>
      <c r="K1713">
        <f>IF(C1713=C1712,0,1)</f>
        <v>0</v>
      </c>
      <c r="L1713">
        <f t="shared" si="26"/>
        <v>0</v>
      </c>
    </row>
    <row r="1714" spans="1:12" x14ac:dyDescent="0.2">
      <c r="A1714" s="1">
        <v>14</v>
      </c>
      <c r="B1714" s="1">
        <v>1111</v>
      </c>
      <c r="C1714" s="1" t="s">
        <v>344</v>
      </c>
      <c r="D1714" s="1" t="s">
        <v>526</v>
      </c>
      <c r="E1714" s="1">
        <v>200</v>
      </c>
      <c r="F1714" s="1" t="s">
        <v>227</v>
      </c>
      <c r="G1714" s="1">
        <v>326.26440000000002</v>
      </c>
      <c r="H1714" s="1" t="s">
        <v>250</v>
      </c>
      <c r="I1714" s="1">
        <v>65252.88</v>
      </c>
      <c r="J1714" s="2" t="s">
        <v>586</v>
      </c>
      <c r="K1714">
        <f>IF(C1714=C1713,0,1)</f>
        <v>1</v>
      </c>
      <c r="L1714">
        <f t="shared" si="26"/>
        <v>0</v>
      </c>
    </row>
    <row r="1715" spans="1:12" ht="25.5" x14ac:dyDescent="0.2">
      <c r="A1715" s="1">
        <v>9</v>
      </c>
      <c r="B1715" s="1">
        <v>551</v>
      </c>
      <c r="C1715" s="1" t="s">
        <v>487</v>
      </c>
      <c r="D1715" s="1" t="s">
        <v>371</v>
      </c>
      <c r="E1715" s="1">
        <v>15</v>
      </c>
      <c r="F1715" s="1" t="s">
        <v>372</v>
      </c>
      <c r="G1715" s="1">
        <v>5.2</v>
      </c>
      <c r="H1715" s="1" t="s">
        <v>376</v>
      </c>
      <c r="I1715" s="1">
        <v>78</v>
      </c>
      <c r="J1715" s="2" t="s">
        <v>466</v>
      </c>
      <c r="K1715">
        <f>IF(C1715=C1714,0,1)</f>
        <v>1</v>
      </c>
      <c r="L1715">
        <f t="shared" si="26"/>
        <v>0</v>
      </c>
    </row>
    <row r="1716" spans="1:12" ht="25.5" x14ac:dyDescent="0.2">
      <c r="A1716" s="1">
        <v>9</v>
      </c>
      <c r="B1716" s="1">
        <v>551</v>
      </c>
      <c r="C1716" s="1" t="s">
        <v>487</v>
      </c>
      <c r="D1716" s="1" t="s">
        <v>371</v>
      </c>
      <c r="E1716" s="1">
        <v>10</v>
      </c>
      <c r="F1716" s="1" t="s">
        <v>372</v>
      </c>
      <c r="G1716" s="1">
        <v>5.2</v>
      </c>
      <c r="H1716" s="1" t="s">
        <v>376</v>
      </c>
      <c r="I1716" s="1">
        <v>52</v>
      </c>
      <c r="J1716" s="2" t="s">
        <v>528</v>
      </c>
      <c r="K1716">
        <f>IF(C1716=C1715,0,1)</f>
        <v>0</v>
      </c>
      <c r="L1716">
        <f t="shared" si="26"/>
        <v>0</v>
      </c>
    </row>
    <row r="1717" spans="1:12" ht="25.5" x14ac:dyDescent="0.2">
      <c r="A1717" s="1">
        <v>9</v>
      </c>
      <c r="B1717" s="1">
        <v>551</v>
      </c>
      <c r="C1717" s="1" t="s">
        <v>487</v>
      </c>
      <c r="D1717" s="1" t="s">
        <v>371</v>
      </c>
      <c r="E1717" s="1">
        <v>15</v>
      </c>
      <c r="F1717" s="1" t="s">
        <v>372</v>
      </c>
      <c r="G1717" s="1">
        <v>5.2</v>
      </c>
      <c r="H1717" s="1" t="s">
        <v>376</v>
      </c>
      <c r="I1717" s="1">
        <v>78</v>
      </c>
      <c r="J1717" s="2" t="s">
        <v>548</v>
      </c>
      <c r="K1717">
        <f>IF(C1717=C1716,0,1)</f>
        <v>0</v>
      </c>
      <c r="L1717">
        <f t="shared" si="26"/>
        <v>0</v>
      </c>
    </row>
    <row r="1718" spans="1:12" ht="25.5" x14ac:dyDescent="0.2">
      <c r="A1718" s="1">
        <v>9</v>
      </c>
      <c r="B1718" s="1">
        <v>551</v>
      </c>
      <c r="C1718" s="1" t="s">
        <v>487</v>
      </c>
      <c r="D1718" s="1" t="s">
        <v>371</v>
      </c>
      <c r="E1718" s="1">
        <v>20</v>
      </c>
      <c r="F1718" s="1" t="s">
        <v>372</v>
      </c>
      <c r="G1718" s="1">
        <v>5.2</v>
      </c>
      <c r="H1718" s="1" t="s">
        <v>376</v>
      </c>
      <c r="I1718" s="1">
        <v>104</v>
      </c>
      <c r="J1718" s="2" t="s">
        <v>563</v>
      </c>
      <c r="K1718">
        <f>IF(C1718=C1717,0,1)</f>
        <v>0</v>
      </c>
      <c r="L1718">
        <f t="shared" si="26"/>
        <v>0</v>
      </c>
    </row>
    <row r="1719" spans="1:12" x14ac:dyDescent="0.2">
      <c r="A1719" s="1">
        <v>9</v>
      </c>
      <c r="B1719" s="1">
        <v>550</v>
      </c>
      <c r="C1719" s="1" t="s">
        <v>86</v>
      </c>
      <c r="D1719" s="1" t="s">
        <v>371</v>
      </c>
      <c r="E1719" s="1">
        <v>1</v>
      </c>
      <c r="F1719" s="1" t="s">
        <v>23</v>
      </c>
      <c r="G1719" s="1">
        <v>11.8</v>
      </c>
      <c r="H1719" s="1" t="s">
        <v>61</v>
      </c>
      <c r="I1719" s="1">
        <v>11.8</v>
      </c>
      <c r="J1719" s="2" t="s">
        <v>548</v>
      </c>
      <c r="K1719">
        <f>IF(C1719=C1718,0,1)</f>
        <v>1</v>
      </c>
      <c r="L1719">
        <f t="shared" si="26"/>
        <v>0</v>
      </c>
    </row>
    <row r="1720" spans="1:12" x14ac:dyDescent="0.2">
      <c r="A1720" s="1">
        <v>9</v>
      </c>
      <c r="B1720" s="1">
        <v>550</v>
      </c>
      <c r="C1720" s="1" t="s">
        <v>86</v>
      </c>
      <c r="D1720" s="1" t="s">
        <v>371</v>
      </c>
      <c r="E1720" s="1">
        <v>30</v>
      </c>
      <c r="F1720" s="1" t="s">
        <v>23</v>
      </c>
      <c r="G1720" s="1">
        <v>11.8</v>
      </c>
      <c r="H1720" s="1" t="s">
        <v>61</v>
      </c>
      <c r="I1720" s="1">
        <v>354</v>
      </c>
      <c r="J1720" s="2" t="s">
        <v>586</v>
      </c>
      <c r="K1720">
        <f>IF(C1720=C1719,0,1)</f>
        <v>0</v>
      </c>
      <c r="L1720">
        <f t="shared" si="26"/>
        <v>0</v>
      </c>
    </row>
    <row r="1721" spans="1:12" ht="25.5" x14ac:dyDescent="0.2">
      <c r="A1721" s="1">
        <v>9</v>
      </c>
      <c r="B1721" s="1">
        <v>552</v>
      </c>
      <c r="C1721" s="1" t="s">
        <v>461</v>
      </c>
      <c r="D1721" s="1" t="s">
        <v>371</v>
      </c>
      <c r="E1721" s="1">
        <v>30</v>
      </c>
      <c r="F1721" s="1" t="s">
        <v>372</v>
      </c>
      <c r="G1721" s="1">
        <v>56.3</v>
      </c>
      <c r="H1721" s="1" t="s">
        <v>376</v>
      </c>
      <c r="I1721" s="1">
        <v>1689</v>
      </c>
      <c r="J1721" s="2" t="s">
        <v>374</v>
      </c>
      <c r="K1721">
        <f>IF(C1721=C1720,0,1)</f>
        <v>1</v>
      </c>
      <c r="L1721">
        <f t="shared" si="26"/>
        <v>0</v>
      </c>
    </row>
    <row r="1722" spans="1:12" ht="25.5" x14ac:dyDescent="0.2">
      <c r="A1722" s="1">
        <v>9</v>
      </c>
      <c r="B1722" s="1">
        <v>552</v>
      </c>
      <c r="C1722" s="1" t="s">
        <v>461</v>
      </c>
      <c r="D1722" s="1" t="s">
        <v>371</v>
      </c>
      <c r="E1722" s="1">
        <v>10</v>
      </c>
      <c r="F1722" s="1" t="s">
        <v>372</v>
      </c>
      <c r="G1722" s="1">
        <v>56.3</v>
      </c>
      <c r="H1722" s="1" t="s">
        <v>376</v>
      </c>
      <c r="I1722" s="1">
        <v>563</v>
      </c>
      <c r="J1722" s="2" t="s">
        <v>491</v>
      </c>
      <c r="K1722">
        <f>IF(C1722=C1721,0,1)</f>
        <v>0</v>
      </c>
      <c r="L1722">
        <f t="shared" si="26"/>
        <v>1</v>
      </c>
    </row>
    <row r="1723" spans="1:12" ht="25.5" x14ac:dyDescent="0.2">
      <c r="A1723" s="1">
        <v>9</v>
      </c>
      <c r="B1723" s="1">
        <v>552</v>
      </c>
      <c r="C1723" s="1" t="s">
        <v>461</v>
      </c>
      <c r="D1723" s="1" t="s">
        <v>371</v>
      </c>
      <c r="E1723" s="1">
        <v>10</v>
      </c>
      <c r="F1723" s="1" t="s">
        <v>372</v>
      </c>
      <c r="G1723" s="1">
        <v>56.3</v>
      </c>
      <c r="H1723" s="1" t="s">
        <v>376</v>
      </c>
      <c r="I1723" s="1">
        <v>563</v>
      </c>
      <c r="J1723" s="2" t="s">
        <v>528</v>
      </c>
      <c r="K1723">
        <f>IF(C1723=C1722,0,1)</f>
        <v>0</v>
      </c>
      <c r="L1723">
        <f t="shared" si="26"/>
        <v>1</v>
      </c>
    </row>
    <row r="1724" spans="1:12" ht="25.5" x14ac:dyDescent="0.2">
      <c r="A1724" s="1">
        <v>9</v>
      </c>
      <c r="B1724" s="1">
        <v>552</v>
      </c>
      <c r="C1724" s="1" t="s">
        <v>461</v>
      </c>
      <c r="D1724" s="1" t="s">
        <v>371</v>
      </c>
      <c r="E1724" s="1">
        <v>5</v>
      </c>
      <c r="F1724" s="1" t="s">
        <v>372</v>
      </c>
      <c r="G1724" s="1">
        <v>56.3</v>
      </c>
      <c r="H1724" s="1" t="s">
        <v>376</v>
      </c>
      <c r="I1724" s="1">
        <v>281.5</v>
      </c>
      <c r="J1724" s="2" t="s">
        <v>548</v>
      </c>
      <c r="K1724">
        <f>IF(C1724=C1723,0,1)</f>
        <v>0</v>
      </c>
      <c r="L1724">
        <f t="shared" si="26"/>
        <v>1</v>
      </c>
    </row>
    <row r="1725" spans="1:12" ht="25.5" x14ac:dyDescent="0.2">
      <c r="A1725" s="1">
        <v>9</v>
      </c>
      <c r="B1725" s="1">
        <v>552</v>
      </c>
      <c r="C1725" s="1" t="s">
        <v>461</v>
      </c>
      <c r="D1725" s="1" t="s">
        <v>371</v>
      </c>
      <c r="E1725" s="1">
        <v>30</v>
      </c>
      <c r="F1725" s="1" t="s">
        <v>372</v>
      </c>
      <c r="G1725" s="1">
        <v>56.3</v>
      </c>
      <c r="H1725" s="1" t="s">
        <v>376</v>
      </c>
      <c r="I1725" s="1">
        <v>1689</v>
      </c>
      <c r="J1725" s="2" t="s">
        <v>563</v>
      </c>
      <c r="K1725">
        <f>IF(C1725=C1724,0,1)</f>
        <v>0</v>
      </c>
      <c r="L1725">
        <f t="shared" si="26"/>
        <v>1</v>
      </c>
    </row>
    <row r="1726" spans="1:12" ht="25.5" x14ac:dyDescent="0.2">
      <c r="A1726" s="1">
        <v>9</v>
      </c>
      <c r="B1726" s="1">
        <v>552</v>
      </c>
      <c r="C1726" s="1" t="s">
        <v>461</v>
      </c>
      <c r="D1726" s="1" t="s">
        <v>371</v>
      </c>
      <c r="E1726" s="1">
        <v>6</v>
      </c>
      <c r="F1726" s="1" t="s">
        <v>372</v>
      </c>
      <c r="G1726" s="1">
        <v>56.3</v>
      </c>
      <c r="H1726" s="1" t="s">
        <v>376</v>
      </c>
      <c r="I1726" s="1">
        <v>337.8</v>
      </c>
      <c r="J1726" s="2" t="s">
        <v>612</v>
      </c>
      <c r="K1726">
        <f>IF(C1726=C1725,0,1)</f>
        <v>0</v>
      </c>
      <c r="L1726">
        <f t="shared" si="26"/>
        <v>1</v>
      </c>
    </row>
    <row r="1727" spans="1:12" x14ac:dyDescent="0.2">
      <c r="A1727" s="1">
        <v>9</v>
      </c>
      <c r="B1727" s="1">
        <v>553</v>
      </c>
      <c r="C1727" s="1" t="s">
        <v>462</v>
      </c>
      <c r="D1727" s="1" t="s">
        <v>371</v>
      </c>
      <c r="E1727" s="1">
        <v>70</v>
      </c>
      <c r="F1727" s="1" t="s">
        <v>372</v>
      </c>
      <c r="G1727" s="1">
        <v>42.2</v>
      </c>
      <c r="H1727" s="1" t="s">
        <v>376</v>
      </c>
      <c r="I1727" s="1">
        <v>2954</v>
      </c>
      <c r="J1727" s="2" t="s">
        <v>374</v>
      </c>
      <c r="K1727">
        <f>IF(C1727=C1726,0,1)</f>
        <v>1</v>
      </c>
      <c r="L1727">
        <f t="shared" si="26"/>
        <v>0</v>
      </c>
    </row>
    <row r="1728" spans="1:12" x14ac:dyDescent="0.2">
      <c r="A1728" s="1">
        <v>9</v>
      </c>
      <c r="B1728" s="1">
        <v>553</v>
      </c>
      <c r="C1728" s="1" t="s">
        <v>462</v>
      </c>
      <c r="D1728" s="1" t="s">
        <v>371</v>
      </c>
      <c r="E1728" s="1">
        <v>10</v>
      </c>
      <c r="F1728" s="1" t="s">
        <v>372</v>
      </c>
      <c r="G1728" s="1">
        <v>42.2</v>
      </c>
      <c r="H1728" s="1" t="s">
        <v>376</v>
      </c>
      <c r="I1728" s="1">
        <v>422</v>
      </c>
      <c r="J1728" s="2" t="s">
        <v>528</v>
      </c>
      <c r="K1728">
        <f>IF(C1728=C1727,0,1)</f>
        <v>0</v>
      </c>
      <c r="L1728">
        <f t="shared" si="26"/>
        <v>0</v>
      </c>
    </row>
    <row r="1729" spans="1:12" x14ac:dyDescent="0.2">
      <c r="A1729" s="1">
        <v>9</v>
      </c>
      <c r="B1729" s="1">
        <v>553</v>
      </c>
      <c r="C1729" s="1" t="s">
        <v>462</v>
      </c>
      <c r="D1729" s="1" t="s">
        <v>371</v>
      </c>
      <c r="E1729" s="1">
        <v>50</v>
      </c>
      <c r="F1729" s="1" t="s">
        <v>372</v>
      </c>
      <c r="G1729" s="1">
        <v>42.2</v>
      </c>
      <c r="H1729" s="1" t="s">
        <v>376</v>
      </c>
      <c r="I1729" s="1">
        <v>2110</v>
      </c>
      <c r="J1729" s="2" t="s">
        <v>548</v>
      </c>
      <c r="K1729">
        <f>IF(C1729=C1728,0,1)</f>
        <v>0</v>
      </c>
      <c r="L1729">
        <f t="shared" si="26"/>
        <v>1</v>
      </c>
    </row>
    <row r="1730" spans="1:12" x14ac:dyDescent="0.2">
      <c r="A1730" s="1">
        <v>9</v>
      </c>
      <c r="B1730" s="1">
        <v>553</v>
      </c>
      <c r="C1730" s="1" t="s">
        <v>462</v>
      </c>
      <c r="D1730" s="1" t="s">
        <v>371</v>
      </c>
      <c r="E1730" s="1">
        <v>30</v>
      </c>
      <c r="F1730" s="1" t="s">
        <v>372</v>
      </c>
      <c r="G1730" s="1">
        <v>42.2</v>
      </c>
      <c r="H1730" s="1" t="s">
        <v>376</v>
      </c>
      <c r="I1730" s="1">
        <v>1266</v>
      </c>
      <c r="J1730" s="2" t="s">
        <v>563</v>
      </c>
      <c r="K1730">
        <f>IF(C1730=C1729,0,1)</f>
        <v>0</v>
      </c>
      <c r="L1730">
        <f t="shared" si="26"/>
        <v>1</v>
      </c>
    </row>
    <row r="1731" spans="1:12" x14ac:dyDescent="0.2">
      <c r="A1731" s="1">
        <v>9</v>
      </c>
      <c r="B1731" s="1">
        <v>553</v>
      </c>
      <c r="C1731" s="1" t="s">
        <v>462</v>
      </c>
      <c r="D1731" s="1" t="s">
        <v>371</v>
      </c>
      <c r="E1731" s="1">
        <v>30</v>
      </c>
      <c r="F1731" s="1" t="s">
        <v>372</v>
      </c>
      <c r="G1731" s="1">
        <v>42.2</v>
      </c>
      <c r="H1731" s="1" t="s">
        <v>376</v>
      </c>
      <c r="I1731" s="1">
        <v>1266</v>
      </c>
      <c r="J1731" s="2" t="s">
        <v>612</v>
      </c>
      <c r="K1731">
        <f>IF(C1731=C1730,0,1)</f>
        <v>0</v>
      </c>
      <c r="L1731">
        <f t="shared" si="26"/>
        <v>1</v>
      </c>
    </row>
    <row r="1732" spans="1:12" x14ac:dyDescent="0.2">
      <c r="A1732" s="1">
        <v>9</v>
      </c>
      <c r="B1732" s="1">
        <v>553</v>
      </c>
      <c r="C1732" s="1" t="s">
        <v>462</v>
      </c>
      <c r="D1732" s="1" t="s">
        <v>371</v>
      </c>
      <c r="E1732" s="1">
        <v>10</v>
      </c>
      <c r="F1732" s="1" t="s">
        <v>372</v>
      </c>
      <c r="G1732" s="1">
        <v>42.2</v>
      </c>
      <c r="H1732" s="1" t="s">
        <v>376</v>
      </c>
      <c r="I1732" s="1">
        <v>422</v>
      </c>
      <c r="J1732" s="2" t="s">
        <v>630</v>
      </c>
      <c r="K1732">
        <f>IF(C1732=C1731,0,1)</f>
        <v>0</v>
      </c>
      <c r="L1732">
        <f t="shared" si="26"/>
        <v>1</v>
      </c>
    </row>
    <row r="1733" spans="1:12" x14ac:dyDescent="0.2">
      <c r="A1733" s="1">
        <v>9</v>
      </c>
      <c r="B1733" s="1">
        <v>555</v>
      </c>
      <c r="C1733" s="1" t="s">
        <v>77</v>
      </c>
      <c r="D1733" s="1" t="s">
        <v>371</v>
      </c>
      <c r="E1733" s="1">
        <v>5</v>
      </c>
      <c r="F1733" s="1" t="s">
        <v>23</v>
      </c>
      <c r="G1733" s="1">
        <v>9.3000000000000007</v>
      </c>
      <c r="H1733" s="1" t="s">
        <v>78</v>
      </c>
      <c r="I1733" s="1">
        <v>46.5</v>
      </c>
      <c r="J1733" s="2" t="s">
        <v>491</v>
      </c>
      <c r="K1733">
        <f>IF(C1733=C1732,0,1)</f>
        <v>1</v>
      </c>
      <c r="L1733">
        <f t="shared" si="26"/>
        <v>1</v>
      </c>
    </row>
    <row r="1734" spans="1:12" x14ac:dyDescent="0.2">
      <c r="A1734" s="1">
        <v>9</v>
      </c>
      <c r="B1734" s="1">
        <v>555</v>
      </c>
      <c r="C1734" s="1" t="s">
        <v>77</v>
      </c>
      <c r="D1734" s="1" t="s">
        <v>371</v>
      </c>
      <c r="E1734" s="1">
        <v>50</v>
      </c>
      <c r="F1734" s="1" t="s">
        <v>23</v>
      </c>
      <c r="G1734" s="1">
        <v>9.3000000000000007</v>
      </c>
      <c r="H1734" s="1" t="s">
        <v>78</v>
      </c>
      <c r="I1734" s="1">
        <v>465</v>
      </c>
      <c r="J1734" s="2" t="s">
        <v>528</v>
      </c>
      <c r="K1734">
        <f>IF(C1734=C1733,0,1)</f>
        <v>0</v>
      </c>
      <c r="L1734">
        <f t="shared" si="26"/>
        <v>1</v>
      </c>
    </row>
    <row r="1735" spans="1:12" x14ac:dyDescent="0.2">
      <c r="A1735" s="1">
        <v>9</v>
      </c>
      <c r="B1735" s="1">
        <v>555</v>
      </c>
      <c r="C1735" s="1" t="s">
        <v>77</v>
      </c>
      <c r="D1735" s="1" t="s">
        <v>371</v>
      </c>
      <c r="E1735" s="1">
        <v>20</v>
      </c>
      <c r="F1735" s="1" t="s">
        <v>23</v>
      </c>
      <c r="G1735" s="1">
        <v>9.3000000000000007</v>
      </c>
      <c r="H1735" s="1" t="s">
        <v>78</v>
      </c>
      <c r="I1735" s="1">
        <v>186</v>
      </c>
      <c r="J1735" s="2" t="s">
        <v>548</v>
      </c>
      <c r="K1735">
        <f>IF(C1735=C1734,0,1)</f>
        <v>0</v>
      </c>
      <c r="L1735">
        <f t="shared" si="26"/>
        <v>1</v>
      </c>
    </row>
    <row r="1736" spans="1:12" x14ac:dyDescent="0.2">
      <c r="A1736" s="1">
        <v>9</v>
      </c>
      <c r="B1736" s="1">
        <v>555</v>
      </c>
      <c r="C1736" s="1" t="s">
        <v>77</v>
      </c>
      <c r="D1736" s="1" t="s">
        <v>371</v>
      </c>
      <c r="E1736" s="1">
        <v>50</v>
      </c>
      <c r="F1736" s="1" t="s">
        <v>23</v>
      </c>
      <c r="G1736" s="1">
        <v>9.3000000000000007</v>
      </c>
      <c r="H1736" s="1" t="s">
        <v>78</v>
      </c>
      <c r="I1736" s="1">
        <v>465</v>
      </c>
      <c r="J1736" s="2" t="s">
        <v>563</v>
      </c>
      <c r="K1736">
        <f>IF(C1736=C1735,0,1)</f>
        <v>0</v>
      </c>
      <c r="L1736">
        <f t="shared" si="26"/>
        <v>1</v>
      </c>
    </row>
    <row r="1737" spans="1:12" x14ac:dyDescent="0.2">
      <c r="A1737" s="1">
        <v>9</v>
      </c>
      <c r="B1737" s="1">
        <v>555</v>
      </c>
      <c r="C1737" s="1" t="s">
        <v>77</v>
      </c>
      <c r="D1737" s="1" t="s">
        <v>371</v>
      </c>
      <c r="E1737" s="1">
        <v>2</v>
      </c>
      <c r="F1737" s="1" t="s">
        <v>23</v>
      </c>
      <c r="G1737" s="1">
        <v>9.3000000000000007</v>
      </c>
      <c r="H1737" s="1" t="s">
        <v>78</v>
      </c>
      <c r="I1737" s="1">
        <v>18.600000000000001</v>
      </c>
      <c r="J1737" s="2" t="s">
        <v>578</v>
      </c>
      <c r="K1737">
        <f>IF(C1737=C1736,0,1)</f>
        <v>0</v>
      </c>
      <c r="L1737">
        <f t="shared" si="26"/>
        <v>1</v>
      </c>
    </row>
    <row r="1738" spans="1:12" x14ac:dyDescent="0.2">
      <c r="A1738" s="1">
        <v>9</v>
      </c>
      <c r="B1738" s="1">
        <v>555</v>
      </c>
      <c r="C1738" s="1" t="s">
        <v>77</v>
      </c>
      <c r="D1738" s="1" t="s">
        <v>371</v>
      </c>
      <c r="E1738" s="1">
        <v>150</v>
      </c>
      <c r="F1738" s="1" t="s">
        <v>23</v>
      </c>
      <c r="G1738" s="1">
        <v>9.3000000000000007</v>
      </c>
      <c r="H1738" s="1" t="s">
        <v>78</v>
      </c>
      <c r="I1738" s="1">
        <v>1395</v>
      </c>
      <c r="J1738" s="2" t="s">
        <v>630</v>
      </c>
      <c r="K1738">
        <f>IF(C1738=C1737,0,1)</f>
        <v>0</v>
      </c>
      <c r="L1738">
        <f t="shared" si="26"/>
        <v>1</v>
      </c>
    </row>
    <row r="1739" spans="1:12" ht="25.5" x14ac:dyDescent="0.2">
      <c r="A1739" s="1">
        <v>9</v>
      </c>
      <c r="B1739" s="1">
        <v>554</v>
      </c>
      <c r="C1739" s="1" t="s">
        <v>747</v>
      </c>
      <c r="D1739" s="1" t="s">
        <v>371</v>
      </c>
      <c r="E1739" s="1">
        <v>6</v>
      </c>
      <c r="F1739" s="1" t="s">
        <v>684</v>
      </c>
      <c r="G1739" s="1">
        <v>471</v>
      </c>
      <c r="H1739" s="1" t="s">
        <v>748</v>
      </c>
      <c r="I1739" s="1">
        <v>2826</v>
      </c>
      <c r="J1739" s="2" t="s">
        <v>630</v>
      </c>
      <c r="K1739">
        <f>IF(C1739=C1738,0,1)</f>
        <v>1</v>
      </c>
      <c r="L1739">
        <f t="shared" ref="L1739:L1802" si="27">IF(IFERROR(SEARCH("Россия", H1731), 0), 1, 0)</f>
        <v>1</v>
      </c>
    </row>
    <row r="1740" spans="1:12" x14ac:dyDescent="0.2">
      <c r="A1740" s="1">
        <v>14</v>
      </c>
      <c r="B1740" s="1" t="s">
        <v>1255</v>
      </c>
      <c r="C1740" s="1" t="s">
        <v>0</v>
      </c>
      <c r="D1740" s="1" t="s">
        <v>906</v>
      </c>
      <c r="E1740" s="1">
        <v>2</v>
      </c>
      <c r="F1740" s="1" t="s">
        <v>1227</v>
      </c>
      <c r="G1740" s="1">
        <v>194.25</v>
      </c>
      <c r="H1740" s="1" t="s">
        <v>376</v>
      </c>
      <c r="I1740" s="1">
        <v>388.5</v>
      </c>
      <c r="J1740" s="2" t="s">
        <v>528</v>
      </c>
      <c r="K1740">
        <f>IF(C1740=C1739,0,1)</f>
        <v>1</v>
      </c>
      <c r="L1740">
        <f t="shared" si="27"/>
        <v>1</v>
      </c>
    </row>
    <row r="1741" spans="1:12" x14ac:dyDescent="0.2">
      <c r="A1741" s="1">
        <v>14</v>
      </c>
      <c r="B1741" s="1" t="s">
        <v>1255</v>
      </c>
      <c r="C1741" s="1" t="s">
        <v>0</v>
      </c>
      <c r="D1741" s="1" t="s">
        <v>906</v>
      </c>
      <c r="E1741" s="1">
        <v>2</v>
      </c>
      <c r="F1741" s="1" t="s">
        <v>1227</v>
      </c>
      <c r="G1741" s="1">
        <v>194.25</v>
      </c>
      <c r="H1741" s="1" t="s">
        <v>376</v>
      </c>
      <c r="I1741" s="1">
        <v>388.5</v>
      </c>
      <c r="J1741" s="2" t="s">
        <v>600</v>
      </c>
      <c r="K1741">
        <f>IF(C1741=C1740,0,1)</f>
        <v>0</v>
      </c>
      <c r="L1741">
        <f t="shared" si="27"/>
        <v>0</v>
      </c>
    </row>
    <row r="1742" spans="1:12" x14ac:dyDescent="0.2">
      <c r="A1742" s="1">
        <v>4</v>
      </c>
      <c r="B1742" s="1">
        <v>305</v>
      </c>
      <c r="C1742" s="1" t="s">
        <v>50</v>
      </c>
      <c r="D1742" s="1" t="s">
        <v>371</v>
      </c>
      <c r="E1742" s="1">
        <v>340</v>
      </c>
      <c r="F1742" s="1" t="s">
        <v>23</v>
      </c>
      <c r="G1742" s="1">
        <v>158</v>
      </c>
      <c r="H1742" s="1" t="s">
        <v>51</v>
      </c>
      <c r="I1742" s="1">
        <v>53720</v>
      </c>
      <c r="J1742" s="2" t="s">
        <v>374</v>
      </c>
      <c r="K1742">
        <f>IF(C1742=C1741,0,1)</f>
        <v>1</v>
      </c>
      <c r="L1742">
        <f t="shared" si="27"/>
        <v>0</v>
      </c>
    </row>
    <row r="1743" spans="1:12" x14ac:dyDescent="0.2">
      <c r="A1743" s="1">
        <v>4</v>
      </c>
      <c r="B1743" s="1">
        <v>305</v>
      </c>
      <c r="C1743" s="1" t="s">
        <v>50</v>
      </c>
      <c r="D1743" s="1" t="s">
        <v>371</v>
      </c>
      <c r="E1743" s="1">
        <v>10</v>
      </c>
      <c r="F1743" s="1" t="s">
        <v>23</v>
      </c>
      <c r="G1743" s="1">
        <v>158</v>
      </c>
      <c r="H1743" s="1" t="s">
        <v>51</v>
      </c>
      <c r="I1743" s="1">
        <v>1580</v>
      </c>
      <c r="J1743" s="2" t="s">
        <v>466</v>
      </c>
      <c r="K1743">
        <f>IF(C1743=C1742,0,1)</f>
        <v>0</v>
      </c>
      <c r="L1743">
        <f t="shared" si="27"/>
        <v>0</v>
      </c>
    </row>
    <row r="1744" spans="1:12" x14ac:dyDescent="0.2">
      <c r="A1744" s="1">
        <v>4</v>
      </c>
      <c r="B1744" s="1">
        <v>305</v>
      </c>
      <c r="C1744" s="1" t="s">
        <v>50</v>
      </c>
      <c r="D1744" s="1" t="s">
        <v>371</v>
      </c>
      <c r="E1744" s="1">
        <v>20</v>
      </c>
      <c r="F1744" s="1" t="s">
        <v>23</v>
      </c>
      <c r="G1744" s="1">
        <v>158</v>
      </c>
      <c r="H1744" s="1" t="s">
        <v>51</v>
      </c>
      <c r="I1744" s="1">
        <v>3160</v>
      </c>
      <c r="J1744" s="2" t="s">
        <v>491</v>
      </c>
      <c r="K1744">
        <f>IF(C1744=C1743,0,1)</f>
        <v>0</v>
      </c>
      <c r="L1744">
        <f t="shared" si="27"/>
        <v>0</v>
      </c>
    </row>
    <row r="1745" spans="1:12" x14ac:dyDescent="0.2">
      <c r="A1745" s="1">
        <v>4</v>
      </c>
      <c r="B1745" s="1">
        <v>305</v>
      </c>
      <c r="C1745" s="1" t="s">
        <v>50</v>
      </c>
      <c r="D1745" s="1" t="s">
        <v>371</v>
      </c>
      <c r="E1745" s="1">
        <v>50</v>
      </c>
      <c r="F1745" s="1" t="s">
        <v>23</v>
      </c>
      <c r="G1745" s="1">
        <v>158</v>
      </c>
      <c r="H1745" s="1" t="s">
        <v>51</v>
      </c>
      <c r="I1745" s="1">
        <v>7900</v>
      </c>
      <c r="J1745" s="2" t="s">
        <v>586</v>
      </c>
      <c r="K1745">
        <f>IF(C1745=C1744,0,1)</f>
        <v>0</v>
      </c>
      <c r="L1745">
        <f t="shared" si="27"/>
        <v>0</v>
      </c>
    </row>
    <row r="1746" spans="1:12" x14ac:dyDescent="0.2">
      <c r="A1746" s="1">
        <v>4</v>
      </c>
      <c r="B1746" s="1">
        <v>305</v>
      </c>
      <c r="C1746" s="1" t="s">
        <v>50</v>
      </c>
      <c r="D1746" s="1" t="s">
        <v>371</v>
      </c>
      <c r="E1746" s="1">
        <v>30</v>
      </c>
      <c r="F1746" s="1" t="s">
        <v>23</v>
      </c>
      <c r="G1746" s="1">
        <v>158</v>
      </c>
      <c r="H1746" s="1" t="s">
        <v>51</v>
      </c>
      <c r="I1746" s="1">
        <v>4740</v>
      </c>
      <c r="J1746" s="2" t="s">
        <v>630</v>
      </c>
      <c r="K1746">
        <f>IF(C1746=C1745,0,1)</f>
        <v>0</v>
      </c>
      <c r="L1746">
        <f t="shared" si="27"/>
        <v>0</v>
      </c>
    </row>
    <row r="1747" spans="1:12" x14ac:dyDescent="0.2">
      <c r="A1747" s="1">
        <v>4</v>
      </c>
      <c r="B1747" s="1">
        <v>304</v>
      </c>
      <c r="C1747" s="1" t="s">
        <v>177</v>
      </c>
      <c r="D1747" s="1" t="s">
        <v>371</v>
      </c>
      <c r="E1747" s="1">
        <v>12</v>
      </c>
      <c r="F1747" s="1" t="s">
        <v>92</v>
      </c>
      <c r="G1747" s="1">
        <v>64.900000000000006</v>
      </c>
      <c r="H1747" s="1" t="s">
        <v>97</v>
      </c>
      <c r="I1747" s="1">
        <v>778.8</v>
      </c>
      <c r="J1747" s="2" t="s">
        <v>491</v>
      </c>
      <c r="K1747">
        <f>IF(C1747=C1746,0,1)</f>
        <v>1</v>
      </c>
      <c r="L1747">
        <f t="shared" si="27"/>
        <v>1</v>
      </c>
    </row>
    <row r="1748" spans="1:12" x14ac:dyDescent="0.2">
      <c r="A1748" s="1">
        <v>4</v>
      </c>
      <c r="B1748" s="1">
        <v>304</v>
      </c>
      <c r="C1748" s="1" t="s">
        <v>177</v>
      </c>
      <c r="D1748" s="1" t="s">
        <v>371</v>
      </c>
      <c r="E1748" s="1">
        <v>1</v>
      </c>
      <c r="F1748" s="1" t="s">
        <v>92</v>
      </c>
      <c r="G1748" s="1">
        <v>64.900000000000006</v>
      </c>
      <c r="H1748" s="1" t="s">
        <v>97</v>
      </c>
      <c r="I1748" s="1">
        <v>64.900000000000006</v>
      </c>
      <c r="J1748" s="2" t="s">
        <v>548</v>
      </c>
      <c r="K1748">
        <f>IF(C1748=C1747,0,1)</f>
        <v>0</v>
      </c>
      <c r="L1748">
        <f t="shared" si="27"/>
        <v>1</v>
      </c>
    </row>
    <row r="1749" spans="1:12" x14ac:dyDescent="0.2">
      <c r="A1749" s="1">
        <v>4</v>
      </c>
      <c r="B1749" s="1">
        <v>304</v>
      </c>
      <c r="C1749" s="1" t="s">
        <v>177</v>
      </c>
      <c r="D1749" s="1" t="s">
        <v>371</v>
      </c>
      <c r="E1749" s="1">
        <v>10</v>
      </c>
      <c r="F1749" s="1" t="s">
        <v>92</v>
      </c>
      <c r="G1749" s="1">
        <v>64.900000000000006</v>
      </c>
      <c r="H1749" s="1" t="s">
        <v>97</v>
      </c>
      <c r="I1749" s="1">
        <v>649</v>
      </c>
      <c r="J1749" s="2" t="s">
        <v>563</v>
      </c>
      <c r="K1749">
        <f>IF(C1749=C1748,0,1)</f>
        <v>0</v>
      </c>
      <c r="L1749">
        <f t="shared" si="27"/>
        <v>1</v>
      </c>
    </row>
    <row r="1750" spans="1:12" x14ac:dyDescent="0.2">
      <c r="A1750" s="1">
        <v>4</v>
      </c>
      <c r="B1750" s="1">
        <v>304</v>
      </c>
      <c r="C1750" s="1" t="s">
        <v>177</v>
      </c>
      <c r="D1750" s="1" t="s">
        <v>371</v>
      </c>
      <c r="E1750" s="1">
        <v>30</v>
      </c>
      <c r="F1750" s="1" t="s">
        <v>92</v>
      </c>
      <c r="G1750" s="1">
        <v>64.900000000000006</v>
      </c>
      <c r="H1750" s="1" t="s">
        <v>97</v>
      </c>
      <c r="I1750" s="1">
        <v>1947</v>
      </c>
      <c r="J1750" s="2" t="s">
        <v>586</v>
      </c>
      <c r="K1750">
        <f>IF(C1750=C1749,0,1)</f>
        <v>0</v>
      </c>
      <c r="L1750">
        <f t="shared" si="27"/>
        <v>0</v>
      </c>
    </row>
    <row r="1751" spans="1:12" x14ac:dyDescent="0.2">
      <c r="A1751" s="1">
        <v>4</v>
      </c>
      <c r="B1751" s="1">
        <v>304</v>
      </c>
      <c r="C1751" s="1" t="s">
        <v>177</v>
      </c>
      <c r="D1751" s="1" t="s">
        <v>371</v>
      </c>
      <c r="E1751" s="1">
        <v>20</v>
      </c>
      <c r="F1751" s="1" t="s">
        <v>92</v>
      </c>
      <c r="G1751" s="1">
        <v>64.900000000000006</v>
      </c>
      <c r="H1751" s="1" t="s">
        <v>97</v>
      </c>
      <c r="I1751" s="1">
        <v>1298</v>
      </c>
      <c r="J1751" s="2" t="s">
        <v>606</v>
      </c>
      <c r="K1751">
        <f>IF(C1751=C1750,0,1)</f>
        <v>0</v>
      </c>
      <c r="L1751">
        <f t="shared" si="27"/>
        <v>0</v>
      </c>
    </row>
    <row r="1752" spans="1:12" x14ac:dyDescent="0.2">
      <c r="A1752" s="1">
        <v>4</v>
      </c>
      <c r="B1752" s="1">
        <v>304</v>
      </c>
      <c r="C1752" s="1" t="s">
        <v>177</v>
      </c>
      <c r="D1752" s="1" t="s">
        <v>371</v>
      </c>
      <c r="E1752" s="1">
        <v>10</v>
      </c>
      <c r="F1752" s="1" t="s">
        <v>92</v>
      </c>
      <c r="G1752" s="1">
        <v>64.900000000000006</v>
      </c>
      <c r="H1752" s="1" t="s">
        <v>97</v>
      </c>
      <c r="I1752" s="1">
        <v>649</v>
      </c>
      <c r="J1752" s="2" t="s">
        <v>612</v>
      </c>
      <c r="K1752">
        <f>IF(C1752=C1751,0,1)</f>
        <v>0</v>
      </c>
      <c r="L1752">
        <f t="shared" si="27"/>
        <v>0</v>
      </c>
    </row>
    <row r="1753" spans="1:12" x14ac:dyDescent="0.2">
      <c r="A1753" s="1">
        <v>4</v>
      </c>
      <c r="B1753" s="1">
        <v>304</v>
      </c>
      <c r="C1753" s="1" t="s">
        <v>177</v>
      </c>
      <c r="D1753" s="1" t="s">
        <v>371</v>
      </c>
      <c r="E1753" s="1">
        <v>20</v>
      </c>
      <c r="F1753" s="1" t="s">
        <v>92</v>
      </c>
      <c r="G1753" s="1">
        <v>64.900000000000006</v>
      </c>
      <c r="H1753" s="1" t="s">
        <v>97</v>
      </c>
      <c r="I1753" s="1">
        <v>1298</v>
      </c>
      <c r="J1753" s="2" t="s">
        <v>630</v>
      </c>
      <c r="K1753">
        <f>IF(C1753=C1752,0,1)</f>
        <v>0</v>
      </c>
      <c r="L1753">
        <f t="shared" si="27"/>
        <v>0</v>
      </c>
    </row>
    <row r="1754" spans="1:12" ht="25.5" x14ac:dyDescent="0.2">
      <c r="A1754" s="1">
        <v>9</v>
      </c>
      <c r="B1754" s="1">
        <v>557</v>
      </c>
      <c r="C1754" s="1" t="s">
        <v>518</v>
      </c>
      <c r="D1754" s="1" t="s">
        <v>371</v>
      </c>
      <c r="E1754" s="1">
        <v>5</v>
      </c>
      <c r="F1754" s="1" t="s">
        <v>372</v>
      </c>
      <c r="G1754" s="1">
        <v>65</v>
      </c>
      <c r="H1754" s="1" t="s">
        <v>376</v>
      </c>
      <c r="I1754" s="1">
        <v>325</v>
      </c>
      <c r="J1754" s="2" t="s">
        <v>491</v>
      </c>
      <c r="K1754">
        <f>IF(C1754=C1753,0,1)</f>
        <v>1</v>
      </c>
      <c r="L1754">
        <f t="shared" si="27"/>
        <v>0</v>
      </c>
    </row>
    <row r="1755" spans="1:12" ht="25.5" x14ac:dyDescent="0.2">
      <c r="A1755" s="1">
        <v>9</v>
      </c>
      <c r="B1755" s="1">
        <v>557</v>
      </c>
      <c r="C1755" s="1" t="s">
        <v>518</v>
      </c>
      <c r="D1755" s="1" t="s">
        <v>371</v>
      </c>
      <c r="E1755" s="1">
        <v>10</v>
      </c>
      <c r="F1755" s="1" t="s">
        <v>372</v>
      </c>
      <c r="G1755" s="1">
        <v>65</v>
      </c>
      <c r="H1755" s="1" t="s">
        <v>376</v>
      </c>
      <c r="I1755" s="1">
        <v>650</v>
      </c>
      <c r="J1755" s="2" t="s">
        <v>528</v>
      </c>
      <c r="K1755">
        <f>IF(C1755=C1754,0,1)</f>
        <v>0</v>
      </c>
      <c r="L1755">
        <f t="shared" si="27"/>
        <v>0</v>
      </c>
    </row>
    <row r="1756" spans="1:12" ht="25.5" x14ac:dyDescent="0.2">
      <c r="A1756" s="1">
        <v>9</v>
      </c>
      <c r="B1756" s="1">
        <v>557</v>
      </c>
      <c r="C1756" s="1" t="s">
        <v>518</v>
      </c>
      <c r="D1756" s="1" t="s">
        <v>371</v>
      </c>
      <c r="E1756" s="1">
        <v>15</v>
      </c>
      <c r="F1756" s="1" t="s">
        <v>372</v>
      </c>
      <c r="G1756" s="1">
        <v>65</v>
      </c>
      <c r="H1756" s="1" t="s">
        <v>376</v>
      </c>
      <c r="I1756" s="1">
        <v>975</v>
      </c>
      <c r="J1756" s="2" t="s">
        <v>548</v>
      </c>
      <c r="K1756">
        <f>IF(C1756=C1755,0,1)</f>
        <v>0</v>
      </c>
      <c r="L1756">
        <f t="shared" si="27"/>
        <v>0</v>
      </c>
    </row>
    <row r="1757" spans="1:12" ht="25.5" x14ac:dyDescent="0.2">
      <c r="A1757" s="1">
        <v>9</v>
      </c>
      <c r="B1757" s="1">
        <v>557</v>
      </c>
      <c r="C1757" s="1" t="s">
        <v>518</v>
      </c>
      <c r="D1757" s="1" t="s">
        <v>371</v>
      </c>
      <c r="E1757" s="1">
        <v>50</v>
      </c>
      <c r="F1757" s="1" t="s">
        <v>372</v>
      </c>
      <c r="G1757" s="1">
        <v>65</v>
      </c>
      <c r="H1757" s="1" t="s">
        <v>376</v>
      </c>
      <c r="I1757" s="1">
        <v>3250</v>
      </c>
      <c r="J1757" s="2" t="s">
        <v>563</v>
      </c>
      <c r="K1757">
        <f>IF(C1757=C1756,0,1)</f>
        <v>0</v>
      </c>
      <c r="L1757">
        <f t="shared" si="27"/>
        <v>0</v>
      </c>
    </row>
    <row r="1758" spans="1:12" x14ac:dyDescent="0.2">
      <c r="A1758" s="1">
        <v>9</v>
      </c>
      <c r="B1758" s="1">
        <v>556</v>
      </c>
      <c r="C1758" s="1" t="s">
        <v>517</v>
      </c>
      <c r="D1758" s="1" t="s">
        <v>371</v>
      </c>
      <c r="E1758" s="1">
        <v>10</v>
      </c>
      <c r="F1758" s="1" t="s">
        <v>372</v>
      </c>
      <c r="G1758" s="1">
        <v>57.2</v>
      </c>
      <c r="H1758" s="1" t="s">
        <v>376</v>
      </c>
      <c r="I1758" s="1">
        <v>572</v>
      </c>
      <c r="J1758" s="2" t="s">
        <v>491</v>
      </c>
      <c r="K1758">
        <f>IF(C1758=C1757,0,1)</f>
        <v>1</v>
      </c>
      <c r="L1758">
        <f t="shared" si="27"/>
        <v>0</v>
      </c>
    </row>
    <row r="1759" spans="1:12" x14ac:dyDescent="0.2">
      <c r="A1759" s="1">
        <v>9</v>
      </c>
      <c r="B1759" s="1">
        <v>556</v>
      </c>
      <c r="C1759" s="1" t="s">
        <v>517</v>
      </c>
      <c r="D1759" s="1" t="s">
        <v>371</v>
      </c>
      <c r="E1759" s="1">
        <v>15</v>
      </c>
      <c r="F1759" s="1" t="s">
        <v>372</v>
      </c>
      <c r="G1759" s="1">
        <v>57.2</v>
      </c>
      <c r="H1759" s="1" t="s">
        <v>376</v>
      </c>
      <c r="I1759" s="1">
        <v>858</v>
      </c>
      <c r="J1759" s="2" t="s">
        <v>548</v>
      </c>
      <c r="K1759">
        <f>IF(C1759=C1758,0,1)</f>
        <v>0</v>
      </c>
      <c r="L1759">
        <f t="shared" si="27"/>
        <v>0</v>
      </c>
    </row>
    <row r="1760" spans="1:12" x14ac:dyDescent="0.2">
      <c r="A1760" s="1">
        <v>9</v>
      </c>
      <c r="B1760" s="1">
        <v>556</v>
      </c>
      <c r="C1760" s="1" t="s">
        <v>517</v>
      </c>
      <c r="D1760" s="1" t="s">
        <v>371</v>
      </c>
      <c r="E1760" s="1">
        <v>50</v>
      </c>
      <c r="F1760" s="1" t="s">
        <v>372</v>
      </c>
      <c r="G1760" s="1">
        <v>57.2</v>
      </c>
      <c r="H1760" s="1" t="s">
        <v>376</v>
      </c>
      <c r="I1760" s="1">
        <v>2860</v>
      </c>
      <c r="J1760" s="2" t="s">
        <v>563</v>
      </c>
      <c r="K1760">
        <f>IF(C1760=C1759,0,1)</f>
        <v>0</v>
      </c>
      <c r="L1760">
        <f t="shared" si="27"/>
        <v>0</v>
      </c>
    </row>
    <row r="1761" spans="1:12" x14ac:dyDescent="0.2">
      <c r="A1761" s="1">
        <v>2</v>
      </c>
      <c r="B1761" s="1">
        <v>136</v>
      </c>
      <c r="C1761" s="1" t="s">
        <v>617</v>
      </c>
      <c r="D1761" s="1" t="s">
        <v>371</v>
      </c>
      <c r="E1761" s="1">
        <v>5</v>
      </c>
      <c r="F1761" s="1" t="s">
        <v>372</v>
      </c>
      <c r="G1761" s="1">
        <v>47.5</v>
      </c>
      <c r="H1761" s="1" t="s">
        <v>618</v>
      </c>
      <c r="I1761" s="1">
        <v>237.5</v>
      </c>
      <c r="J1761" s="2" t="s">
        <v>612</v>
      </c>
      <c r="K1761">
        <f>IF(C1761=C1760,0,1)</f>
        <v>1</v>
      </c>
      <c r="L1761">
        <f t="shared" si="27"/>
        <v>0</v>
      </c>
    </row>
    <row r="1762" spans="1:12" ht="25.5" x14ac:dyDescent="0.2">
      <c r="A1762" s="1">
        <v>14</v>
      </c>
      <c r="B1762" s="1" t="s">
        <v>1085</v>
      </c>
      <c r="C1762" s="1" t="s">
        <v>1086</v>
      </c>
      <c r="D1762" s="1" t="s">
        <v>899</v>
      </c>
      <c r="E1762" s="1">
        <v>1</v>
      </c>
      <c r="F1762" s="1" t="s">
        <v>957</v>
      </c>
      <c r="G1762" s="1">
        <v>948.81</v>
      </c>
      <c r="H1762" s="1" t="s">
        <v>964</v>
      </c>
      <c r="I1762" s="1">
        <v>948.81</v>
      </c>
      <c r="J1762" s="2" t="s">
        <v>606</v>
      </c>
      <c r="K1762">
        <f>IF(C1762=C1761,0,1)</f>
        <v>1</v>
      </c>
      <c r="L1762">
        <f t="shared" si="27"/>
        <v>1</v>
      </c>
    </row>
    <row r="1763" spans="1:12" ht="25.5" x14ac:dyDescent="0.2">
      <c r="A1763" s="1">
        <v>14</v>
      </c>
      <c r="B1763" s="1" t="s">
        <v>1029</v>
      </c>
      <c r="C1763" s="1" t="s">
        <v>1030</v>
      </c>
      <c r="D1763" s="1" t="s">
        <v>899</v>
      </c>
      <c r="E1763" s="1">
        <v>7</v>
      </c>
      <c r="F1763" s="1" t="s">
        <v>957</v>
      </c>
      <c r="G1763" s="1">
        <v>1003.07</v>
      </c>
      <c r="H1763" s="1" t="s">
        <v>961</v>
      </c>
      <c r="I1763" s="1">
        <v>7021.49</v>
      </c>
      <c r="J1763" s="2" t="s">
        <v>528</v>
      </c>
      <c r="K1763">
        <f>IF(C1763=C1762,0,1)</f>
        <v>1</v>
      </c>
      <c r="L1763">
        <f t="shared" si="27"/>
        <v>1</v>
      </c>
    </row>
    <row r="1764" spans="1:12" ht="25.5" x14ac:dyDescent="0.2">
      <c r="A1764" s="1">
        <v>14</v>
      </c>
      <c r="B1764" s="1" t="s">
        <v>1029</v>
      </c>
      <c r="C1764" s="1" t="s">
        <v>1030</v>
      </c>
      <c r="D1764" s="1" t="s">
        <v>899</v>
      </c>
      <c r="E1764" s="1">
        <v>4</v>
      </c>
      <c r="F1764" s="1" t="s">
        <v>957</v>
      </c>
      <c r="G1764" s="1">
        <v>1003.07</v>
      </c>
      <c r="H1764" s="1" t="s">
        <v>961</v>
      </c>
      <c r="I1764" s="1">
        <v>4012.28</v>
      </c>
      <c r="J1764" s="2" t="s">
        <v>563</v>
      </c>
      <c r="K1764">
        <f>IF(C1764=C1763,0,1)</f>
        <v>0</v>
      </c>
      <c r="L1764">
        <f t="shared" si="27"/>
        <v>1</v>
      </c>
    </row>
    <row r="1765" spans="1:12" x14ac:dyDescent="0.2">
      <c r="A1765" s="1">
        <v>14</v>
      </c>
      <c r="B1765" s="1">
        <v>15.7</v>
      </c>
      <c r="C1765" s="1" t="s">
        <v>967</v>
      </c>
      <c r="D1765" s="1" t="s">
        <v>906</v>
      </c>
      <c r="E1765" s="1">
        <v>2</v>
      </c>
      <c r="F1765" s="1" t="s">
        <v>957</v>
      </c>
      <c r="G1765" s="1">
        <v>5625.63</v>
      </c>
      <c r="H1765" s="1" t="s">
        <v>968</v>
      </c>
      <c r="I1765" s="1">
        <v>11251.26</v>
      </c>
      <c r="J1765" s="2" t="s">
        <v>491</v>
      </c>
      <c r="K1765">
        <f>IF(C1765=C1764,0,1)</f>
        <v>1</v>
      </c>
      <c r="L1765">
        <f t="shared" si="27"/>
        <v>1</v>
      </c>
    </row>
    <row r="1766" spans="1:12" x14ac:dyDescent="0.2">
      <c r="A1766" s="1">
        <v>14</v>
      </c>
      <c r="B1766" s="1" t="s">
        <v>308</v>
      </c>
      <c r="C1766" s="1" t="s">
        <v>309</v>
      </c>
      <c r="D1766" s="1" t="s">
        <v>906</v>
      </c>
      <c r="E1766" s="1">
        <v>8</v>
      </c>
      <c r="F1766" s="1" t="s">
        <v>227</v>
      </c>
      <c r="G1766" s="1">
        <v>343.55200000000002</v>
      </c>
      <c r="H1766" s="1" t="s">
        <v>228</v>
      </c>
      <c r="I1766" s="1">
        <v>2748.4160000000002</v>
      </c>
      <c r="J1766" s="2" t="s">
        <v>548</v>
      </c>
      <c r="K1766">
        <f>IF(C1766=C1765,0,1)</f>
        <v>1</v>
      </c>
      <c r="L1766">
        <f t="shared" si="27"/>
        <v>1</v>
      </c>
    </row>
    <row r="1767" spans="1:12" x14ac:dyDescent="0.2">
      <c r="A1767" s="1">
        <v>14</v>
      </c>
      <c r="B1767" s="1" t="s">
        <v>969</v>
      </c>
      <c r="C1767" s="1" t="s">
        <v>970</v>
      </c>
      <c r="D1767" s="1" t="s">
        <v>906</v>
      </c>
      <c r="E1767" s="1">
        <v>1</v>
      </c>
      <c r="F1767" s="1" t="s">
        <v>957</v>
      </c>
      <c r="G1767" s="1">
        <v>8884.3799999999992</v>
      </c>
      <c r="H1767" s="1" t="s">
        <v>968</v>
      </c>
      <c r="I1767" s="1">
        <v>8884.3799999999992</v>
      </c>
      <c r="J1767" s="2" t="s">
        <v>491</v>
      </c>
      <c r="K1767">
        <f>IF(C1767=C1766,0,1)</f>
        <v>1</v>
      </c>
      <c r="L1767">
        <f t="shared" si="27"/>
        <v>1</v>
      </c>
    </row>
    <row r="1768" spans="1:12" x14ac:dyDescent="0.2">
      <c r="A1768" s="1">
        <v>14</v>
      </c>
      <c r="B1768" s="1" t="s">
        <v>240</v>
      </c>
      <c r="C1768" s="1" t="s">
        <v>241</v>
      </c>
      <c r="D1768" s="1" t="s">
        <v>899</v>
      </c>
      <c r="E1768" s="1">
        <v>3</v>
      </c>
      <c r="F1768" s="1" t="s">
        <v>227</v>
      </c>
      <c r="G1768" s="1">
        <v>1202.432</v>
      </c>
      <c r="H1768" s="1" t="s">
        <v>228</v>
      </c>
      <c r="I1768" s="1">
        <v>3607.2960000000003</v>
      </c>
      <c r="J1768" s="2" t="s">
        <v>491</v>
      </c>
      <c r="K1768">
        <f>IF(C1768=C1767,0,1)</f>
        <v>1</v>
      </c>
      <c r="L1768">
        <f t="shared" si="27"/>
        <v>1</v>
      </c>
    </row>
    <row r="1769" spans="1:12" x14ac:dyDescent="0.2">
      <c r="A1769" s="1">
        <v>14</v>
      </c>
      <c r="B1769" s="1" t="s">
        <v>240</v>
      </c>
      <c r="C1769" s="1" t="s">
        <v>241</v>
      </c>
      <c r="D1769" s="1" t="s">
        <v>899</v>
      </c>
      <c r="E1769" s="1">
        <v>16</v>
      </c>
      <c r="F1769" s="1" t="s">
        <v>227</v>
      </c>
      <c r="G1769" s="1">
        <v>1202.432</v>
      </c>
      <c r="H1769" s="1" t="s">
        <v>228</v>
      </c>
      <c r="I1769" s="1">
        <v>19238.912</v>
      </c>
      <c r="J1769" s="2" t="s">
        <v>528</v>
      </c>
      <c r="K1769">
        <f>IF(C1769=C1768,0,1)</f>
        <v>0</v>
      </c>
      <c r="L1769">
        <f t="shared" si="27"/>
        <v>0</v>
      </c>
    </row>
    <row r="1770" spans="1:12" x14ac:dyDescent="0.2">
      <c r="A1770" s="1">
        <v>14</v>
      </c>
      <c r="B1770" s="1" t="s">
        <v>240</v>
      </c>
      <c r="C1770" s="1" t="s">
        <v>241</v>
      </c>
      <c r="D1770" s="1" t="s">
        <v>899</v>
      </c>
      <c r="E1770" s="1">
        <v>8</v>
      </c>
      <c r="F1770" s="1" t="s">
        <v>227</v>
      </c>
      <c r="G1770" s="1">
        <v>1202.432</v>
      </c>
      <c r="H1770" s="1" t="s">
        <v>228</v>
      </c>
      <c r="I1770" s="1">
        <v>9619.4560000000001</v>
      </c>
      <c r="J1770" s="2" t="s">
        <v>563</v>
      </c>
      <c r="K1770">
        <f>IF(C1770=C1769,0,1)</f>
        <v>0</v>
      </c>
      <c r="L1770">
        <f t="shared" si="27"/>
        <v>1</v>
      </c>
    </row>
    <row r="1771" spans="1:12" x14ac:dyDescent="0.2">
      <c r="A1771" s="1">
        <v>14</v>
      </c>
      <c r="B1771" s="1" t="s">
        <v>240</v>
      </c>
      <c r="C1771" s="1" t="s">
        <v>241</v>
      </c>
      <c r="D1771" s="1" t="s">
        <v>899</v>
      </c>
      <c r="E1771" s="1">
        <v>3</v>
      </c>
      <c r="F1771" s="1" t="s">
        <v>227</v>
      </c>
      <c r="G1771" s="1">
        <v>1202.432</v>
      </c>
      <c r="H1771" s="1" t="s">
        <v>228</v>
      </c>
      <c r="I1771" s="1">
        <v>3607.2960000000003</v>
      </c>
      <c r="J1771" s="2" t="s">
        <v>600</v>
      </c>
      <c r="K1771">
        <f>IF(C1771=C1770,0,1)</f>
        <v>0</v>
      </c>
      <c r="L1771">
        <f t="shared" si="27"/>
        <v>0</v>
      </c>
    </row>
    <row r="1772" spans="1:12" x14ac:dyDescent="0.2">
      <c r="A1772" s="1">
        <v>14</v>
      </c>
      <c r="B1772" s="1">
        <v>1111</v>
      </c>
      <c r="C1772" s="1" t="s">
        <v>11</v>
      </c>
      <c r="D1772" s="1" t="s">
        <v>899</v>
      </c>
      <c r="E1772" s="1">
        <v>6</v>
      </c>
      <c r="F1772" s="1" t="s">
        <v>1227</v>
      </c>
      <c r="G1772" s="1">
        <v>906.5</v>
      </c>
      <c r="H1772" s="1" t="s">
        <v>376</v>
      </c>
      <c r="I1772" s="1">
        <v>5439</v>
      </c>
      <c r="J1772" s="2" t="s">
        <v>548</v>
      </c>
      <c r="K1772">
        <f>IF(C1772=C1771,0,1)</f>
        <v>1</v>
      </c>
      <c r="L1772">
        <f t="shared" si="27"/>
        <v>0</v>
      </c>
    </row>
    <row r="1773" spans="1:12" x14ac:dyDescent="0.2">
      <c r="A1773" s="1">
        <v>14</v>
      </c>
      <c r="B1773" s="1" t="s">
        <v>1031</v>
      </c>
      <c r="C1773" s="1" t="s">
        <v>1032</v>
      </c>
      <c r="D1773" s="1" t="s">
        <v>899</v>
      </c>
      <c r="E1773" s="1">
        <v>7</v>
      </c>
      <c r="F1773" s="1" t="s">
        <v>957</v>
      </c>
      <c r="G1773" s="1">
        <v>3741.58</v>
      </c>
      <c r="H1773" s="1" t="s">
        <v>961</v>
      </c>
      <c r="I1773" s="1">
        <v>26191.06</v>
      </c>
      <c r="J1773" s="2" t="s">
        <v>528</v>
      </c>
      <c r="K1773">
        <f>IF(C1773=C1772,0,1)</f>
        <v>1</v>
      </c>
      <c r="L1773">
        <f t="shared" si="27"/>
        <v>1</v>
      </c>
    </row>
    <row r="1774" spans="1:12" x14ac:dyDescent="0.2">
      <c r="A1774" s="1">
        <v>14</v>
      </c>
      <c r="B1774" s="1" t="s">
        <v>1031</v>
      </c>
      <c r="C1774" s="1" t="s">
        <v>1032</v>
      </c>
      <c r="D1774" s="1" t="s">
        <v>899</v>
      </c>
      <c r="E1774" s="1">
        <v>3</v>
      </c>
      <c r="F1774" s="1" t="s">
        <v>957</v>
      </c>
      <c r="G1774" s="1">
        <v>3741.58</v>
      </c>
      <c r="H1774" s="1" t="s">
        <v>961</v>
      </c>
      <c r="I1774" s="1">
        <v>11224.74</v>
      </c>
      <c r="J1774" s="2" t="s">
        <v>563</v>
      </c>
      <c r="K1774">
        <f>IF(C1774=C1773,0,1)</f>
        <v>0</v>
      </c>
      <c r="L1774">
        <f t="shared" si="27"/>
        <v>0</v>
      </c>
    </row>
    <row r="1775" spans="1:12" x14ac:dyDescent="0.2">
      <c r="A1775" s="1">
        <v>14</v>
      </c>
      <c r="B1775" s="1">
        <v>1111</v>
      </c>
      <c r="C1775" s="1" t="s">
        <v>327</v>
      </c>
      <c r="D1775" s="1" t="s">
        <v>699</v>
      </c>
      <c r="E1775" s="1">
        <v>1</v>
      </c>
      <c r="F1775" s="1" t="s">
        <v>227</v>
      </c>
      <c r="G1775" s="1">
        <v>3049.2</v>
      </c>
      <c r="H1775" s="1" t="s">
        <v>700</v>
      </c>
      <c r="I1775" s="1">
        <v>3049.2</v>
      </c>
      <c r="J1775" s="2" t="s">
        <v>563</v>
      </c>
      <c r="K1775">
        <f>IF(C1775=C1774,0,1)</f>
        <v>1</v>
      </c>
      <c r="L1775">
        <f t="shared" si="27"/>
        <v>1</v>
      </c>
    </row>
    <row r="1776" spans="1:12" ht="25.5" x14ac:dyDescent="0.2">
      <c r="A1776" s="1">
        <v>13</v>
      </c>
      <c r="B1776" s="1">
        <v>1111</v>
      </c>
      <c r="C1776" s="1" t="s">
        <v>857</v>
      </c>
      <c r="D1776" s="1" t="s">
        <v>526</v>
      </c>
      <c r="E1776" s="1">
        <v>3000</v>
      </c>
      <c r="F1776" s="1" t="s">
        <v>752</v>
      </c>
      <c r="G1776" s="1">
        <v>14.04</v>
      </c>
      <c r="H1776" s="1" t="s">
        <v>858</v>
      </c>
      <c r="I1776" s="1">
        <v>42120</v>
      </c>
      <c r="J1776" s="2" t="s">
        <v>563</v>
      </c>
      <c r="K1776">
        <f>IF(C1776=C1775,0,1)</f>
        <v>1</v>
      </c>
      <c r="L1776">
        <f t="shared" si="27"/>
        <v>0</v>
      </c>
    </row>
    <row r="1777" spans="1:12" x14ac:dyDescent="0.2">
      <c r="A1777" s="1">
        <v>9</v>
      </c>
      <c r="B1777" s="1">
        <v>558</v>
      </c>
      <c r="C1777" s="1" t="s">
        <v>952</v>
      </c>
      <c r="D1777" s="1" t="s">
        <v>371</v>
      </c>
      <c r="E1777" s="1">
        <v>200</v>
      </c>
      <c r="F1777" s="1" t="s">
        <v>947</v>
      </c>
      <c r="G1777" s="1">
        <v>44.11</v>
      </c>
      <c r="H1777" s="1" t="s">
        <v>948</v>
      </c>
      <c r="I1777" s="1">
        <v>8822</v>
      </c>
      <c r="J1777" s="2" t="s">
        <v>630</v>
      </c>
      <c r="K1777">
        <f>IF(C1777=C1776,0,1)</f>
        <v>1</v>
      </c>
      <c r="L1777">
        <f t="shared" si="27"/>
        <v>0</v>
      </c>
    </row>
    <row r="1778" spans="1:12" x14ac:dyDescent="0.2">
      <c r="A1778" s="1">
        <v>9</v>
      </c>
      <c r="B1778" s="1">
        <v>559</v>
      </c>
      <c r="C1778" s="1" t="s">
        <v>950</v>
      </c>
      <c r="D1778" s="1" t="s">
        <v>371</v>
      </c>
      <c r="E1778" s="1">
        <v>100</v>
      </c>
      <c r="F1778" s="1" t="s">
        <v>947</v>
      </c>
      <c r="G1778" s="1">
        <v>44.11</v>
      </c>
      <c r="H1778" s="1" t="s">
        <v>948</v>
      </c>
      <c r="I1778" s="1">
        <v>4411</v>
      </c>
      <c r="J1778" s="2" t="s">
        <v>586</v>
      </c>
      <c r="K1778">
        <f>IF(C1778=C1777,0,1)</f>
        <v>1</v>
      </c>
      <c r="L1778">
        <f t="shared" si="27"/>
        <v>0</v>
      </c>
    </row>
    <row r="1779" spans="1:12" x14ac:dyDescent="0.2">
      <c r="A1779" s="1">
        <v>9</v>
      </c>
      <c r="B1779" s="1">
        <v>560</v>
      </c>
      <c r="C1779" s="1" t="s">
        <v>142</v>
      </c>
      <c r="D1779" s="1" t="s">
        <v>371</v>
      </c>
      <c r="E1779" s="1">
        <v>20</v>
      </c>
      <c r="F1779" s="1" t="s">
        <v>92</v>
      </c>
      <c r="G1779" s="1">
        <v>35.9</v>
      </c>
      <c r="H1779" s="1" t="s">
        <v>143</v>
      </c>
      <c r="I1779" s="1">
        <v>718</v>
      </c>
      <c r="J1779" s="2" t="s">
        <v>374</v>
      </c>
      <c r="K1779">
        <f>IF(C1779=C1778,0,1)</f>
        <v>1</v>
      </c>
      <c r="L1779">
        <f t="shared" si="27"/>
        <v>0</v>
      </c>
    </row>
    <row r="1780" spans="1:12" x14ac:dyDescent="0.2">
      <c r="A1780" s="1">
        <v>9</v>
      </c>
      <c r="B1780" s="1">
        <v>560</v>
      </c>
      <c r="C1780" s="1" t="s">
        <v>142</v>
      </c>
      <c r="D1780" s="1" t="s">
        <v>371</v>
      </c>
      <c r="E1780" s="1">
        <v>30</v>
      </c>
      <c r="F1780" s="1" t="s">
        <v>92</v>
      </c>
      <c r="G1780" s="1">
        <v>35.9</v>
      </c>
      <c r="H1780" s="1" t="s">
        <v>143</v>
      </c>
      <c r="I1780" s="1">
        <v>1077</v>
      </c>
      <c r="J1780" s="2" t="s">
        <v>606</v>
      </c>
      <c r="K1780">
        <f>IF(C1780=C1779,0,1)</f>
        <v>0</v>
      </c>
      <c r="L1780">
        <f t="shared" si="27"/>
        <v>1</v>
      </c>
    </row>
    <row r="1781" spans="1:12" x14ac:dyDescent="0.2">
      <c r="A1781" s="1">
        <v>9</v>
      </c>
      <c r="B1781" s="1">
        <v>560</v>
      </c>
      <c r="C1781" s="1" t="s">
        <v>142</v>
      </c>
      <c r="D1781" s="1" t="s">
        <v>371</v>
      </c>
      <c r="E1781" s="1">
        <v>6</v>
      </c>
      <c r="F1781" s="1" t="s">
        <v>92</v>
      </c>
      <c r="G1781" s="1">
        <v>35.9</v>
      </c>
      <c r="H1781" s="1" t="s">
        <v>143</v>
      </c>
      <c r="I1781" s="1">
        <v>215.4</v>
      </c>
      <c r="J1781" s="2" t="s">
        <v>612</v>
      </c>
      <c r="K1781">
        <f>IF(C1781=C1780,0,1)</f>
        <v>0</v>
      </c>
      <c r="L1781">
        <f t="shared" si="27"/>
        <v>0</v>
      </c>
    </row>
    <row r="1782" spans="1:12" x14ac:dyDescent="0.2">
      <c r="A1782" s="1">
        <v>9</v>
      </c>
      <c r="B1782" s="1">
        <v>564</v>
      </c>
      <c r="C1782" s="1" t="s">
        <v>954</v>
      </c>
      <c r="D1782" s="1" t="s">
        <v>371</v>
      </c>
      <c r="E1782" s="1">
        <v>100</v>
      </c>
      <c r="F1782" s="1" t="s">
        <v>947</v>
      </c>
      <c r="G1782" s="1">
        <v>67.319999999999993</v>
      </c>
      <c r="H1782" s="1" t="s">
        <v>948</v>
      </c>
      <c r="I1782" s="1">
        <v>6732</v>
      </c>
      <c r="J1782" s="2" t="s">
        <v>630</v>
      </c>
      <c r="K1782">
        <f>IF(C1782=C1781,0,1)</f>
        <v>1</v>
      </c>
      <c r="L1782">
        <f t="shared" si="27"/>
        <v>0</v>
      </c>
    </row>
    <row r="1783" spans="1:12" x14ac:dyDescent="0.2">
      <c r="A1783" s="1">
        <v>9</v>
      </c>
      <c r="B1783" s="1">
        <v>565</v>
      </c>
      <c r="C1783" s="1" t="s">
        <v>951</v>
      </c>
      <c r="D1783" s="1" t="s">
        <v>371</v>
      </c>
      <c r="E1783" s="1">
        <v>100</v>
      </c>
      <c r="F1783" s="1" t="s">
        <v>947</v>
      </c>
      <c r="G1783" s="1">
        <v>67.319999999999993</v>
      </c>
      <c r="H1783" s="1" t="s">
        <v>948</v>
      </c>
      <c r="I1783" s="1">
        <v>6732</v>
      </c>
      <c r="J1783" s="2" t="s">
        <v>586</v>
      </c>
      <c r="K1783">
        <f>IF(C1783=C1782,0,1)</f>
        <v>1</v>
      </c>
      <c r="L1783">
        <f t="shared" si="27"/>
        <v>1</v>
      </c>
    </row>
    <row r="1784" spans="1:12" ht="25.5" x14ac:dyDescent="0.2">
      <c r="A1784" s="1">
        <v>9</v>
      </c>
      <c r="B1784" s="1">
        <v>567</v>
      </c>
      <c r="C1784" s="1" t="s">
        <v>946</v>
      </c>
      <c r="D1784" s="1" t="s">
        <v>371</v>
      </c>
      <c r="E1784" s="1">
        <v>10</v>
      </c>
      <c r="F1784" s="1" t="s">
        <v>947</v>
      </c>
      <c r="G1784" s="1">
        <v>236.5</v>
      </c>
      <c r="H1784" s="1" t="s">
        <v>948</v>
      </c>
      <c r="I1784" s="1">
        <v>2365</v>
      </c>
      <c r="J1784" s="2" t="s">
        <v>466</v>
      </c>
      <c r="K1784">
        <f>IF(C1784=C1783,0,1)</f>
        <v>1</v>
      </c>
      <c r="L1784">
        <f t="shared" si="27"/>
        <v>0</v>
      </c>
    </row>
    <row r="1785" spans="1:12" ht="25.5" x14ac:dyDescent="0.2">
      <c r="A1785" s="1">
        <v>9</v>
      </c>
      <c r="B1785" s="1">
        <v>567</v>
      </c>
      <c r="C1785" s="1" t="s">
        <v>946</v>
      </c>
      <c r="D1785" s="1" t="s">
        <v>371</v>
      </c>
      <c r="E1785" s="1">
        <v>100</v>
      </c>
      <c r="F1785" s="1" t="s">
        <v>947</v>
      </c>
      <c r="G1785" s="1">
        <v>236.5</v>
      </c>
      <c r="H1785" s="1" t="s">
        <v>948</v>
      </c>
      <c r="I1785" s="1">
        <v>23650</v>
      </c>
      <c r="J1785" s="2" t="s">
        <v>630</v>
      </c>
      <c r="K1785">
        <f>IF(C1785=C1784,0,1)</f>
        <v>0</v>
      </c>
      <c r="L1785">
        <f t="shared" si="27"/>
        <v>0</v>
      </c>
    </row>
    <row r="1786" spans="1:12" ht="25.5" x14ac:dyDescent="0.2">
      <c r="A1786" s="1">
        <v>9</v>
      </c>
      <c r="B1786" s="1">
        <v>568</v>
      </c>
      <c r="C1786" s="1" t="s">
        <v>949</v>
      </c>
      <c r="D1786" s="1" t="s">
        <v>371</v>
      </c>
      <c r="E1786" s="1">
        <v>10</v>
      </c>
      <c r="F1786" s="1" t="s">
        <v>947</v>
      </c>
      <c r="G1786" s="1">
        <v>236.5</v>
      </c>
      <c r="H1786" s="1" t="s">
        <v>948</v>
      </c>
      <c r="I1786" s="1">
        <v>2365</v>
      </c>
      <c r="J1786" s="2" t="s">
        <v>466</v>
      </c>
      <c r="K1786">
        <f>IF(C1786=C1785,0,1)</f>
        <v>1</v>
      </c>
      <c r="L1786">
        <f t="shared" si="27"/>
        <v>0</v>
      </c>
    </row>
    <row r="1787" spans="1:12" x14ac:dyDescent="0.2">
      <c r="A1787" s="1">
        <v>9</v>
      </c>
      <c r="B1787" s="1">
        <v>561</v>
      </c>
      <c r="C1787" s="1" t="s">
        <v>953</v>
      </c>
      <c r="D1787" s="1" t="s">
        <v>371</v>
      </c>
      <c r="E1787" s="1">
        <v>3</v>
      </c>
      <c r="F1787" s="1" t="s">
        <v>947</v>
      </c>
      <c r="G1787" s="1">
        <v>9570</v>
      </c>
      <c r="H1787" s="1" t="s">
        <v>948</v>
      </c>
      <c r="I1787" s="1">
        <v>28710</v>
      </c>
      <c r="J1787" s="2" t="s">
        <v>630</v>
      </c>
      <c r="K1787">
        <f>IF(C1787=C1786,0,1)</f>
        <v>1</v>
      </c>
      <c r="L1787">
        <f t="shared" si="27"/>
        <v>0</v>
      </c>
    </row>
    <row r="1788" spans="1:12" x14ac:dyDescent="0.2">
      <c r="A1788" s="1">
        <v>4</v>
      </c>
      <c r="B1788" s="1">
        <v>306</v>
      </c>
      <c r="C1788" s="1" t="s">
        <v>422</v>
      </c>
      <c r="D1788" s="1" t="s">
        <v>371</v>
      </c>
      <c r="E1788" s="1">
        <v>180</v>
      </c>
      <c r="F1788" s="1" t="s">
        <v>372</v>
      </c>
      <c r="G1788" s="1">
        <v>15.1</v>
      </c>
      <c r="H1788" s="1" t="s">
        <v>376</v>
      </c>
      <c r="I1788" s="1">
        <v>2718</v>
      </c>
      <c r="J1788" s="2" t="s">
        <v>374</v>
      </c>
      <c r="K1788">
        <f>IF(C1788=C1787,0,1)</f>
        <v>1</v>
      </c>
      <c r="L1788">
        <f t="shared" si="27"/>
        <v>0</v>
      </c>
    </row>
    <row r="1789" spans="1:12" x14ac:dyDescent="0.2">
      <c r="A1789" s="1">
        <v>4</v>
      </c>
      <c r="B1789" s="1">
        <v>306</v>
      </c>
      <c r="C1789" s="1" t="s">
        <v>422</v>
      </c>
      <c r="D1789" s="1" t="s">
        <v>371</v>
      </c>
      <c r="E1789" s="1">
        <v>50</v>
      </c>
      <c r="F1789" s="1" t="s">
        <v>372</v>
      </c>
      <c r="G1789" s="1">
        <v>15.1</v>
      </c>
      <c r="H1789" s="1" t="s">
        <v>376</v>
      </c>
      <c r="I1789" s="1">
        <v>755</v>
      </c>
      <c r="J1789" s="2" t="s">
        <v>563</v>
      </c>
      <c r="K1789">
        <f>IF(C1789=C1788,0,1)</f>
        <v>0</v>
      </c>
      <c r="L1789">
        <f t="shared" si="27"/>
        <v>0</v>
      </c>
    </row>
    <row r="1790" spans="1:12" x14ac:dyDescent="0.2">
      <c r="A1790" s="1">
        <v>4</v>
      </c>
      <c r="B1790" s="1">
        <v>306</v>
      </c>
      <c r="C1790" s="1" t="s">
        <v>422</v>
      </c>
      <c r="D1790" s="1" t="s">
        <v>371</v>
      </c>
      <c r="E1790" s="1">
        <v>2</v>
      </c>
      <c r="F1790" s="1" t="s">
        <v>372</v>
      </c>
      <c r="G1790" s="1">
        <v>15.1</v>
      </c>
      <c r="H1790" s="1" t="s">
        <v>376</v>
      </c>
      <c r="I1790" s="1">
        <v>30.2</v>
      </c>
      <c r="J1790" s="2" t="s">
        <v>612</v>
      </c>
      <c r="K1790">
        <f>IF(C1790=C1789,0,1)</f>
        <v>0</v>
      </c>
      <c r="L1790">
        <f t="shared" si="27"/>
        <v>0</v>
      </c>
    </row>
    <row r="1791" spans="1:12" x14ac:dyDescent="0.2">
      <c r="A1791" s="1">
        <v>14</v>
      </c>
      <c r="B1791" s="1" t="s">
        <v>1165</v>
      </c>
      <c r="C1791" s="1" t="s">
        <v>1166</v>
      </c>
      <c r="D1791" s="1" t="s">
        <v>526</v>
      </c>
      <c r="E1791" s="1">
        <v>5</v>
      </c>
      <c r="F1791" s="1" t="s">
        <v>1095</v>
      </c>
      <c r="G1791" s="1">
        <v>28.41</v>
      </c>
      <c r="H1791" s="1" t="s">
        <v>1162</v>
      </c>
      <c r="I1791" s="1">
        <v>142.05000000000001</v>
      </c>
      <c r="J1791" s="2" t="s">
        <v>491</v>
      </c>
      <c r="K1791">
        <f>IF(C1791=C1790,0,1)</f>
        <v>1</v>
      </c>
      <c r="L1791">
        <f t="shared" si="27"/>
        <v>0</v>
      </c>
    </row>
    <row r="1792" spans="1:12" x14ac:dyDescent="0.2">
      <c r="A1792" s="1">
        <v>14</v>
      </c>
      <c r="B1792" s="1" t="s">
        <v>1165</v>
      </c>
      <c r="C1792" s="1" t="s">
        <v>1166</v>
      </c>
      <c r="D1792" s="1" t="s">
        <v>526</v>
      </c>
      <c r="E1792" s="1">
        <v>5</v>
      </c>
      <c r="F1792" s="1" t="s">
        <v>1095</v>
      </c>
      <c r="G1792" s="1">
        <v>28.41</v>
      </c>
      <c r="H1792" s="1" t="s">
        <v>1162</v>
      </c>
      <c r="I1792" s="1">
        <v>142.05000000000001</v>
      </c>
      <c r="J1792" s="2" t="s">
        <v>600</v>
      </c>
      <c r="K1792">
        <f>IF(C1792=C1791,0,1)</f>
        <v>0</v>
      </c>
      <c r="L1792">
        <f t="shared" si="27"/>
        <v>0</v>
      </c>
    </row>
    <row r="1793" spans="1:12" x14ac:dyDescent="0.2">
      <c r="A1793" s="1">
        <v>14</v>
      </c>
      <c r="B1793" s="1" t="s">
        <v>1165</v>
      </c>
      <c r="C1793" s="1" t="s">
        <v>1166</v>
      </c>
      <c r="D1793" s="1" t="s">
        <v>526</v>
      </c>
      <c r="E1793" s="1">
        <v>5</v>
      </c>
      <c r="F1793" s="1" t="s">
        <v>1095</v>
      </c>
      <c r="G1793" s="1">
        <v>28.41</v>
      </c>
      <c r="H1793" s="1" t="s">
        <v>1162</v>
      </c>
      <c r="I1793" s="1">
        <v>142.05000000000001</v>
      </c>
      <c r="J1793" s="2" t="s">
        <v>630</v>
      </c>
      <c r="K1793">
        <f>IF(C1793=C1792,0,1)</f>
        <v>0</v>
      </c>
      <c r="L1793">
        <f t="shared" si="27"/>
        <v>0</v>
      </c>
    </row>
    <row r="1794" spans="1:12" x14ac:dyDescent="0.2">
      <c r="A1794" s="1">
        <v>14</v>
      </c>
      <c r="B1794" s="1" t="s">
        <v>1167</v>
      </c>
      <c r="C1794" s="1" t="s">
        <v>1168</v>
      </c>
      <c r="D1794" s="1" t="s">
        <v>526</v>
      </c>
      <c r="E1794" s="1">
        <v>5</v>
      </c>
      <c r="F1794" s="1" t="s">
        <v>1095</v>
      </c>
      <c r="G1794" s="1">
        <v>19.760000000000002</v>
      </c>
      <c r="H1794" s="1" t="s">
        <v>1162</v>
      </c>
      <c r="I1794" s="1">
        <v>98.8</v>
      </c>
      <c r="J1794" s="2" t="s">
        <v>491</v>
      </c>
      <c r="K1794">
        <f>IF(C1794=C1793,0,1)</f>
        <v>1</v>
      </c>
      <c r="L1794">
        <f t="shared" si="27"/>
        <v>0</v>
      </c>
    </row>
    <row r="1795" spans="1:12" x14ac:dyDescent="0.2">
      <c r="A1795" s="1">
        <v>14</v>
      </c>
      <c r="B1795" s="1" t="s">
        <v>1167</v>
      </c>
      <c r="C1795" s="1" t="s">
        <v>1168</v>
      </c>
      <c r="D1795" s="1" t="s">
        <v>526</v>
      </c>
      <c r="E1795" s="1">
        <v>10</v>
      </c>
      <c r="F1795" s="1" t="s">
        <v>1095</v>
      </c>
      <c r="G1795" s="1">
        <v>19.760000000000002</v>
      </c>
      <c r="H1795" s="1" t="s">
        <v>1162</v>
      </c>
      <c r="I1795" s="1">
        <v>197.6</v>
      </c>
      <c r="J1795" s="2" t="s">
        <v>548</v>
      </c>
      <c r="K1795">
        <f>IF(C1795=C1794,0,1)</f>
        <v>0</v>
      </c>
      <c r="L1795">
        <f t="shared" si="27"/>
        <v>0</v>
      </c>
    </row>
    <row r="1796" spans="1:12" x14ac:dyDescent="0.2">
      <c r="A1796" s="1">
        <v>14</v>
      </c>
      <c r="B1796" s="1" t="s">
        <v>1167</v>
      </c>
      <c r="C1796" s="1" t="s">
        <v>1168</v>
      </c>
      <c r="D1796" s="1" t="s">
        <v>526</v>
      </c>
      <c r="E1796" s="1">
        <v>5</v>
      </c>
      <c r="F1796" s="1" t="s">
        <v>1095</v>
      </c>
      <c r="G1796" s="1">
        <v>19.760000000000002</v>
      </c>
      <c r="H1796" s="1" t="s">
        <v>1162</v>
      </c>
      <c r="I1796" s="1">
        <v>98.8</v>
      </c>
      <c r="J1796" s="2" t="s">
        <v>630</v>
      </c>
      <c r="K1796">
        <f>IF(C1796=C1795,0,1)</f>
        <v>0</v>
      </c>
      <c r="L1796">
        <f t="shared" si="27"/>
        <v>1</v>
      </c>
    </row>
    <row r="1797" spans="1:12" ht="25.5" x14ac:dyDescent="0.2">
      <c r="A1797" s="1">
        <v>9</v>
      </c>
      <c r="B1797" s="1">
        <v>570</v>
      </c>
      <c r="C1797" s="1" t="s">
        <v>463</v>
      </c>
      <c r="D1797" s="1" t="s">
        <v>371</v>
      </c>
      <c r="E1797" s="1">
        <v>60</v>
      </c>
      <c r="F1797" s="1" t="s">
        <v>372</v>
      </c>
      <c r="G1797" s="1">
        <v>167</v>
      </c>
      <c r="H1797" s="1" t="s">
        <v>394</v>
      </c>
      <c r="I1797" s="1">
        <v>10020</v>
      </c>
      <c r="J1797" s="2" t="s">
        <v>374</v>
      </c>
      <c r="K1797">
        <f>IF(C1797=C1796,0,1)</f>
        <v>1</v>
      </c>
      <c r="L1797">
        <f t="shared" si="27"/>
        <v>1</v>
      </c>
    </row>
    <row r="1798" spans="1:12" ht="25.5" x14ac:dyDescent="0.2">
      <c r="A1798" s="1">
        <v>9</v>
      </c>
      <c r="B1798" s="1">
        <v>570</v>
      </c>
      <c r="C1798" s="1" t="s">
        <v>463</v>
      </c>
      <c r="D1798" s="1" t="s">
        <v>371</v>
      </c>
      <c r="E1798" s="1">
        <v>5</v>
      </c>
      <c r="F1798" s="1" t="s">
        <v>372</v>
      </c>
      <c r="G1798" s="1">
        <v>167</v>
      </c>
      <c r="H1798" s="1" t="s">
        <v>394</v>
      </c>
      <c r="I1798" s="1">
        <v>835</v>
      </c>
      <c r="J1798" s="2" t="s">
        <v>528</v>
      </c>
      <c r="K1798">
        <f>IF(C1798=C1797,0,1)</f>
        <v>0</v>
      </c>
      <c r="L1798">
        <f t="shared" si="27"/>
        <v>1</v>
      </c>
    </row>
    <row r="1799" spans="1:12" ht="25.5" x14ac:dyDescent="0.2">
      <c r="A1799" s="1">
        <v>9</v>
      </c>
      <c r="B1799" s="1">
        <v>570</v>
      </c>
      <c r="C1799" s="1" t="s">
        <v>463</v>
      </c>
      <c r="D1799" s="1" t="s">
        <v>371</v>
      </c>
      <c r="E1799" s="1">
        <v>5</v>
      </c>
      <c r="F1799" s="1" t="s">
        <v>372</v>
      </c>
      <c r="G1799" s="1">
        <v>167</v>
      </c>
      <c r="H1799" s="1" t="s">
        <v>394</v>
      </c>
      <c r="I1799" s="1">
        <v>835</v>
      </c>
      <c r="J1799" s="2" t="s">
        <v>548</v>
      </c>
      <c r="K1799">
        <f>IF(C1799=C1798,0,1)</f>
        <v>0</v>
      </c>
      <c r="L1799">
        <f t="shared" si="27"/>
        <v>1</v>
      </c>
    </row>
    <row r="1800" spans="1:12" ht="25.5" x14ac:dyDescent="0.2">
      <c r="A1800" s="1">
        <v>9</v>
      </c>
      <c r="B1800" s="1">
        <v>570</v>
      </c>
      <c r="C1800" s="1" t="s">
        <v>463</v>
      </c>
      <c r="D1800" s="1" t="s">
        <v>371</v>
      </c>
      <c r="E1800" s="1">
        <v>10</v>
      </c>
      <c r="F1800" s="1" t="s">
        <v>372</v>
      </c>
      <c r="G1800" s="1">
        <v>167</v>
      </c>
      <c r="H1800" s="1" t="s">
        <v>394</v>
      </c>
      <c r="I1800" s="1">
        <v>1670</v>
      </c>
      <c r="J1800" s="2" t="s">
        <v>563</v>
      </c>
      <c r="K1800">
        <f>IF(C1800=C1799,0,1)</f>
        <v>0</v>
      </c>
      <c r="L1800">
        <f t="shared" si="27"/>
        <v>1</v>
      </c>
    </row>
    <row r="1801" spans="1:12" x14ac:dyDescent="0.2">
      <c r="A1801" s="1">
        <v>9</v>
      </c>
      <c r="B1801" s="1">
        <v>571</v>
      </c>
      <c r="C1801" s="1" t="s">
        <v>542</v>
      </c>
      <c r="D1801" s="1" t="s">
        <v>371</v>
      </c>
      <c r="E1801" s="1">
        <v>10</v>
      </c>
      <c r="F1801" s="1" t="s">
        <v>372</v>
      </c>
      <c r="G1801" s="1">
        <v>6.7</v>
      </c>
      <c r="H1801" s="1" t="s">
        <v>376</v>
      </c>
      <c r="I1801" s="1">
        <v>67</v>
      </c>
      <c r="J1801" s="2" t="s">
        <v>528</v>
      </c>
      <c r="K1801">
        <f>IF(C1801=C1800,0,1)</f>
        <v>1</v>
      </c>
      <c r="L1801">
        <f t="shared" si="27"/>
        <v>1</v>
      </c>
    </row>
    <row r="1802" spans="1:12" x14ac:dyDescent="0.2">
      <c r="A1802" s="1">
        <v>9</v>
      </c>
      <c r="B1802" s="1">
        <v>571</v>
      </c>
      <c r="C1802" s="1" t="s">
        <v>542</v>
      </c>
      <c r="D1802" s="1" t="s">
        <v>371</v>
      </c>
      <c r="E1802" s="1">
        <v>10</v>
      </c>
      <c r="F1802" s="1" t="s">
        <v>372</v>
      </c>
      <c r="G1802" s="1">
        <v>6.7</v>
      </c>
      <c r="H1802" s="1" t="s">
        <v>376</v>
      </c>
      <c r="I1802" s="1">
        <v>67</v>
      </c>
      <c r="J1802" s="2" t="s">
        <v>548</v>
      </c>
      <c r="K1802">
        <f>IF(C1802=C1801,0,1)</f>
        <v>0</v>
      </c>
      <c r="L1802">
        <f t="shared" si="27"/>
        <v>1</v>
      </c>
    </row>
    <row r="1803" spans="1:12" x14ac:dyDescent="0.2">
      <c r="A1803" s="1">
        <v>9</v>
      </c>
      <c r="B1803" s="1">
        <v>572</v>
      </c>
      <c r="C1803" s="1" t="s">
        <v>543</v>
      </c>
      <c r="D1803" s="1" t="s">
        <v>371</v>
      </c>
      <c r="E1803" s="1">
        <v>10</v>
      </c>
      <c r="F1803" s="1" t="s">
        <v>372</v>
      </c>
      <c r="G1803" s="1">
        <v>5.2</v>
      </c>
      <c r="H1803" s="1" t="s">
        <v>376</v>
      </c>
      <c r="I1803" s="1">
        <v>52</v>
      </c>
      <c r="J1803" s="2" t="s">
        <v>528</v>
      </c>
      <c r="K1803">
        <f>IF(C1803=C1802,0,1)</f>
        <v>1</v>
      </c>
      <c r="L1803">
        <f t="shared" ref="L1803:L1866" si="28">IF(IFERROR(SEARCH("Россия", H1795), 0), 1, 0)</f>
        <v>1</v>
      </c>
    </row>
    <row r="1804" spans="1:12" x14ac:dyDescent="0.2">
      <c r="A1804" s="1">
        <v>9</v>
      </c>
      <c r="B1804" s="1">
        <v>572</v>
      </c>
      <c r="C1804" s="1" t="s">
        <v>543</v>
      </c>
      <c r="D1804" s="1" t="s">
        <v>371</v>
      </c>
      <c r="E1804" s="1">
        <v>10</v>
      </c>
      <c r="F1804" s="1" t="s">
        <v>372</v>
      </c>
      <c r="G1804" s="1">
        <v>5.2</v>
      </c>
      <c r="H1804" s="1" t="s">
        <v>376</v>
      </c>
      <c r="I1804" s="1">
        <v>52</v>
      </c>
      <c r="J1804" s="2" t="s">
        <v>548</v>
      </c>
      <c r="K1804">
        <f>IF(C1804=C1803,0,1)</f>
        <v>0</v>
      </c>
      <c r="L1804">
        <f t="shared" si="28"/>
        <v>1</v>
      </c>
    </row>
    <row r="1805" spans="1:12" x14ac:dyDescent="0.2">
      <c r="A1805" s="1">
        <v>9</v>
      </c>
      <c r="B1805" s="1">
        <v>572</v>
      </c>
      <c r="C1805" s="1" t="s">
        <v>543</v>
      </c>
      <c r="D1805" s="1" t="s">
        <v>371</v>
      </c>
      <c r="E1805" s="1">
        <v>10</v>
      </c>
      <c r="F1805" s="1" t="s">
        <v>372</v>
      </c>
      <c r="G1805" s="1">
        <v>5.2</v>
      </c>
      <c r="H1805" s="1" t="s">
        <v>376</v>
      </c>
      <c r="I1805" s="1">
        <v>52</v>
      </c>
      <c r="J1805" s="2" t="s">
        <v>563</v>
      </c>
      <c r="K1805">
        <f>IF(C1805=C1804,0,1)</f>
        <v>0</v>
      </c>
      <c r="L1805">
        <f t="shared" si="28"/>
        <v>0</v>
      </c>
    </row>
    <row r="1806" spans="1:12" x14ac:dyDescent="0.2">
      <c r="A1806" s="1">
        <v>2</v>
      </c>
      <c r="B1806" s="1">
        <v>137</v>
      </c>
      <c r="C1806" s="1" t="s">
        <v>37</v>
      </c>
      <c r="D1806" s="1" t="s">
        <v>371</v>
      </c>
      <c r="E1806" s="1">
        <v>350</v>
      </c>
      <c r="F1806" s="1" t="s">
        <v>23</v>
      </c>
      <c r="G1806" s="1">
        <v>5.7</v>
      </c>
      <c r="H1806" s="1" t="s">
        <v>38</v>
      </c>
      <c r="I1806" s="1">
        <v>1995</v>
      </c>
      <c r="J1806" s="2" t="s">
        <v>374</v>
      </c>
      <c r="K1806">
        <f>IF(C1806=C1805,0,1)</f>
        <v>1</v>
      </c>
      <c r="L1806">
        <f t="shared" si="28"/>
        <v>0</v>
      </c>
    </row>
    <row r="1807" spans="1:12" x14ac:dyDescent="0.2">
      <c r="A1807" s="1">
        <v>2</v>
      </c>
      <c r="B1807" s="1">
        <v>137</v>
      </c>
      <c r="C1807" s="1" t="s">
        <v>37</v>
      </c>
      <c r="D1807" s="1" t="s">
        <v>371</v>
      </c>
      <c r="E1807" s="1">
        <v>20</v>
      </c>
      <c r="F1807" s="1" t="s">
        <v>23</v>
      </c>
      <c r="G1807" s="1">
        <v>5.7</v>
      </c>
      <c r="H1807" s="1" t="s">
        <v>38</v>
      </c>
      <c r="I1807" s="1">
        <v>114</v>
      </c>
      <c r="J1807" s="2" t="s">
        <v>586</v>
      </c>
      <c r="K1807">
        <f>IF(C1807=C1806,0,1)</f>
        <v>0</v>
      </c>
      <c r="L1807">
        <f t="shared" si="28"/>
        <v>0</v>
      </c>
    </row>
    <row r="1808" spans="1:12" x14ac:dyDescent="0.2">
      <c r="A1808" s="1">
        <v>9</v>
      </c>
      <c r="B1808" s="1">
        <v>574</v>
      </c>
      <c r="C1808" s="1" t="s">
        <v>1139</v>
      </c>
      <c r="D1808" s="1" t="s">
        <v>371</v>
      </c>
      <c r="E1808" s="1">
        <v>20</v>
      </c>
      <c r="F1808" s="1" t="s">
        <v>1095</v>
      </c>
      <c r="G1808" s="1">
        <v>66.89</v>
      </c>
      <c r="H1808" s="1" t="s">
        <v>1126</v>
      </c>
      <c r="I1808" s="1">
        <v>1337.8</v>
      </c>
      <c r="J1808" s="2" t="s">
        <v>491</v>
      </c>
      <c r="K1808">
        <f>IF(C1808=C1807,0,1)</f>
        <v>1</v>
      </c>
      <c r="L1808">
        <f t="shared" si="28"/>
        <v>0</v>
      </c>
    </row>
    <row r="1809" spans="1:12" x14ac:dyDescent="0.2">
      <c r="A1809" s="1">
        <v>9</v>
      </c>
      <c r="B1809" s="1">
        <v>574</v>
      </c>
      <c r="C1809" s="1" t="s">
        <v>1139</v>
      </c>
      <c r="D1809" s="1" t="s">
        <v>371</v>
      </c>
      <c r="E1809" s="1">
        <v>50</v>
      </c>
      <c r="F1809" s="1" t="s">
        <v>1095</v>
      </c>
      <c r="G1809" s="1">
        <v>66.89</v>
      </c>
      <c r="H1809" s="1" t="s">
        <v>1126</v>
      </c>
      <c r="I1809" s="1">
        <v>3344.5</v>
      </c>
      <c r="J1809" s="2" t="s">
        <v>630</v>
      </c>
      <c r="K1809">
        <f>IF(C1809=C1808,0,1)</f>
        <v>0</v>
      </c>
      <c r="L1809">
        <f t="shared" si="28"/>
        <v>1</v>
      </c>
    </row>
    <row r="1810" spans="1:12" x14ac:dyDescent="0.2">
      <c r="A1810" s="1">
        <v>9</v>
      </c>
      <c r="B1810" s="1">
        <v>573</v>
      </c>
      <c r="C1810" s="1" t="s">
        <v>488</v>
      </c>
      <c r="D1810" s="1" t="s">
        <v>371</v>
      </c>
      <c r="E1810" s="1">
        <v>20</v>
      </c>
      <c r="F1810" s="1" t="s">
        <v>372</v>
      </c>
      <c r="G1810" s="1">
        <v>6.95</v>
      </c>
      <c r="H1810" s="1" t="s">
        <v>376</v>
      </c>
      <c r="I1810" s="1">
        <v>139</v>
      </c>
      <c r="J1810" s="2" t="s">
        <v>466</v>
      </c>
      <c r="K1810">
        <f>IF(C1810=C1809,0,1)</f>
        <v>1</v>
      </c>
      <c r="L1810">
        <f t="shared" si="28"/>
        <v>1</v>
      </c>
    </row>
    <row r="1811" spans="1:12" x14ac:dyDescent="0.2">
      <c r="A1811" s="1">
        <v>9</v>
      </c>
      <c r="B1811" s="1">
        <v>573</v>
      </c>
      <c r="C1811" s="1" t="s">
        <v>488</v>
      </c>
      <c r="D1811" s="1" t="s">
        <v>371</v>
      </c>
      <c r="E1811" s="1">
        <v>10</v>
      </c>
      <c r="F1811" s="1" t="s">
        <v>372</v>
      </c>
      <c r="G1811" s="1">
        <v>6.95</v>
      </c>
      <c r="H1811" s="1" t="s">
        <v>376</v>
      </c>
      <c r="I1811" s="1">
        <v>69.5</v>
      </c>
      <c r="J1811" s="2" t="s">
        <v>563</v>
      </c>
      <c r="K1811">
        <f>IF(C1811=C1810,0,1)</f>
        <v>0</v>
      </c>
      <c r="L1811">
        <f t="shared" si="28"/>
        <v>1</v>
      </c>
    </row>
    <row r="1812" spans="1:12" x14ac:dyDescent="0.2">
      <c r="A1812" s="1">
        <v>9</v>
      </c>
      <c r="B1812" s="1">
        <v>573</v>
      </c>
      <c r="C1812" s="1" t="s">
        <v>488</v>
      </c>
      <c r="D1812" s="1" t="s">
        <v>371</v>
      </c>
      <c r="E1812" s="1">
        <v>300</v>
      </c>
      <c r="F1812" s="1" t="s">
        <v>372</v>
      </c>
      <c r="G1812" s="1">
        <v>6.95</v>
      </c>
      <c r="H1812" s="1" t="s">
        <v>376</v>
      </c>
      <c r="I1812" s="1">
        <v>2085</v>
      </c>
      <c r="J1812" s="2" t="s">
        <v>630</v>
      </c>
      <c r="K1812">
        <f>IF(C1812=C1811,0,1)</f>
        <v>0</v>
      </c>
      <c r="L1812">
        <f t="shared" si="28"/>
        <v>1</v>
      </c>
    </row>
    <row r="1813" spans="1:12" x14ac:dyDescent="0.2">
      <c r="A1813" s="1">
        <v>9</v>
      </c>
      <c r="B1813" s="1">
        <v>575</v>
      </c>
      <c r="C1813" s="1" t="s">
        <v>489</v>
      </c>
      <c r="D1813" s="1" t="s">
        <v>371</v>
      </c>
      <c r="E1813" s="1">
        <v>15</v>
      </c>
      <c r="F1813" s="1" t="s">
        <v>372</v>
      </c>
      <c r="G1813" s="1">
        <v>25.8</v>
      </c>
      <c r="H1813" s="1" t="s">
        <v>490</v>
      </c>
      <c r="I1813" s="1">
        <v>387</v>
      </c>
      <c r="J1813" s="2" t="s">
        <v>466</v>
      </c>
      <c r="K1813">
        <f>IF(C1813=C1812,0,1)</f>
        <v>1</v>
      </c>
      <c r="L1813">
        <f t="shared" si="28"/>
        <v>1</v>
      </c>
    </row>
    <row r="1814" spans="1:12" x14ac:dyDescent="0.2">
      <c r="A1814" s="1">
        <v>9</v>
      </c>
      <c r="B1814" s="1">
        <v>575</v>
      </c>
      <c r="C1814" s="1" t="s">
        <v>489</v>
      </c>
      <c r="D1814" s="1" t="s">
        <v>371</v>
      </c>
      <c r="E1814" s="1">
        <v>5</v>
      </c>
      <c r="F1814" s="1" t="s">
        <v>372</v>
      </c>
      <c r="G1814" s="1">
        <v>25.8</v>
      </c>
      <c r="H1814" s="1" t="s">
        <v>490</v>
      </c>
      <c r="I1814" s="1">
        <v>129</v>
      </c>
      <c r="J1814" s="2" t="s">
        <v>491</v>
      </c>
      <c r="K1814">
        <f>IF(C1814=C1813,0,1)</f>
        <v>0</v>
      </c>
      <c r="L1814">
        <f t="shared" si="28"/>
        <v>0</v>
      </c>
    </row>
    <row r="1815" spans="1:12" x14ac:dyDescent="0.2">
      <c r="A1815" s="1">
        <v>9</v>
      </c>
      <c r="B1815" s="1">
        <v>575</v>
      </c>
      <c r="C1815" s="1" t="s">
        <v>489</v>
      </c>
      <c r="D1815" s="1" t="s">
        <v>371</v>
      </c>
      <c r="E1815" s="1">
        <v>8</v>
      </c>
      <c r="F1815" s="1" t="s">
        <v>372</v>
      </c>
      <c r="G1815" s="1">
        <v>25.8</v>
      </c>
      <c r="H1815" s="1" t="s">
        <v>490</v>
      </c>
      <c r="I1815" s="1">
        <v>206.4</v>
      </c>
      <c r="J1815" s="2" t="s">
        <v>528</v>
      </c>
      <c r="K1815">
        <f>IF(C1815=C1814,0,1)</f>
        <v>0</v>
      </c>
      <c r="L1815">
        <f t="shared" si="28"/>
        <v>0</v>
      </c>
    </row>
    <row r="1816" spans="1:12" x14ac:dyDescent="0.2">
      <c r="A1816" s="1">
        <v>9</v>
      </c>
      <c r="B1816" s="1">
        <v>575</v>
      </c>
      <c r="C1816" s="1" t="s">
        <v>489</v>
      </c>
      <c r="D1816" s="1" t="s">
        <v>371</v>
      </c>
      <c r="E1816" s="1">
        <v>15</v>
      </c>
      <c r="F1816" s="1" t="s">
        <v>372</v>
      </c>
      <c r="G1816" s="1">
        <v>25.8</v>
      </c>
      <c r="H1816" s="1" t="s">
        <v>490</v>
      </c>
      <c r="I1816" s="1">
        <v>387</v>
      </c>
      <c r="J1816" s="2" t="s">
        <v>563</v>
      </c>
      <c r="K1816">
        <f>IF(C1816=C1815,0,1)</f>
        <v>0</v>
      </c>
      <c r="L1816">
        <f t="shared" si="28"/>
        <v>0</v>
      </c>
    </row>
    <row r="1817" spans="1:12" x14ac:dyDescent="0.2">
      <c r="A1817" s="1">
        <v>9</v>
      </c>
      <c r="B1817" s="1">
        <v>575</v>
      </c>
      <c r="C1817" s="1" t="s">
        <v>489</v>
      </c>
      <c r="D1817" s="1" t="s">
        <v>371</v>
      </c>
      <c r="E1817" s="1">
        <v>20</v>
      </c>
      <c r="F1817" s="1" t="s">
        <v>372</v>
      </c>
      <c r="G1817" s="1">
        <v>25.8</v>
      </c>
      <c r="H1817" s="1" t="s">
        <v>490</v>
      </c>
      <c r="I1817" s="1">
        <v>516</v>
      </c>
      <c r="J1817" s="2" t="s">
        <v>600</v>
      </c>
      <c r="K1817">
        <f>IF(C1817=C1816,0,1)</f>
        <v>0</v>
      </c>
      <c r="L1817">
        <f t="shared" si="28"/>
        <v>0</v>
      </c>
    </row>
    <row r="1818" spans="1:12" x14ac:dyDescent="0.2">
      <c r="A1818" s="1">
        <v>13</v>
      </c>
      <c r="B1818" s="1">
        <v>153</v>
      </c>
      <c r="C1818" s="1" t="s">
        <v>775</v>
      </c>
      <c r="D1818" s="1" t="s">
        <v>526</v>
      </c>
      <c r="E1818" s="1">
        <v>100</v>
      </c>
      <c r="F1818" s="1" t="s">
        <v>752</v>
      </c>
      <c r="G1818" s="1">
        <v>8.8000000000000007</v>
      </c>
      <c r="H1818" s="1" t="s">
        <v>776</v>
      </c>
      <c r="I1818" s="1">
        <v>880</v>
      </c>
      <c r="J1818" s="2" t="s">
        <v>491</v>
      </c>
      <c r="K1818">
        <f>IF(C1818=C1817,0,1)</f>
        <v>1</v>
      </c>
      <c r="L1818">
        <f t="shared" si="28"/>
        <v>1</v>
      </c>
    </row>
    <row r="1819" spans="1:12" x14ac:dyDescent="0.2">
      <c r="A1819" s="1">
        <v>13</v>
      </c>
      <c r="B1819" s="1">
        <v>153</v>
      </c>
      <c r="C1819" s="1" t="s">
        <v>775</v>
      </c>
      <c r="D1819" s="1" t="s">
        <v>526</v>
      </c>
      <c r="E1819" s="1">
        <v>50</v>
      </c>
      <c r="F1819" s="1" t="s">
        <v>752</v>
      </c>
      <c r="G1819" s="1">
        <v>8.8000000000000007</v>
      </c>
      <c r="H1819" s="1" t="s">
        <v>776</v>
      </c>
      <c r="I1819" s="1">
        <v>440</v>
      </c>
      <c r="J1819" s="2" t="s">
        <v>548</v>
      </c>
      <c r="K1819">
        <f>IF(C1819=C1818,0,1)</f>
        <v>0</v>
      </c>
      <c r="L1819">
        <f t="shared" si="28"/>
        <v>1</v>
      </c>
    </row>
    <row r="1820" spans="1:12" x14ac:dyDescent="0.2">
      <c r="A1820" s="1">
        <v>13</v>
      </c>
      <c r="B1820" s="1">
        <v>153</v>
      </c>
      <c r="C1820" s="1" t="s">
        <v>775</v>
      </c>
      <c r="D1820" s="1" t="s">
        <v>526</v>
      </c>
      <c r="E1820" s="1">
        <v>3000</v>
      </c>
      <c r="F1820" s="1" t="s">
        <v>752</v>
      </c>
      <c r="G1820" s="1">
        <v>8.8000000000000007</v>
      </c>
      <c r="H1820" s="1" t="s">
        <v>776</v>
      </c>
      <c r="I1820" s="1">
        <v>26400</v>
      </c>
      <c r="J1820" s="2" t="s">
        <v>563</v>
      </c>
      <c r="K1820">
        <f>IF(C1820=C1819,0,1)</f>
        <v>0</v>
      </c>
      <c r="L1820">
        <f t="shared" si="28"/>
        <v>1</v>
      </c>
    </row>
    <row r="1821" spans="1:12" x14ac:dyDescent="0.2">
      <c r="A1821" s="1">
        <v>13</v>
      </c>
      <c r="B1821" s="1">
        <v>153</v>
      </c>
      <c r="C1821" s="1" t="s">
        <v>775</v>
      </c>
      <c r="D1821" s="1" t="s">
        <v>526</v>
      </c>
      <c r="E1821" s="1">
        <v>100</v>
      </c>
      <c r="F1821" s="1" t="s">
        <v>752</v>
      </c>
      <c r="G1821" s="1">
        <v>8.8000000000000007</v>
      </c>
      <c r="H1821" s="1" t="s">
        <v>776</v>
      </c>
      <c r="I1821" s="1">
        <v>880</v>
      </c>
      <c r="J1821" s="2" t="s">
        <v>630</v>
      </c>
      <c r="K1821">
        <f>IF(C1821=C1820,0,1)</f>
        <v>0</v>
      </c>
      <c r="L1821">
        <f t="shared" si="28"/>
        <v>0</v>
      </c>
    </row>
    <row r="1822" spans="1:12" x14ac:dyDescent="0.2">
      <c r="A1822" s="1">
        <v>1</v>
      </c>
      <c r="B1822" s="1">
        <v>1111</v>
      </c>
      <c r="C1822" s="1" t="s">
        <v>614</v>
      </c>
      <c r="D1822" s="1" t="s">
        <v>371</v>
      </c>
      <c r="E1822" s="1">
        <v>50</v>
      </c>
      <c r="F1822" s="1" t="s">
        <v>372</v>
      </c>
      <c r="G1822" s="1">
        <v>1.85</v>
      </c>
      <c r="H1822" s="1" t="s">
        <v>376</v>
      </c>
      <c r="I1822" s="1">
        <v>92.5</v>
      </c>
      <c r="J1822" s="2" t="s">
        <v>612</v>
      </c>
      <c r="K1822">
        <f>IF(C1822=C1821,0,1)</f>
        <v>1</v>
      </c>
      <c r="L1822">
        <f t="shared" si="28"/>
        <v>0</v>
      </c>
    </row>
    <row r="1823" spans="1:12" x14ac:dyDescent="0.2">
      <c r="A1823" s="1">
        <v>14</v>
      </c>
      <c r="B1823" s="1" t="s">
        <v>1035</v>
      </c>
      <c r="C1823" s="1" t="s">
        <v>1036</v>
      </c>
      <c r="D1823" s="1" t="s">
        <v>699</v>
      </c>
      <c r="E1823" s="1">
        <v>40</v>
      </c>
      <c r="F1823" s="1" t="s">
        <v>957</v>
      </c>
      <c r="G1823" s="1">
        <v>106.49</v>
      </c>
      <c r="H1823" s="1" t="s">
        <v>973</v>
      </c>
      <c r="I1823" s="1">
        <v>4259.6000000000004</v>
      </c>
      <c r="J1823" s="2" t="s">
        <v>528</v>
      </c>
      <c r="K1823">
        <f>IF(C1823=C1822,0,1)</f>
        <v>1</v>
      </c>
      <c r="L1823">
        <f t="shared" si="28"/>
        <v>0</v>
      </c>
    </row>
    <row r="1824" spans="1:12" x14ac:dyDescent="0.2">
      <c r="A1824" s="1">
        <v>14</v>
      </c>
      <c r="B1824" s="1" t="s">
        <v>1035</v>
      </c>
      <c r="C1824" s="1" t="s">
        <v>1036</v>
      </c>
      <c r="D1824" s="1" t="s">
        <v>699</v>
      </c>
      <c r="E1824" s="1">
        <v>30</v>
      </c>
      <c r="F1824" s="1" t="s">
        <v>957</v>
      </c>
      <c r="G1824" s="1">
        <v>106.49</v>
      </c>
      <c r="H1824" s="1" t="s">
        <v>973</v>
      </c>
      <c r="I1824" s="1">
        <v>3194.7</v>
      </c>
      <c r="J1824" s="2" t="s">
        <v>548</v>
      </c>
      <c r="K1824">
        <f>IF(C1824=C1823,0,1)</f>
        <v>0</v>
      </c>
      <c r="L1824">
        <f t="shared" si="28"/>
        <v>0</v>
      </c>
    </row>
    <row r="1825" spans="1:12" x14ac:dyDescent="0.2">
      <c r="A1825" s="1">
        <v>14</v>
      </c>
      <c r="B1825" s="1" t="s">
        <v>1035</v>
      </c>
      <c r="C1825" s="1" t="s">
        <v>1036</v>
      </c>
      <c r="D1825" s="1" t="s">
        <v>699</v>
      </c>
      <c r="E1825" s="1">
        <v>10</v>
      </c>
      <c r="F1825" s="1" t="s">
        <v>957</v>
      </c>
      <c r="G1825" s="1">
        <v>106.49</v>
      </c>
      <c r="H1825" s="1" t="s">
        <v>973</v>
      </c>
      <c r="I1825" s="1">
        <v>1064.9000000000001</v>
      </c>
      <c r="J1825" s="2" t="s">
        <v>600</v>
      </c>
      <c r="K1825">
        <f>IF(C1825=C1824,0,1)</f>
        <v>0</v>
      </c>
      <c r="L1825">
        <f t="shared" si="28"/>
        <v>0</v>
      </c>
    </row>
    <row r="1826" spans="1:12" x14ac:dyDescent="0.2">
      <c r="A1826" s="1">
        <v>14</v>
      </c>
      <c r="B1826" s="1" t="s">
        <v>1035</v>
      </c>
      <c r="C1826" s="1" t="s">
        <v>1036</v>
      </c>
      <c r="D1826" s="1" t="s">
        <v>699</v>
      </c>
      <c r="E1826" s="1">
        <v>5</v>
      </c>
      <c r="F1826" s="1" t="s">
        <v>957</v>
      </c>
      <c r="G1826" s="1">
        <v>106.49</v>
      </c>
      <c r="H1826" s="1" t="s">
        <v>973</v>
      </c>
      <c r="I1826" s="1">
        <v>532.45000000000005</v>
      </c>
      <c r="J1826" s="2" t="s">
        <v>630</v>
      </c>
      <c r="K1826">
        <f>IF(C1826=C1825,0,1)</f>
        <v>0</v>
      </c>
      <c r="L1826">
        <f t="shared" si="28"/>
        <v>0</v>
      </c>
    </row>
    <row r="1827" spans="1:12" x14ac:dyDescent="0.2">
      <c r="A1827" s="1">
        <v>14</v>
      </c>
      <c r="B1827" s="1" t="s">
        <v>994</v>
      </c>
      <c r="C1827" s="1" t="s">
        <v>995</v>
      </c>
      <c r="D1827" s="1" t="s">
        <v>699</v>
      </c>
      <c r="E1827" s="1">
        <v>5</v>
      </c>
      <c r="F1827" s="1" t="s">
        <v>957</v>
      </c>
      <c r="G1827" s="1">
        <v>58.57</v>
      </c>
      <c r="H1827" s="1" t="s">
        <v>996</v>
      </c>
      <c r="I1827" s="1">
        <v>292.85000000000002</v>
      </c>
      <c r="J1827" s="2" t="s">
        <v>491</v>
      </c>
      <c r="K1827">
        <f>IF(C1827=C1826,0,1)</f>
        <v>1</v>
      </c>
      <c r="L1827">
        <f t="shared" si="28"/>
        <v>0</v>
      </c>
    </row>
    <row r="1828" spans="1:12" x14ac:dyDescent="0.2">
      <c r="A1828" s="1">
        <v>14</v>
      </c>
      <c r="B1828" s="1" t="s">
        <v>994</v>
      </c>
      <c r="C1828" s="1" t="s">
        <v>995</v>
      </c>
      <c r="D1828" s="1" t="s">
        <v>699</v>
      </c>
      <c r="E1828" s="1">
        <v>6</v>
      </c>
      <c r="F1828" s="1" t="s">
        <v>957</v>
      </c>
      <c r="G1828" s="1">
        <v>58.57</v>
      </c>
      <c r="H1828" s="1" t="s">
        <v>996</v>
      </c>
      <c r="I1828" s="1">
        <v>351.42</v>
      </c>
      <c r="J1828" s="2" t="s">
        <v>563</v>
      </c>
      <c r="K1828">
        <f>IF(C1828=C1827,0,1)</f>
        <v>0</v>
      </c>
      <c r="L1828">
        <f t="shared" si="28"/>
        <v>0</v>
      </c>
    </row>
    <row r="1829" spans="1:12" x14ac:dyDescent="0.2">
      <c r="A1829" s="1">
        <v>14</v>
      </c>
      <c r="B1829" s="1" t="s">
        <v>997</v>
      </c>
      <c r="C1829" s="1" t="s">
        <v>998</v>
      </c>
      <c r="D1829" s="1" t="s">
        <v>699</v>
      </c>
      <c r="E1829" s="1">
        <v>5</v>
      </c>
      <c r="F1829" s="1" t="s">
        <v>957</v>
      </c>
      <c r="G1829" s="1">
        <v>58.57</v>
      </c>
      <c r="H1829" s="1" t="s">
        <v>996</v>
      </c>
      <c r="I1829" s="1">
        <v>292.85000000000002</v>
      </c>
      <c r="J1829" s="2" t="s">
        <v>491</v>
      </c>
      <c r="K1829">
        <f>IF(C1829=C1828,0,1)</f>
        <v>1</v>
      </c>
      <c r="L1829">
        <f t="shared" si="28"/>
        <v>0</v>
      </c>
    </row>
    <row r="1830" spans="1:12" x14ac:dyDescent="0.2">
      <c r="A1830" s="1">
        <v>14</v>
      </c>
      <c r="B1830" s="1" t="s">
        <v>997</v>
      </c>
      <c r="C1830" s="1" t="s">
        <v>998</v>
      </c>
      <c r="D1830" s="1" t="s">
        <v>699</v>
      </c>
      <c r="E1830" s="1">
        <v>6</v>
      </c>
      <c r="F1830" s="1" t="s">
        <v>957</v>
      </c>
      <c r="G1830" s="1">
        <v>58.57</v>
      </c>
      <c r="H1830" s="1" t="s">
        <v>996</v>
      </c>
      <c r="I1830" s="1">
        <v>351.42</v>
      </c>
      <c r="J1830" s="2" t="s">
        <v>563</v>
      </c>
      <c r="K1830">
        <f>IF(C1830=C1829,0,1)</f>
        <v>0</v>
      </c>
      <c r="L1830">
        <f t="shared" si="28"/>
        <v>1</v>
      </c>
    </row>
    <row r="1831" spans="1:12" x14ac:dyDescent="0.2">
      <c r="A1831" s="1">
        <v>14</v>
      </c>
      <c r="B1831" s="1" t="s">
        <v>697</v>
      </c>
      <c r="C1831" s="1" t="s">
        <v>698</v>
      </c>
      <c r="D1831" s="1" t="s">
        <v>699</v>
      </c>
      <c r="E1831" s="1">
        <v>5</v>
      </c>
      <c r="F1831" s="1" t="s">
        <v>684</v>
      </c>
      <c r="G1831" s="1">
        <v>119.8</v>
      </c>
      <c r="H1831" s="1" t="s">
        <v>700</v>
      </c>
      <c r="I1831" s="1">
        <v>599</v>
      </c>
      <c r="J1831" s="2" t="s">
        <v>491</v>
      </c>
      <c r="K1831">
        <f>IF(C1831=C1830,0,1)</f>
        <v>1</v>
      </c>
      <c r="L1831">
        <f t="shared" si="28"/>
        <v>1</v>
      </c>
    </row>
    <row r="1832" spans="1:12" x14ac:dyDescent="0.2">
      <c r="A1832" s="1">
        <v>14</v>
      </c>
      <c r="B1832" s="1" t="s">
        <v>697</v>
      </c>
      <c r="C1832" s="1" t="s">
        <v>698</v>
      </c>
      <c r="D1832" s="1" t="s">
        <v>699</v>
      </c>
      <c r="E1832" s="1">
        <v>6</v>
      </c>
      <c r="F1832" s="1" t="s">
        <v>684</v>
      </c>
      <c r="G1832" s="1">
        <v>119.8</v>
      </c>
      <c r="H1832" s="1" t="s">
        <v>700</v>
      </c>
      <c r="I1832" s="1">
        <v>718.8</v>
      </c>
      <c r="J1832" s="2" t="s">
        <v>563</v>
      </c>
      <c r="K1832">
        <f>IF(C1832=C1831,0,1)</f>
        <v>0</v>
      </c>
      <c r="L1832">
        <f t="shared" si="28"/>
        <v>1</v>
      </c>
    </row>
    <row r="1833" spans="1:12" x14ac:dyDescent="0.2">
      <c r="A1833" s="1">
        <v>14</v>
      </c>
      <c r="B1833" s="1" t="s">
        <v>1073</v>
      </c>
      <c r="C1833" s="1" t="s">
        <v>1074</v>
      </c>
      <c r="D1833" s="1" t="s">
        <v>691</v>
      </c>
      <c r="E1833" s="1">
        <v>1</v>
      </c>
      <c r="F1833" s="1" t="s">
        <v>957</v>
      </c>
      <c r="G1833" s="1">
        <v>3396.56</v>
      </c>
      <c r="H1833" s="1" t="s">
        <v>1075</v>
      </c>
      <c r="I1833" s="1">
        <v>3396.56</v>
      </c>
      <c r="J1833" s="2" t="s">
        <v>548</v>
      </c>
      <c r="K1833">
        <f>IF(C1833=C1832,0,1)</f>
        <v>1</v>
      </c>
      <c r="L1833">
        <f t="shared" si="28"/>
        <v>1</v>
      </c>
    </row>
    <row r="1834" spans="1:12" x14ac:dyDescent="0.2">
      <c r="A1834" s="1">
        <v>14</v>
      </c>
      <c r="B1834" s="1" t="s">
        <v>1073</v>
      </c>
      <c r="C1834" s="1" t="s">
        <v>1074</v>
      </c>
      <c r="D1834" s="1" t="s">
        <v>691</v>
      </c>
      <c r="E1834" s="1">
        <v>1</v>
      </c>
      <c r="F1834" s="1" t="s">
        <v>957</v>
      </c>
      <c r="G1834" s="1">
        <v>3396.56</v>
      </c>
      <c r="H1834" s="1" t="s">
        <v>1075</v>
      </c>
      <c r="I1834" s="1">
        <v>3396.56</v>
      </c>
      <c r="J1834" s="2" t="s">
        <v>563</v>
      </c>
      <c r="K1834">
        <f>IF(C1834=C1833,0,1)</f>
        <v>0</v>
      </c>
      <c r="L1834">
        <f t="shared" si="28"/>
        <v>1</v>
      </c>
    </row>
    <row r="1835" spans="1:12" x14ac:dyDescent="0.2">
      <c r="A1835" s="1">
        <v>12</v>
      </c>
      <c r="B1835" s="1">
        <v>8</v>
      </c>
      <c r="C1835" s="1" t="s">
        <v>1185</v>
      </c>
      <c r="D1835" s="1" t="s">
        <v>526</v>
      </c>
      <c r="E1835" s="1">
        <v>50</v>
      </c>
      <c r="F1835" s="1" t="s">
        <v>1095</v>
      </c>
      <c r="G1835" s="1">
        <v>0.56000000000000005</v>
      </c>
      <c r="H1835" s="1" t="s">
        <v>598</v>
      </c>
      <c r="I1835" s="1">
        <v>28</v>
      </c>
      <c r="J1835" s="2" t="s">
        <v>548</v>
      </c>
      <c r="K1835">
        <f>IF(C1835=C1834,0,1)</f>
        <v>1</v>
      </c>
      <c r="L1835">
        <f t="shared" si="28"/>
        <v>1</v>
      </c>
    </row>
    <row r="1836" spans="1:12" x14ac:dyDescent="0.2">
      <c r="A1836" s="1">
        <v>12</v>
      </c>
      <c r="B1836" s="1">
        <v>8</v>
      </c>
      <c r="C1836" s="1" t="s">
        <v>1185</v>
      </c>
      <c r="D1836" s="1" t="s">
        <v>526</v>
      </c>
      <c r="E1836" s="1">
        <v>500</v>
      </c>
      <c r="F1836" s="1" t="s">
        <v>1095</v>
      </c>
      <c r="G1836" s="1">
        <v>0.56000000000000005</v>
      </c>
      <c r="H1836" s="1" t="s">
        <v>598</v>
      </c>
      <c r="I1836" s="1">
        <v>280</v>
      </c>
      <c r="J1836" s="2" t="s">
        <v>586</v>
      </c>
      <c r="K1836">
        <f>IF(C1836=C1835,0,1)</f>
        <v>0</v>
      </c>
      <c r="L1836">
        <f t="shared" si="28"/>
        <v>1</v>
      </c>
    </row>
    <row r="1837" spans="1:12" x14ac:dyDescent="0.2">
      <c r="A1837" s="1">
        <v>12</v>
      </c>
      <c r="B1837" s="1">
        <v>8</v>
      </c>
      <c r="C1837" s="1" t="s">
        <v>1185</v>
      </c>
      <c r="D1837" s="1" t="s">
        <v>526</v>
      </c>
      <c r="E1837" s="1">
        <v>50</v>
      </c>
      <c r="F1837" s="1" t="s">
        <v>1095</v>
      </c>
      <c r="G1837" s="1">
        <v>0.56000000000000005</v>
      </c>
      <c r="H1837" s="1" t="s">
        <v>598</v>
      </c>
      <c r="I1837" s="1">
        <v>28</v>
      </c>
      <c r="J1837" s="2" t="s">
        <v>606</v>
      </c>
      <c r="K1837">
        <f>IF(C1837=C1836,0,1)</f>
        <v>0</v>
      </c>
      <c r="L1837">
        <f t="shared" si="28"/>
        <v>1</v>
      </c>
    </row>
    <row r="1838" spans="1:12" x14ac:dyDescent="0.2">
      <c r="A1838" s="1">
        <v>12</v>
      </c>
      <c r="B1838" s="1">
        <v>8</v>
      </c>
      <c r="C1838" s="1" t="s">
        <v>1185</v>
      </c>
      <c r="D1838" s="1" t="s">
        <v>526</v>
      </c>
      <c r="E1838" s="1">
        <v>1000</v>
      </c>
      <c r="F1838" s="1" t="s">
        <v>1095</v>
      </c>
      <c r="G1838" s="1">
        <v>0.56000000000000005</v>
      </c>
      <c r="H1838" s="1" t="s">
        <v>598</v>
      </c>
      <c r="I1838" s="1">
        <v>560</v>
      </c>
      <c r="J1838" s="2" t="s">
        <v>630</v>
      </c>
      <c r="K1838">
        <f>IF(C1838=C1837,0,1)</f>
        <v>0</v>
      </c>
      <c r="L1838">
        <f t="shared" si="28"/>
        <v>1</v>
      </c>
    </row>
    <row r="1839" spans="1:12" x14ac:dyDescent="0.2">
      <c r="A1839" s="1">
        <v>13</v>
      </c>
      <c r="B1839" s="1">
        <v>1111</v>
      </c>
      <c r="C1839" s="1" t="s">
        <v>859</v>
      </c>
      <c r="D1839" s="1" t="s">
        <v>526</v>
      </c>
      <c r="E1839" s="1">
        <v>200</v>
      </c>
      <c r="F1839" s="1" t="s">
        <v>752</v>
      </c>
      <c r="G1839" s="1">
        <v>1.05</v>
      </c>
      <c r="H1839" s="1" t="s">
        <v>860</v>
      </c>
      <c r="I1839" s="1">
        <v>210</v>
      </c>
      <c r="J1839" s="2" t="s">
        <v>563</v>
      </c>
      <c r="K1839">
        <f>IF(C1839=C1838,0,1)</f>
        <v>1</v>
      </c>
      <c r="L1839">
        <f t="shared" si="28"/>
        <v>1</v>
      </c>
    </row>
    <row r="1840" spans="1:12" ht="25.5" x14ac:dyDescent="0.2">
      <c r="A1840" s="1">
        <v>13</v>
      </c>
      <c r="B1840" s="1">
        <v>1111</v>
      </c>
      <c r="C1840" s="1" t="s">
        <v>843</v>
      </c>
      <c r="D1840" s="1" t="s">
        <v>526</v>
      </c>
      <c r="E1840" s="1">
        <v>2500</v>
      </c>
      <c r="F1840" s="1" t="s">
        <v>752</v>
      </c>
      <c r="G1840" s="1">
        <v>4.8</v>
      </c>
      <c r="H1840" s="1" t="s">
        <v>844</v>
      </c>
      <c r="I1840" s="1">
        <v>12000</v>
      </c>
      <c r="J1840" s="2" t="s">
        <v>548</v>
      </c>
      <c r="K1840">
        <f>IF(C1840=C1839,0,1)</f>
        <v>1</v>
      </c>
      <c r="L1840">
        <f t="shared" si="28"/>
        <v>1</v>
      </c>
    </row>
    <row r="1841" spans="1:12" ht="25.5" x14ac:dyDescent="0.2">
      <c r="A1841" s="1">
        <v>13</v>
      </c>
      <c r="B1841" s="1">
        <v>1111</v>
      </c>
      <c r="C1841" s="1" t="s">
        <v>843</v>
      </c>
      <c r="D1841" s="1" t="s">
        <v>526</v>
      </c>
      <c r="E1841" s="1">
        <v>100</v>
      </c>
      <c r="F1841" s="1" t="s">
        <v>752</v>
      </c>
      <c r="G1841" s="1">
        <v>4.8</v>
      </c>
      <c r="H1841" s="1" t="s">
        <v>844</v>
      </c>
      <c r="I1841" s="1">
        <v>480</v>
      </c>
      <c r="J1841" s="2" t="s">
        <v>563</v>
      </c>
      <c r="K1841">
        <f>IF(C1841=C1840,0,1)</f>
        <v>0</v>
      </c>
      <c r="L1841">
        <f t="shared" si="28"/>
        <v>0</v>
      </c>
    </row>
    <row r="1842" spans="1:12" x14ac:dyDescent="0.2">
      <c r="A1842" s="1">
        <v>12</v>
      </c>
      <c r="B1842" s="1">
        <v>1111</v>
      </c>
      <c r="C1842" s="1" t="s">
        <v>1186</v>
      </c>
      <c r="D1842" s="1" t="s">
        <v>526</v>
      </c>
      <c r="E1842" s="1">
        <v>50</v>
      </c>
      <c r="F1842" s="1" t="s">
        <v>1095</v>
      </c>
      <c r="G1842" s="1">
        <v>30.38</v>
      </c>
      <c r="H1842" s="1" t="s">
        <v>1187</v>
      </c>
      <c r="I1842" s="1">
        <v>1519</v>
      </c>
      <c r="J1842" s="2" t="s">
        <v>548</v>
      </c>
      <c r="K1842">
        <f>IF(C1842=C1841,0,1)</f>
        <v>1</v>
      </c>
      <c r="L1842">
        <f t="shared" si="28"/>
        <v>0</v>
      </c>
    </row>
    <row r="1843" spans="1:12" ht="25.5" x14ac:dyDescent="0.2">
      <c r="A1843" s="1">
        <v>12</v>
      </c>
      <c r="B1843" s="1">
        <v>75</v>
      </c>
      <c r="C1843" s="1" t="s">
        <v>719</v>
      </c>
      <c r="D1843" s="1" t="s">
        <v>526</v>
      </c>
      <c r="E1843" s="1">
        <v>3000</v>
      </c>
      <c r="F1843" s="1" t="s">
        <v>684</v>
      </c>
      <c r="G1843" s="1">
        <v>1.34</v>
      </c>
      <c r="H1843" s="1" t="s">
        <v>720</v>
      </c>
      <c r="I1843" s="1">
        <v>4020</v>
      </c>
      <c r="J1843" s="2" t="s">
        <v>548</v>
      </c>
      <c r="K1843">
        <f>IF(C1843=C1842,0,1)</f>
        <v>1</v>
      </c>
      <c r="L1843">
        <f t="shared" si="28"/>
        <v>0</v>
      </c>
    </row>
    <row r="1844" spans="1:12" ht="25.5" x14ac:dyDescent="0.2">
      <c r="A1844" s="1">
        <v>12</v>
      </c>
      <c r="B1844" s="1">
        <v>75</v>
      </c>
      <c r="C1844" s="1" t="s">
        <v>719</v>
      </c>
      <c r="D1844" s="1" t="s">
        <v>526</v>
      </c>
      <c r="E1844" s="1">
        <v>1000</v>
      </c>
      <c r="F1844" s="1" t="s">
        <v>684</v>
      </c>
      <c r="G1844" s="1">
        <v>1.34</v>
      </c>
      <c r="H1844" s="1" t="s">
        <v>720</v>
      </c>
      <c r="I1844" s="1">
        <v>1340</v>
      </c>
      <c r="J1844" s="2" t="s">
        <v>630</v>
      </c>
      <c r="K1844">
        <f>IF(C1844=C1843,0,1)</f>
        <v>0</v>
      </c>
      <c r="L1844">
        <f t="shared" si="28"/>
        <v>0</v>
      </c>
    </row>
    <row r="1845" spans="1:12" ht="38.25" x14ac:dyDescent="0.2">
      <c r="A1845" s="1">
        <v>12</v>
      </c>
      <c r="B1845" s="1">
        <v>68</v>
      </c>
      <c r="C1845" s="1" t="s">
        <v>681</v>
      </c>
      <c r="D1845" s="1" t="s">
        <v>526</v>
      </c>
      <c r="E1845" s="1">
        <v>1000</v>
      </c>
      <c r="F1845" s="1" t="s">
        <v>640</v>
      </c>
      <c r="G1845" s="1">
        <v>1.33</v>
      </c>
      <c r="H1845" s="1" t="s">
        <v>646</v>
      </c>
      <c r="I1845" s="1">
        <v>1330</v>
      </c>
      <c r="J1845" s="2" t="s">
        <v>630</v>
      </c>
      <c r="K1845">
        <f>IF(C1845=C1844,0,1)</f>
        <v>1</v>
      </c>
      <c r="L1845">
        <f t="shared" si="28"/>
        <v>0</v>
      </c>
    </row>
    <row r="1846" spans="1:12" x14ac:dyDescent="0.2">
      <c r="A1846" s="1">
        <v>12</v>
      </c>
      <c r="B1846" s="1">
        <v>71</v>
      </c>
      <c r="C1846" s="1" t="s">
        <v>688</v>
      </c>
      <c r="D1846" s="1" t="s">
        <v>526</v>
      </c>
      <c r="E1846" s="1">
        <v>10000</v>
      </c>
      <c r="F1846" s="1" t="s">
        <v>684</v>
      </c>
      <c r="G1846" s="1">
        <v>1.46</v>
      </c>
      <c r="H1846" s="1" t="s">
        <v>687</v>
      </c>
      <c r="I1846" s="1">
        <v>14600</v>
      </c>
      <c r="J1846" s="2" t="s">
        <v>491</v>
      </c>
      <c r="K1846">
        <f>IF(C1846=C1845,0,1)</f>
        <v>1</v>
      </c>
      <c r="L1846">
        <f t="shared" si="28"/>
        <v>0</v>
      </c>
    </row>
    <row r="1847" spans="1:12" x14ac:dyDescent="0.2">
      <c r="A1847" s="1">
        <v>12</v>
      </c>
      <c r="B1847" s="1">
        <v>71</v>
      </c>
      <c r="C1847" s="1" t="s">
        <v>688</v>
      </c>
      <c r="D1847" s="1" t="s">
        <v>526</v>
      </c>
      <c r="E1847" s="1">
        <v>3000</v>
      </c>
      <c r="F1847" s="1" t="s">
        <v>684</v>
      </c>
      <c r="G1847" s="1">
        <v>1.46</v>
      </c>
      <c r="H1847" s="1" t="s">
        <v>687</v>
      </c>
      <c r="I1847" s="1">
        <v>4380</v>
      </c>
      <c r="J1847" s="2" t="s">
        <v>528</v>
      </c>
      <c r="K1847">
        <f>IF(C1847=C1846,0,1)</f>
        <v>0</v>
      </c>
      <c r="L1847">
        <f t="shared" si="28"/>
        <v>0</v>
      </c>
    </row>
    <row r="1848" spans="1:12" x14ac:dyDescent="0.2">
      <c r="A1848" s="1">
        <v>12</v>
      </c>
      <c r="B1848" s="1">
        <v>71</v>
      </c>
      <c r="C1848" s="1" t="s">
        <v>688</v>
      </c>
      <c r="D1848" s="1" t="s">
        <v>526</v>
      </c>
      <c r="E1848" s="1">
        <v>3000</v>
      </c>
      <c r="F1848" s="1" t="s">
        <v>684</v>
      </c>
      <c r="G1848" s="1">
        <v>1.46</v>
      </c>
      <c r="H1848" s="1" t="s">
        <v>687</v>
      </c>
      <c r="I1848" s="1">
        <v>4380</v>
      </c>
      <c r="J1848" s="2" t="s">
        <v>548</v>
      </c>
      <c r="K1848">
        <f>IF(C1848=C1847,0,1)</f>
        <v>0</v>
      </c>
      <c r="L1848">
        <f t="shared" si="28"/>
        <v>1</v>
      </c>
    </row>
    <row r="1849" spans="1:12" x14ac:dyDescent="0.2">
      <c r="A1849" s="1">
        <v>12</v>
      </c>
      <c r="B1849" s="1">
        <v>71</v>
      </c>
      <c r="C1849" s="1" t="s">
        <v>688</v>
      </c>
      <c r="D1849" s="1" t="s">
        <v>526</v>
      </c>
      <c r="E1849" s="1">
        <v>4000</v>
      </c>
      <c r="F1849" s="1" t="s">
        <v>684</v>
      </c>
      <c r="G1849" s="1">
        <v>1.46</v>
      </c>
      <c r="H1849" s="1" t="s">
        <v>687</v>
      </c>
      <c r="I1849" s="1">
        <v>5840</v>
      </c>
      <c r="J1849" s="2" t="s">
        <v>563</v>
      </c>
      <c r="K1849">
        <f>IF(C1849=C1848,0,1)</f>
        <v>0</v>
      </c>
      <c r="L1849">
        <f t="shared" si="28"/>
        <v>1</v>
      </c>
    </row>
    <row r="1850" spans="1:12" x14ac:dyDescent="0.2">
      <c r="A1850" s="1">
        <v>12</v>
      </c>
      <c r="B1850" s="1">
        <v>71</v>
      </c>
      <c r="C1850" s="1" t="s">
        <v>688</v>
      </c>
      <c r="D1850" s="1" t="s">
        <v>526</v>
      </c>
      <c r="E1850" s="1">
        <v>500</v>
      </c>
      <c r="F1850" s="1" t="s">
        <v>684</v>
      </c>
      <c r="G1850" s="1">
        <v>1.46</v>
      </c>
      <c r="H1850" s="1" t="s">
        <v>687</v>
      </c>
      <c r="I1850" s="1">
        <v>730</v>
      </c>
      <c r="J1850" s="2" t="s">
        <v>578</v>
      </c>
      <c r="K1850">
        <f>IF(C1850=C1849,0,1)</f>
        <v>0</v>
      </c>
      <c r="L1850">
        <f t="shared" si="28"/>
        <v>1</v>
      </c>
    </row>
    <row r="1851" spans="1:12" x14ac:dyDescent="0.2">
      <c r="A1851" s="1">
        <v>12</v>
      </c>
      <c r="B1851" s="1">
        <v>71</v>
      </c>
      <c r="C1851" s="1" t="s">
        <v>688</v>
      </c>
      <c r="D1851" s="1" t="s">
        <v>526</v>
      </c>
      <c r="E1851" s="1">
        <v>200</v>
      </c>
      <c r="F1851" s="1" t="s">
        <v>684</v>
      </c>
      <c r="G1851" s="1">
        <v>1.46</v>
      </c>
      <c r="H1851" s="1" t="s">
        <v>687</v>
      </c>
      <c r="I1851" s="1">
        <v>292</v>
      </c>
      <c r="J1851" s="2" t="s">
        <v>612</v>
      </c>
      <c r="K1851">
        <f>IF(C1851=C1850,0,1)</f>
        <v>0</v>
      </c>
      <c r="L1851">
        <f t="shared" si="28"/>
        <v>1</v>
      </c>
    </row>
    <row r="1852" spans="1:12" x14ac:dyDescent="0.2">
      <c r="A1852" s="1">
        <v>12</v>
      </c>
      <c r="B1852" s="1">
        <v>71</v>
      </c>
      <c r="C1852" s="1" t="s">
        <v>688</v>
      </c>
      <c r="D1852" s="1" t="s">
        <v>526</v>
      </c>
      <c r="E1852" s="1">
        <v>10000</v>
      </c>
      <c r="F1852" s="1" t="s">
        <v>684</v>
      </c>
      <c r="G1852" s="1">
        <v>1.46</v>
      </c>
      <c r="H1852" s="1" t="s">
        <v>687</v>
      </c>
      <c r="I1852" s="1">
        <v>14600</v>
      </c>
      <c r="J1852" s="2" t="s">
        <v>630</v>
      </c>
      <c r="K1852">
        <f>IF(C1852=C1851,0,1)</f>
        <v>0</v>
      </c>
      <c r="L1852">
        <f t="shared" si="28"/>
        <v>1</v>
      </c>
    </row>
    <row r="1853" spans="1:12" x14ac:dyDescent="0.2">
      <c r="A1853" s="1">
        <v>12</v>
      </c>
      <c r="B1853" s="1">
        <v>69</v>
      </c>
      <c r="C1853" s="1" t="s">
        <v>711</v>
      </c>
      <c r="D1853" s="1" t="s">
        <v>526</v>
      </c>
      <c r="E1853" s="1">
        <v>15000</v>
      </c>
      <c r="F1853" s="1" t="s">
        <v>684</v>
      </c>
      <c r="G1853" s="1">
        <v>0.8</v>
      </c>
      <c r="H1853" s="1" t="s">
        <v>687</v>
      </c>
      <c r="I1853" s="1">
        <v>12000</v>
      </c>
      <c r="J1853" s="2" t="s">
        <v>528</v>
      </c>
      <c r="K1853">
        <f>IF(C1853=C1852,0,1)</f>
        <v>1</v>
      </c>
      <c r="L1853">
        <f t="shared" si="28"/>
        <v>0</v>
      </c>
    </row>
    <row r="1854" spans="1:12" x14ac:dyDescent="0.2">
      <c r="A1854" s="1">
        <v>12</v>
      </c>
      <c r="B1854" s="1">
        <v>69</v>
      </c>
      <c r="C1854" s="1" t="s">
        <v>711</v>
      </c>
      <c r="D1854" s="1" t="s">
        <v>526</v>
      </c>
      <c r="E1854" s="1">
        <v>7000</v>
      </c>
      <c r="F1854" s="1" t="s">
        <v>684</v>
      </c>
      <c r="G1854" s="1">
        <v>0.8</v>
      </c>
      <c r="H1854" s="1" t="s">
        <v>687</v>
      </c>
      <c r="I1854" s="1">
        <v>5600</v>
      </c>
      <c r="J1854" s="2" t="s">
        <v>548</v>
      </c>
      <c r="K1854">
        <f>IF(C1854=C1853,0,1)</f>
        <v>0</v>
      </c>
      <c r="L1854">
        <f t="shared" si="28"/>
        <v>1</v>
      </c>
    </row>
    <row r="1855" spans="1:12" x14ac:dyDescent="0.2">
      <c r="A1855" s="1">
        <v>12</v>
      </c>
      <c r="B1855" s="1">
        <v>69</v>
      </c>
      <c r="C1855" s="1" t="s">
        <v>711</v>
      </c>
      <c r="D1855" s="1" t="s">
        <v>526</v>
      </c>
      <c r="E1855" s="1">
        <v>5000</v>
      </c>
      <c r="F1855" s="1" t="s">
        <v>684</v>
      </c>
      <c r="G1855" s="1">
        <v>0.8</v>
      </c>
      <c r="H1855" s="1" t="s">
        <v>687</v>
      </c>
      <c r="I1855" s="1">
        <v>4000</v>
      </c>
      <c r="J1855" s="2" t="s">
        <v>563</v>
      </c>
      <c r="K1855">
        <f>IF(C1855=C1854,0,1)</f>
        <v>0</v>
      </c>
      <c r="L1855">
        <f t="shared" si="28"/>
        <v>1</v>
      </c>
    </row>
    <row r="1856" spans="1:12" x14ac:dyDescent="0.2">
      <c r="A1856" s="1">
        <v>12</v>
      </c>
      <c r="B1856" s="1">
        <v>69</v>
      </c>
      <c r="C1856" s="1" t="s">
        <v>711</v>
      </c>
      <c r="D1856" s="1" t="s">
        <v>526</v>
      </c>
      <c r="E1856" s="1">
        <v>3000</v>
      </c>
      <c r="F1856" s="1" t="s">
        <v>684</v>
      </c>
      <c r="G1856" s="1">
        <v>0.8</v>
      </c>
      <c r="H1856" s="1" t="s">
        <v>687</v>
      </c>
      <c r="I1856" s="1">
        <v>2400</v>
      </c>
      <c r="J1856" s="2" t="s">
        <v>578</v>
      </c>
      <c r="K1856">
        <f>IF(C1856=C1855,0,1)</f>
        <v>0</v>
      </c>
      <c r="L1856">
        <f t="shared" si="28"/>
        <v>1</v>
      </c>
    </row>
    <row r="1857" spans="1:12" x14ac:dyDescent="0.2">
      <c r="A1857" s="1">
        <v>12</v>
      </c>
      <c r="B1857" s="1">
        <v>69</v>
      </c>
      <c r="C1857" s="1" t="s">
        <v>711</v>
      </c>
      <c r="D1857" s="1" t="s">
        <v>526</v>
      </c>
      <c r="E1857" s="1">
        <v>2000</v>
      </c>
      <c r="F1857" s="1" t="s">
        <v>684</v>
      </c>
      <c r="G1857" s="1">
        <v>0.8</v>
      </c>
      <c r="H1857" s="1" t="s">
        <v>687</v>
      </c>
      <c r="I1857" s="1">
        <v>1600</v>
      </c>
      <c r="J1857" s="2" t="s">
        <v>586</v>
      </c>
      <c r="K1857">
        <f>IF(C1857=C1856,0,1)</f>
        <v>0</v>
      </c>
      <c r="L1857">
        <f t="shared" si="28"/>
        <v>1</v>
      </c>
    </row>
    <row r="1858" spans="1:12" x14ac:dyDescent="0.2">
      <c r="A1858" s="1">
        <v>12</v>
      </c>
      <c r="B1858" s="1">
        <v>69</v>
      </c>
      <c r="C1858" s="1" t="s">
        <v>711</v>
      </c>
      <c r="D1858" s="1" t="s">
        <v>526</v>
      </c>
      <c r="E1858" s="1">
        <v>4000</v>
      </c>
      <c r="F1858" s="1" t="s">
        <v>684</v>
      </c>
      <c r="G1858" s="1">
        <v>0.8</v>
      </c>
      <c r="H1858" s="1" t="s">
        <v>687</v>
      </c>
      <c r="I1858" s="1">
        <v>3200</v>
      </c>
      <c r="J1858" s="2" t="s">
        <v>600</v>
      </c>
      <c r="K1858">
        <f>IF(C1858=C1857,0,1)</f>
        <v>0</v>
      </c>
      <c r="L1858">
        <f t="shared" si="28"/>
        <v>1</v>
      </c>
    </row>
    <row r="1859" spans="1:12" x14ac:dyDescent="0.2">
      <c r="A1859" s="1">
        <v>12</v>
      </c>
      <c r="B1859" s="1">
        <v>69</v>
      </c>
      <c r="C1859" s="1" t="s">
        <v>711</v>
      </c>
      <c r="D1859" s="1" t="s">
        <v>526</v>
      </c>
      <c r="E1859" s="1">
        <v>5000</v>
      </c>
      <c r="F1859" s="1" t="s">
        <v>684</v>
      </c>
      <c r="G1859" s="1">
        <v>0.8</v>
      </c>
      <c r="H1859" s="1" t="s">
        <v>687</v>
      </c>
      <c r="I1859" s="1">
        <v>4000</v>
      </c>
      <c r="J1859" s="2" t="s">
        <v>630</v>
      </c>
      <c r="K1859">
        <f>IF(C1859=C1858,0,1)</f>
        <v>0</v>
      </c>
      <c r="L1859">
        <f t="shared" si="28"/>
        <v>1</v>
      </c>
    </row>
    <row r="1860" spans="1:12" x14ac:dyDescent="0.2">
      <c r="A1860" s="1">
        <v>12</v>
      </c>
      <c r="B1860" s="1">
        <v>72</v>
      </c>
      <c r="C1860" s="1" t="s">
        <v>547</v>
      </c>
      <c r="D1860" s="1" t="s">
        <v>526</v>
      </c>
      <c r="E1860" s="1">
        <v>1000</v>
      </c>
      <c r="F1860" s="1" t="s">
        <v>372</v>
      </c>
      <c r="G1860" s="1">
        <v>2.23</v>
      </c>
      <c r="H1860" s="1" t="s">
        <v>376</v>
      </c>
      <c r="I1860" s="1">
        <v>2230</v>
      </c>
      <c r="J1860" s="2" t="s">
        <v>528</v>
      </c>
      <c r="K1860">
        <f>IF(C1860=C1859,0,1)</f>
        <v>1</v>
      </c>
      <c r="L1860">
        <f t="shared" si="28"/>
        <v>1</v>
      </c>
    </row>
    <row r="1861" spans="1:12" x14ac:dyDescent="0.2">
      <c r="A1861" s="1">
        <v>12</v>
      </c>
      <c r="B1861" s="1">
        <v>72</v>
      </c>
      <c r="C1861" s="1" t="s">
        <v>547</v>
      </c>
      <c r="D1861" s="1" t="s">
        <v>526</v>
      </c>
      <c r="E1861" s="1">
        <v>2000</v>
      </c>
      <c r="F1861" s="1" t="s">
        <v>372</v>
      </c>
      <c r="G1861" s="1">
        <v>2.23</v>
      </c>
      <c r="H1861" s="1" t="s">
        <v>376</v>
      </c>
      <c r="I1861" s="1">
        <v>4460</v>
      </c>
      <c r="J1861" s="2" t="s">
        <v>563</v>
      </c>
      <c r="K1861">
        <f>IF(C1861=C1860,0,1)</f>
        <v>0</v>
      </c>
      <c r="L1861">
        <f t="shared" si="28"/>
        <v>1</v>
      </c>
    </row>
    <row r="1862" spans="1:12" x14ac:dyDescent="0.2">
      <c r="A1862" s="1">
        <v>12</v>
      </c>
      <c r="B1862" s="1">
        <v>72</v>
      </c>
      <c r="C1862" s="1" t="s">
        <v>547</v>
      </c>
      <c r="D1862" s="1" t="s">
        <v>526</v>
      </c>
      <c r="E1862" s="1">
        <v>150</v>
      </c>
      <c r="F1862" s="1" t="s">
        <v>372</v>
      </c>
      <c r="G1862" s="1">
        <v>2.23</v>
      </c>
      <c r="H1862" s="1" t="s">
        <v>376</v>
      </c>
      <c r="I1862" s="1">
        <v>334.5</v>
      </c>
      <c r="J1862" s="2" t="s">
        <v>612</v>
      </c>
      <c r="K1862">
        <f>IF(C1862=C1861,0,1)</f>
        <v>0</v>
      </c>
      <c r="L1862">
        <f t="shared" si="28"/>
        <v>1</v>
      </c>
    </row>
    <row r="1863" spans="1:12" x14ac:dyDescent="0.2">
      <c r="A1863" s="1">
        <v>12</v>
      </c>
      <c r="B1863" s="1">
        <v>72</v>
      </c>
      <c r="C1863" s="1" t="s">
        <v>547</v>
      </c>
      <c r="D1863" s="1" t="s">
        <v>526</v>
      </c>
      <c r="E1863" s="1">
        <v>5000</v>
      </c>
      <c r="F1863" s="1" t="s">
        <v>372</v>
      </c>
      <c r="G1863" s="1">
        <v>2.23</v>
      </c>
      <c r="H1863" s="1" t="s">
        <v>376</v>
      </c>
      <c r="I1863" s="1">
        <v>11150</v>
      </c>
      <c r="J1863" s="2" t="s">
        <v>630</v>
      </c>
      <c r="K1863">
        <f>IF(C1863=C1862,0,1)</f>
        <v>0</v>
      </c>
      <c r="L1863">
        <f t="shared" si="28"/>
        <v>1</v>
      </c>
    </row>
    <row r="1864" spans="1:12" x14ac:dyDescent="0.2">
      <c r="A1864" s="1">
        <v>12</v>
      </c>
      <c r="B1864" s="1">
        <v>70</v>
      </c>
      <c r="C1864" s="1" t="s">
        <v>686</v>
      </c>
      <c r="D1864" s="1" t="s">
        <v>526</v>
      </c>
      <c r="E1864" s="1">
        <v>10000</v>
      </c>
      <c r="F1864" s="1" t="s">
        <v>684</v>
      </c>
      <c r="G1864" s="1">
        <v>0.9</v>
      </c>
      <c r="H1864" s="1" t="s">
        <v>687</v>
      </c>
      <c r="I1864" s="1">
        <v>9000</v>
      </c>
      <c r="J1864" s="2" t="s">
        <v>491</v>
      </c>
      <c r="K1864">
        <f>IF(C1864=C1863,0,1)</f>
        <v>1</v>
      </c>
      <c r="L1864">
        <f t="shared" si="28"/>
        <v>1</v>
      </c>
    </row>
    <row r="1865" spans="1:12" x14ac:dyDescent="0.2">
      <c r="A1865" s="1">
        <v>12</v>
      </c>
      <c r="B1865" s="1">
        <v>70</v>
      </c>
      <c r="C1865" s="1" t="s">
        <v>686</v>
      </c>
      <c r="D1865" s="1" t="s">
        <v>526</v>
      </c>
      <c r="E1865" s="1">
        <v>6000</v>
      </c>
      <c r="F1865" s="1" t="s">
        <v>684</v>
      </c>
      <c r="G1865" s="1">
        <v>0.9</v>
      </c>
      <c r="H1865" s="1" t="s">
        <v>687</v>
      </c>
      <c r="I1865" s="1">
        <v>5400</v>
      </c>
      <c r="J1865" s="2" t="s">
        <v>528</v>
      </c>
      <c r="K1865">
        <f>IF(C1865=C1864,0,1)</f>
        <v>0</v>
      </c>
      <c r="L1865">
        <f t="shared" si="28"/>
        <v>1</v>
      </c>
    </row>
    <row r="1866" spans="1:12" x14ac:dyDescent="0.2">
      <c r="A1866" s="1">
        <v>12</v>
      </c>
      <c r="B1866" s="1">
        <v>70</v>
      </c>
      <c r="C1866" s="1" t="s">
        <v>686</v>
      </c>
      <c r="D1866" s="1" t="s">
        <v>526</v>
      </c>
      <c r="E1866" s="1">
        <v>2000</v>
      </c>
      <c r="F1866" s="1" t="s">
        <v>684</v>
      </c>
      <c r="G1866" s="1">
        <v>0.9</v>
      </c>
      <c r="H1866" s="1" t="s">
        <v>687</v>
      </c>
      <c r="I1866" s="1">
        <v>1800</v>
      </c>
      <c r="J1866" s="2" t="s">
        <v>548</v>
      </c>
      <c r="K1866">
        <f>IF(C1866=C1865,0,1)</f>
        <v>0</v>
      </c>
      <c r="L1866">
        <f t="shared" si="28"/>
        <v>1</v>
      </c>
    </row>
    <row r="1867" spans="1:12" x14ac:dyDescent="0.2">
      <c r="A1867" s="1">
        <v>12</v>
      </c>
      <c r="B1867" s="1">
        <v>70</v>
      </c>
      <c r="C1867" s="1" t="s">
        <v>686</v>
      </c>
      <c r="D1867" s="1" t="s">
        <v>526</v>
      </c>
      <c r="E1867" s="1">
        <v>6000</v>
      </c>
      <c r="F1867" s="1" t="s">
        <v>684</v>
      </c>
      <c r="G1867" s="1">
        <v>0.9</v>
      </c>
      <c r="H1867" s="1" t="s">
        <v>687</v>
      </c>
      <c r="I1867" s="1">
        <v>5400</v>
      </c>
      <c r="J1867" s="2" t="s">
        <v>563</v>
      </c>
      <c r="K1867">
        <f>IF(C1867=C1866,0,1)</f>
        <v>0</v>
      </c>
      <c r="L1867">
        <f t="shared" ref="L1867:L1929" si="29">IF(IFERROR(SEARCH("Россия", H1859), 0), 1, 0)</f>
        <v>1</v>
      </c>
    </row>
    <row r="1868" spans="1:12" x14ac:dyDescent="0.2">
      <c r="A1868" s="1">
        <v>12</v>
      </c>
      <c r="B1868" s="1">
        <v>70</v>
      </c>
      <c r="C1868" s="1" t="s">
        <v>686</v>
      </c>
      <c r="D1868" s="1" t="s">
        <v>526</v>
      </c>
      <c r="E1868" s="1">
        <v>1000</v>
      </c>
      <c r="F1868" s="1" t="s">
        <v>684</v>
      </c>
      <c r="G1868" s="1">
        <v>0.9</v>
      </c>
      <c r="H1868" s="1" t="s">
        <v>687</v>
      </c>
      <c r="I1868" s="1">
        <v>900</v>
      </c>
      <c r="J1868" s="2" t="s">
        <v>578</v>
      </c>
      <c r="K1868">
        <f>IF(C1868=C1867,0,1)</f>
        <v>0</v>
      </c>
      <c r="L1868">
        <f t="shared" si="29"/>
        <v>1</v>
      </c>
    </row>
    <row r="1869" spans="1:12" x14ac:dyDescent="0.2">
      <c r="A1869" s="1">
        <v>12</v>
      </c>
      <c r="B1869" s="1">
        <v>70</v>
      </c>
      <c r="C1869" s="1" t="s">
        <v>686</v>
      </c>
      <c r="D1869" s="1" t="s">
        <v>526</v>
      </c>
      <c r="E1869" s="1">
        <v>500</v>
      </c>
      <c r="F1869" s="1" t="s">
        <v>684</v>
      </c>
      <c r="G1869" s="1">
        <v>0.9</v>
      </c>
      <c r="H1869" s="1" t="s">
        <v>687</v>
      </c>
      <c r="I1869" s="1">
        <v>450</v>
      </c>
      <c r="J1869" s="2" t="s">
        <v>612</v>
      </c>
      <c r="K1869">
        <f>IF(C1869=C1868,0,1)</f>
        <v>0</v>
      </c>
      <c r="L1869">
        <f t="shared" si="29"/>
        <v>1</v>
      </c>
    </row>
    <row r="1870" spans="1:12" x14ac:dyDescent="0.2">
      <c r="A1870" s="1">
        <v>12</v>
      </c>
      <c r="B1870" s="1">
        <v>70</v>
      </c>
      <c r="C1870" s="1" t="s">
        <v>686</v>
      </c>
      <c r="D1870" s="1" t="s">
        <v>526</v>
      </c>
      <c r="E1870" s="1">
        <v>20000</v>
      </c>
      <c r="F1870" s="1" t="s">
        <v>684</v>
      </c>
      <c r="G1870" s="1">
        <v>0.9</v>
      </c>
      <c r="H1870" s="1" t="s">
        <v>687</v>
      </c>
      <c r="I1870" s="1">
        <v>18000</v>
      </c>
      <c r="J1870" s="2" t="s">
        <v>630</v>
      </c>
      <c r="K1870">
        <f>IF(C1870=C1869,0,1)</f>
        <v>0</v>
      </c>
      <c r="L1870">
        <f t="shared" si="29"/>
        <v>1</v>
      </c>
    </row>
    <row r="1871" spans="1:12" ht="38.25" x14ac:dyDescent="0.2">
      <c r="A1871" s="1">
        <v>12</v>
      </c>
      <c r="B1871" s="1">
        <v>74</v>
      </c>
      <c r="C1871" s="1" t="s">
        <v>666</v>
      </c>
      <c r="D1871" s="1" t="s">
        <v>526</v>
      </c>
      <c r="E1871" s="1">
        <v>4000</v>
      </c>
      <c r="F1871" s="1" t="s">
        <v>640</v>
      </c>
      <c r="G1871" s="1">
        <v>1.33</v>
      </c>
      <c r="H1871" s="1" t="s">
        <v>646</v>
      </c>
      <c r="I1871" s="1">
        <v>5320</v>
      </c>
      <c r="J1871" s="2" t="s">
        <v>548</v>
      </c>
      <c r="K1871">
        <f>IF(C1871=C1870,0,1)</f>
        <v>1</v>
      </c>
      <c r="L1871">
        <f t="shared" si="29"/>
        <v>1</v>
      </c>
    </row>
    <row r="1872" spans="1:12" ht="38.25" x14ac:dyDescent="0.2">
      <c r="A1872" s="1">
        <v>12</v>
      </c>
      <c r="B1872" s="1">
        <v>74</v>
      </c>
      <c r="C1872" s="1" t="s">
        <v>666</v>
      </c>
      <c r="D1872" s="1" t="s">
        <v>526</v>
      </c>
      <c r="E1872" s="1">
        <v>100</v>
      </c>
      <c r="F1872" s="1" t="s">
        <v>640</v>
      </c>
      <c r="G1872" s="1">
        <v>1.33</v>
      </c>
      <c r="H1872" s="1" t="s">
        <v>646</v>
      </c>
      <c r="I1872" s="1">
        <v>133</v>
      </c>
      <c r="J1872" s="2" t="s">
        <v>630</v>
      </c>
      <c r="K1872">
        <f>IF(C1872=C1871,0,1)</f>
        <v>0</v>
      </c>
      <c r="L1872">
        <f t="shared" si="29"/>
        <v>1</v>
      </c>
    </row>
    <row r="1873" spans="1:12" ht="25.5" x14ac:dyDescent="0.2">
      <c r="A1873" s="1">
        <v>14</v>
      </c>
      <c r="B1873" s="1" t="s">
        <v>254</v>
      </c>
      <c r="C1873" s="1" t="s">
        <v>255</v>
      </c>
      <c r="D1873" s="1" t="s">
        <v>526</v>
      </c>
      <c r="E1873" s="1">
        <v>2</v>
      </c>
      <c r="F1873" s="1" t="s">
        <v>227</v>
      </c>
      <c r="G1873" s="1">
        <v>483.28</v>
      </c>
      <c r="H1873" s="1" t="s">
        <v>256</v>
      </c>
      <c r="I1873" s="1">
        <v>966.56</v>
      </c>
      <c r="J1873" s="2" t="s">
        <v>491</v>
      </c>
      <c r="K1873">
        <f>IF(C1873=C1872,0,1)</f>
        <v>1</v>
      </c>
      <c r="L1873">
        <f t="shared" si="29"/>
        <v>1</v>
      </c>
    </row>
    <row r="1874" spans="1:12" ht="25.5" x14ac:dyDescent="0.2">
      <c r="A1874" s="1">
        <v>14</v>
      </c>
      <c r="B1874" s="1" t="s">
        <v>254</v>
      </c>
      <c r="C1874" s="1" t="s">
        <v>255</v>
      </c>
      <c r="D1874" s="1" t="s">
        <v>526</v>
      </c>
      <c r="E1874" s="1">
        <v>10</v>
      </c>
      <c r="F1874" s="1" t="s">
        <v>227</v>
      </c>
      <c r="G1874" s="1">
        <v>483.28</v>
      </c>
      <c r="H1874" s="1" t="s">
        <v>256</v>
      </c>
      <c r="I1874" s="1">
        <v>4832.8</v>
      </c>
      <c r="J1874" s="2" t="s">
        <v>548</v>
      </c>
      <c r="K1874">
        <f>IF(C1874=C1873,0,1)</f>
        <v>0</v>
      </c>
      <c r="L1874">
        <f t="shared" si="29"/>
        <v>1</v>
      </c>
    </row>
    <row r="1875" spans="1:12" x14ac:dyDescent="0.2">
      <c r="A1875" s="1">
        <v>14</v>
      </c>
      <c r="B1875" s="1" t="s">
        <v>310</v>
      </c>
      <c r="C1875" s="1" t="s">
        <v>311</v>
      </c>
      <c r="D1875" s="1" t="s">
        <v>526</v>
      </c>
      <c r="E1875" s="1">
        <v>10</v>
      </c>
      <c r="F1875" s="1" t="s">
        <v>227</v>
      </c>
      <c r="G1875" s="1">
        <v>23.94</v>
      </c>
      <c r="H1875" s="1" t="s">
        <v>256</v>
      </c>
      <c r="I1875" s="1">
        <v>239.4</v>
      </c>
      <c r="J1875" s="2" t="s">
        <v>548</v>
      </c>
      <c r="K1875">
        <f>IF(C1875=C1874,0,1)</f>
        <v>1</v>
      </c>
      <c r="L1875">
        <f t="shared" si="29"/>
        <v>1</v>
      </c>
    </row>
    <row r="1876" spans="1:12" x14ac:dyDescent="0.2">
      <c r="A1876" s="1">
        <v>14</v>
      </c>
      <c r="B1876" s="1" t="s">
        <v>310</v>
      </c>
      <c r="C1876" s="1" t="s">
        <v>311</v>
      </c>
      <c r="D1876" s="1" t="s">
        <v>526</v>
      </c>
      <c r="E1876" s="1">
        <v>4</v>
      </c>
      <c r="F1876" s="1" t="s">
        <v>227</v>
      </c>
      <c r="G1876" s="1">
        <v>23.94</v>
      </c>
      <c r="H1876" s="1" t="s">
        <v>256</v>
      </c>
      <c r="I1876" s="1">
        <v>95.76</v>
      </c>
      <c r="J1876" s="2" t="s">
        <v>600</v>
      </c>
      <c r="K1876">
        <f>IF(C1876=C1875,0,1)</f>
        <v>0</v>
      </c>
      <c r="L1876">
        <f t="shared" si="29"/>
        <v>1</v>
      </c>
    </row>
    <row r="1877" spans="1:12" x14ac:dyDescent="0.2">
      <c r="A1877" s="1">
        <v>14</v>
      </c>
      <c r="B1877" s="1" t="s">
        <v>310</v>
      </c>
      <c r="C1877" s="1" t="s">
        <v>311</v>
      </c>
      <c r="D1877" s="1" t="s">
        <v>526</v>
      </c>
      <c r="E1877" s="1">
        <v>10</v>
      </c>
      <c r="F1877" s="1" t="s">
        <v>227</v>
      </c>
      <c r="G1877" s="1">
        <v>23.94</v>
      </c>
      <c r="H1877" s="1" t="s">
        <v>256</v>
      </c>
      <c r="I1877" s="1">
        <v>239.4</v>
      </c>
      <c r="J1877" s="2" t="s">
        <v>630</v>
      </c>
      <c r="K1877">
        <f>IF(C1877=C1876,0,1)</f>
        <v>0</v>
      </c>
      <c r="L1877">
        <f t="shared" si="29"/>
        <v>1</v>
      </c>
    </row>
    <row r="1878" spans="1:12" x14ac:dyDescent="0.2">
      <c r="A1878" s="1">
        <v>14</v>
      </c>
      <c r="B1878" s="1" t="s">
        <v>1071</v>
      </c>
      <c r="C1878" s="1" t="s">
        <v>1072</v>
      </c>
      <c r="D1878" s="1" t="s">
        <v>526</v>
      </c>
      <c r="E1878" s="1">
        <v>10</v>
      </c>
      <c r="F1878" s="1" t="s">
        <v>957</v>
      </c>
      <c r="G1878" s="1">
        <v>31.95</v>
      </c>
      <c r="H1878" s="2" t="s">
        <v>1256</v>
      </c>
      <c r="I1878" s="1">
        <v>319.5</v>
      </c>
      <c r="J1878" s="2" t="s">
        <v>548</v>
      </c>
      <c r="K1878">
        <f>IF(C1878=C1877,0,1)</f>
        <v>1</v>
      </c>
      <c r="L1878">
        <f t="shared" si="29"/>
        <v>1</v>
      </c>
    </row>
    <row r="1879" spans="1:12" x14ac:dyDescent="0.2">
      <c r="A1879" s="1">
        <v>14</v>
      </c>
      <c r="B1879" s="1" t="s">
        <v>1071</v>
      </c>
      <c r="C1879" s="1" t="s">
        <v>1072</v>
      </c>
      <c r="D1879" s="1" t="s">
        <v>526</v>
      </c>
      <c r="E1879" s="1">
        <v>4</v>
      </c>
      <c r="F1879" s="1" t="s">
        <v>957</v>
      </c>
      <c r="G1879" s="1">
        <v>31.95</v>
      </c>
      <c r="H1879" s="2" t="s">
        <v>1256</v>
      </c>
      <c r="I1879" s="1">
        <v>127.8</v>
      </c>
      <c r="J1879" s="2" t="s">
        <v>600</v>
      </c>
      <c r="K1879">
        <f>IF(C1879=C1878,0,1)</f>
        <v>0</v>
      </c>
      <c r="L1879">
        <f t="shared" si="29"/>
        <v>0</v>
      </c>
    </row>
    <row r="1880" spans="1:12" x14ac:dyDescent="0.2">
      <c r="A1880" s="1">
        <v>14</v>
      </c>
      <c r="B1880" s="1" t="s">
        <v>1071</v>
      </c>
      <c r="C1880" s="1" t="s">
        <v>1072</v>
      </c>
      <c r="D1880" s="1" t="s">
        <v>526</v>
      </c>
      <c r="E1880" s="1">
        <v>10</v>
      </c>
      <c r="F1880" s="1" t="s">
        <v>957</v>
      </c>
      <c r="G1880" s="1">
        <v>31.95</v>
      </c>
      <c r="H1880" s="2" t="s">
        <v>1256</v>
      </c>
      <c r="I1880" s="1">
        <v>319.5</v>
      </c>
      <c r="J1880" s="2" t="s">
        <v>630</v>
      </c>
      <c r="K1880">
        <f>IF(C1880=C1879,0,1)</f>
        <v>0</v>
      </c>
      <c r="L1880">
        <f t="shared" si="29"/>
        <v>0</v>
      </c>
    </row>
    <row r="1881" spans="1:12" ht="25.5" x14ac:dyDescent="0.2">
      <c r="A1881" s="1">
        <v>14</v>
      </c>
      <c r="B1881" s="1" t="s">
        <v>999</v>
      </c>
      <c r="C1881" s="1" t="s">
        <v>1000</v>
      </c>
      <c r="D1881" s="1" t="s">
        <v>526</v>
      </c>
      <c r="E1881" s="1">
        <v>10</v>
      </c>
      <c r="F1881" s="1" t="s">
        <v>957</v>
      </c>
      <c r="G1881" s="1">
        <v>39.619999999999997</v>
      </c>
      <c r="H1881" s="1" t="s">
        <v>1001</v>
      </c>
      <c r="I1881" s="1">
        <v>396.2</v>
      </c>
      <c r="J1881" s="2" t="s">
        <v>491</v>
      </c>
      <c r="K1881">
        <f>IF(C1881=C1880,0,1)</f>
        <v>1</v>
      </c>
      <c r="L1881">
        <f t="shared" si="29"/>
        <v>1</v>
      </c>
    </row>
    <row r="1882" spans="1:12" ht="25.5" x14ac:dyDescent="0.2">
      <c r="A1882" s="1">
        <v>14</v>
      </c>
      <c r="B1882" s="1" t="s">
        <v>999</v>
      </c>
      <c r="C1882" s="1" t="s">
        <v>1000</v>
      </c>
      <c r="D1882" s="1" t="s">
        <v>526</v>
      </c>
      <c r="E1882" s="1">
        <v>6</v>
      </c>
      <c r="F1882" s="1" t="s">
        <v>957</v>
      </c>
      <c r="G1882" s="1">
        <v>39.619999999999997</v>
      </c>
      <c r="H1882" s="1" t="s">
        <v>1001</v>
      </c>
      <c r="I1882" s="1">
        <v>237.72</v>
      </c>
      <c r="J1882" s="2" t="s">
        <v>600</v>
      </c>
      <c r="K1882">
        <f>IF(C1882=C1881,0,1)</f>
        <v>0</v>
      </c>
      <c r="L1882">
        <f t="shared" si="29"/>
        <v>1</v>
      </c>
    </row>
    <row r="1883" spans="1:12" ht="25.5" x14ac:dyDescent="0.2">
      <c r="A1883" s="1">
        <v>14</v>
      </c>
      <c r="B1883" s="1" t="s">
        <v>999</v>
      </c>
      <c r="C1883" s="1" t="s">
        <v>1000</v>
      </c>
      <c r="D1883" s="1" t="s">
        <v>526</v>
      </c>
      <c r="E1883" s="1">
        <v>5</v>
      </c>
      <c r="F1883" s="1" t="s">
        <v>957</v>
      </c>
      <c r="G1883" s="1">
        <v>39.619999999999997</v>
      </c>
      <c r="H1883" s="1" t="s">
        <v>1001</v>
      </c>
      <c r="I1883" s="1">
        <v>198.1</v>
      </c>
      <c r="J1883" s="2" t="s">
        <v>630</v>
      </c>
      <c r="K1883">
        <f>IF(C1883=C1882,0,1)</f>
        <v>0</v>
      </c>
      <c r="L1883">
        <f t="shared" si="29"/>
        <v>1</v>
      </c>
    </row>
    <row r="1884" spans="1:12" ht="25.5" x14ac:dyDescent="0.2">
      <c r="A1884" s="1">
        <v>14</v>
      </c>
      <c r="B1884" s="1" t="s">
        <v>242</v>
      </c>
      <c r="C1884" s="1" t="s">
        <v>243</v>
      </c>
      <c r="D1884" s="1" t="s">
        <v>899</v>
      </c>
      <c r="E1884" s="1">
        <v>1</v>
      </c>
      <c r="F1884" s="1" t="s">
        <v>227</v>
      </c>
      <c r="G1884" s="1">
        <v>944.76800000000003</v>
      </c>
      <c r="H1884" s="1" t="s">
        <v>228</v>
      </c>
      <c r="I1884" s="1">
        <v>944.76800000000003</v>
      </c>
      <c r="J1884" s="2" t="s">
        <v>491</v>
      </c>
      <c r="K1884">
        <f>IF(C1884=C1883,0,1)</f>
        <v>1</v>
      </c>
      <c r="L1884">
        <f t="shared" si="29"/>
        <v>1</v>
      </c>
    </row>
    <row r="1885" spans="1:12" ht="25.5" x14ac:dyDescent="0.2">
      <c r="A1885" s="1">
        <v>14</v>
      </c>
      <c r="B1885" s="1" t="s">
        <v>242</v>
      </c>
      <c r="C1885" s="1" t="s">
        <v>243</v>
      </c>
      <c r="D1885" s="1" t="s">
        <v>899</v>
      </c>
      <c r="E1885" s="1">
        <v>4</v>
      </c>
      <c r="F1885" s="1" t="s">
        <v>227</v>
      </c>
      <c r="G1885" s="1">
        <v>944.76800000000003</v>
      </c>
      <c r="H1885" s="1" t="s">
        <v>228</v>
      </c>
      <c r="I1885" s="1">
        <v>3779.0720000000001</v>
      </c>
      <c r="J1885" s="2" t="s">
        <v>528</v>
      </c>
      <c r="K1885">
        <f>IF(C1885=C1884,0,1)</f>
        <v>0</v>
      </c>
      <c r="L1885">
        <f t="shared" si="29"/>
        <v>1</v>
      </c>
    </row>
    <row r="1886" spans="1:12" ht="25.5" x14ac:dyDescent="0.2">
      <c r="A1886" s="1">
        <v>14</v>
      </c>
      <c r="B1886" s="1" t="s">
        <v>242</v>
      </c>
      <c r="C1886" s="1" t="s">
        <v>243</v>
      </c>
      <c r="D1886" s="1" t="s">
        <v>899</v>
      </c>
      <c r="E1886" s="1">
        <v>2</v>
      </c>
      <c r="F1886" s="1" t="s">
        <v>227</v>
      </c>
      <c r="G1886" s="1">
        <v>944.76800000000003</v>
      </c>
      <c r="H1886" s="1" t="s">
        <v>228</v>
      </c>
      <c r="I1886" s="1">
        <v>1889.5360000000001</v>
      </c>
      <c r="J1886" s="2" t="s">
        <v>563</v>
      </c>
      <c r="K1886">
        <f>IF(C1886=C1885,0,1)</f>
        <v>0</v>
      </c>
      <c r="L1886">
        <f t="shared" si="29"/>
        <v>0</v>
      </c>
    </row>
    <row r="1887" spans="1:12" ht="25.5" x14ac:dyDescent="0.2">
      <c r="A1887" s="1">
        <v>14</v>
      </c>
      <c r="B1887" s="1" t="s">
        <v>242</v>
      </c>
      <c r="C1887" s="1" t="s">
        <v>243</v>
      </c>
      <c r="D1887" s="1" t="s">
        <v>899</v>
      </c>
      <c r="E1887" s="1">
        <v>5</v>
      </c>
      <c r="F1887" s="1" t="s">
        <v>227</v>
      </c>
      <c r="G1887" s="1">
        <v>944.76800000000003</v>
      </c>
      <c r="H1887" s="1" t="s">
        <v>228</v>
      </c>
      <c r="I1887" s="1">
        <v>4723.84</v>
      </c>
      <c r="J1887" s="2" t="s">
        <v>600</v>
      </c>
      <c r="K1887">
        <f>IF(C1887=C1886,0,1)</f>
        <v>0</v>
      </c>
      <c r="L1887">
        <f t="shared" si="29"/>
        <v>0</v>
      </c>
    </row>
    <row r="1888" spans="1:12" ht="25.5" x14ac:dyDescent="0.2">
      <c r="A1888" s="1">
        <v>14</v>
      </c>
      <c r="B1888" s="1" t="s">
        <v>1060</v>
      </c>
      <c r="C1888" s="1" t="s">
        <v>1061</v>
      </c>
      <c r="D1888" s="1" t="s">
        <v>899</v>
      </c>
      <c r="E1888" s="1">
        <v>3</v>
      </c>
      <c r="F1888" s="1" t="s">
        <v>957</v>
      </c>
      <c r="G1888" s="1">
        <v>521.79</v>
      </c>
      <c r="H1888" s="1" t="s">
        <v>964</v>
      </c>
      <c r="I1888" s="1">
        <v>1565.37</v>
      </c>
      <c r="J1888" s="2" t="s">
        <v>548</v>
      </c>
      <c r="K1888">
        <f>IF(C1888=C1887,0,1)</f>
        <v>1</v>
      </c>
      <c r="L1888">
        <f t="shared" si="29"/>
        <v>0</v>
      </c>
    </row>
    <row r="1889" spans="1:12" x14ac:dyDescent="0.2">
      <c r="A1889" s="1">
        <v>14</v>
      </c>
      <c r="B1889" s="1" t="s">
        <v>320</v>
      </c>
      <c r="C1889" s="1" t="s">
        <v>321</v>
      </c>
      <c r="D1889" s="1" t="s">
        <v>1230</v>
      </c>
      <c r="E1889" s="1">
        <v>4</v>
      </c>
      <c r="F1889" s="1" t="s">
        <v>227</v>
      </c>
      <c r="G1889" s="1">
        <v>2486.2600000000002</v>
      </c>
      <c r="H1889" s="1" t="s">
        <v>1075</v>
      </c>
      <c r="I1889" s="1">
        <v>9945.0400000000009</v>
      </c>
      <c r="J1889" s="2" t="s">
        <v>548</v>
      </c>
      <c r="K1889">
        <f>IF(C1889=C1888,0,1)</f>
        <v>1</v>
      </c>
      <c r="L1889">
        <f t="shared" si="29"/>
        <v>1</v>
      </c>
    </row>
    <row r="1890" spans="1:12" x14ac:dyDescent="0.2">
      <c r="A1890" s="1">
        <v>14</v>
      </c>
      <c r="B1890" s="1" t="s">
        <v>320</v>
      </c>
      <c r="C1890" s="1" t="s">
        <v>321</v>
      </c>
      <c r="D1890" s="1" t="s">
        <v>1230</v>
      </c>
      <c r="E1890" s="1">
        <v>10</v>
      </c>
      <c r="F1890" s="1" t="s">
        <v>227</v>
      </c>
      <c r="G1890" s="1">
        <v>2486.2600000000002</v>
      </c>
      <c r="H1890" s="1" t="s">
        <v>1075</v>
      </c>
      <c r="I1890" s="1">
        <v>24862.6</v>
      </c>
      <c r="J1890" s="2" t="s">
        <v>563</v>
      </c>
      <c r="K1890">
        <f>IF(C1890=C1889,0,1)</f>
        <v>0</v>
      </c>
      <c r="L1890">
        <f t="shared" si="29"/>
        <v>1</v>
      </c>
    </row>
    <row r="1891" spans="1:12" ht="25.5" x14ac:dyDescent="0.2">
      <c r="A1891" s="1">
        <v>13</v>
      </c>
      <c r="B1891" s="1">
        <v>154</v>
      </c>
      <c r="C1891" s="1" t="s">
        <v>798</v>
      </c>
      <c r="D1891" s="1" t="s">
        <v>371</v>
      </c>
      <c r="E1891" s="1">
        <v>100</v>
      </c>
      <c r="F1891" s="1" t="s">
        <v>752</v>
      </c>
      <c r="G1891" s="1">
        <v>281.39999999999998</v>
      </c>
      <c r="H1891" s="1" t="s">
        <v>799</v>
      </c>
      <c r="I1891" s="1">
        <v>28140</v>
      </c>
      <c r="J1891" s="2" t="s">
        <v>528</v>
      </c>
      <c r="K1891">
        <f>IF(C1891=C1890,0,1)</f>
        <v>1</v>
      </c>
      <c r="L1891">
        <f t="shared" si="29"/>
        <v>1</v>
      </c>
    </row>
    <row r="1892" spans="1:12" ht="25.5" x14ac:dyDescent="0.2">
      <c r="A1892" s="1">
        <v>13</v>
      </c>
      <c r="B1892" s="1">
        <v>154</v>
      </c>
      <c r="C1892" s="1" t="s">
        <v>798</v>
      </c>
      <c r="D1892" s="1" t="s">
        <v>371</v>
      </c>
      <c r="E1892" s="1">
        <v>30</v>
      </c>
      <c r="F1892" s="1" t="s">
        <v>752</v>
      </c>
      <c r="G1892" s="1">
        <v>281.39999999999998</v>
      </c>
      <c r="H1892" s="1" t="s">
        <v>799</v>
      </c>
      <c r="I1892" s="1">
        <v>8442</v>
      </c>
      <c r="J1892" s="2" t="s">
        <v>548</v>
      </c>
      <c r="K1892">
        <f>IF(C1892=C1891,0,1)</f>
        <v>0</v>
      </c>
      <c r="L1892">
        <f t="shared" si="29"/>
        <v>0</v>
      </c>
    </row>
    <row r="1893" spans="1:12" ht="25.5" x14ac:dyDescent="0.2">
      <c r="A1893" s="1">
        <v>13</v>
      </c>
      <c r="B1893" s="1">
        <v>154</v>
      </c>
      <c r="C1893" s="1" t="s">
        <v>798</v>
      </c>
      <c r="D1893" s="1" t="s">
        <v>371</v>
      </c>
      <c r="E1893" s="1">
        <v>10</v>
      </c>
      <c r="F1893" s="1" t="s">
        <v>752</v>
      </c>
      <c r="G1893" s="1">
        <v>281.39999999999998</v>
      </c>
      <c r="H1893" s="1" t="s">
        <v>799</v>
      </c>
      <c r="I1893" s="1">
        <v>2814</v>
      </c>
      <c r="J1893" s="2" t="s">
        <v>563</v>
      </c>
      <c r="K1893">
        <f>IF(C1893=C1892,0,1)</f>
        <v>0</v>
      </c>
      <c r="L1893">
        <f t="shared" si="29"/>
        <v>0</v>
      </c>
    </row>
    <row r="1894" spans="1:12" ht="25.5" x14ac:dyDescent="0.2">
      <c r="A1894" s="1">
        <v>14</v>
      </c>
      <c r="B1894" s="1" t="s">
        <v>734</v>
      </c>
      <c r="C1894" s="1" t="s">
        <v>735</v>
      </c>
      <c r="D1894" s="1" t="s">
        <v>526</v>
      </c>
      <c r="E1894" s="1">
        <v>1</v>
      </c>
      <c r="F1894" s="1" t="s">
        <v>684</v>
      </c>
      <c r="G1894" s="1">
        <v>4117.5</v>
      </c>
      <c r="H1894" s="1" t="s">
        <v>703</v>
      </c>
      <c r="I1894" s="1">
        <v>4117.5</v>
      </c>
      <c r="J1894" s="2" t="s">
        <v>548</v>
      </c>
      <c r="K1894">
        <f>IF(C1894=C1893,0,1)</f>
        <v>1</v>
      </c>
      <c r="L1894">
        <f t="shared" si="29"/>
        <v>0</v>
      </c>
    </row>
    <row r="1895" spans="1:12" ht="25.5" x14ac:dyDescent="0.2">
      <c r="A1895" s="1">
        <v>14</v>
      </c>
      <c r="B1895" s="1" t="s">
        <v>730</v>
      </c>
      <c r="C1895" s="1" t="s">
        <v>731</v>
      </c>
      <c r="D1895" s="1" t="s">
        <v>526</v>
      </c>
      <c r="E1895" s="1">
        <v>1</v>
      </c>
      <c r="F1895" s="1" t="s">
        <v>684</v>
      </c>
      <c r="G1895" s="1">
        <v>4623.75</v>
      </c>
      <c r="H1895" s="1" t="s">
        <v>703</v>
      </c>
      <c r="I1895" s="1">
        <v>4623.75</v>
      </c>
      <c r="J1895" s="2" t="s">
        <v>548</v>
      </c>
      <c r="K1895">
        <f>IF(C1895=C1894,0,1)</f>
        <v>1</v>
      </c>
      <c r="L1895">
        <f t="shared" si="29"/>
        <v>0</v>
      </c>
    </row>
    <row r="1896" spans="1:12" ht="25.5" x14ac:dyDescent="0.2">
      <c r="A1896" s="1">
        <v>14</v>
      </c>
      <c r="B1896" s="1" t="s">
        <v>732</v>
      </c>
      <c r="C1896" s="1" t="s">
        <v>733</v>
      </c>
      <c r="D1896" s="1" t="s">
        <v>526</v>
      </c>
      <c r="E1896" s="1">
        <v>1</v>
      </c>
      <c r="F1896" s="1" t="s">
        <v>684</v>
      </c>
      <c r="G1896" s="1">
        <v>5603.25</v>
      </c>
      <c r="H1896" s="1" t="s">
        <v>703</v>
      </c>
      <c r="I1896" s="1">
        <v>5603.25</v>
      </c>
      <c r="J1896" s="2" t="s">
        <v>548</v>
      </c>
      <c r="K1896">
        <f>IF(C1896=C1895,0,1)</f>
        <v>1</v>
      </c>
      <c r="L1896">
        <f t="shared" si="29"/>
        <v>1</v>
      </c>
    </row>
    <row r="1897" spans="1:12" ht="25.5" x14ac:dyDescent="0.2">
      <c r="A1897" s="1">
        <v>14</v>
      </c>
      <c r="B1897" s="1">
        <v>1111</v>
      </c>
      <c r="C1897" s="1" t="s">
        <v>336</v>
      </c>
      <c r="D1897" s="1" t="s">
        <v>899</v>
      </c>
      <c r="E1897" s="1">
        <v>1</v>
      </c>
      <c r="F1897" s="1" t="s">
        <v>227</v>
      </c>
      <c r="G1897" s="1">
        <v>5946.6</v>
      </c>
      <c r="H1897" s="2" t="s">
        <v>1256</v>
      </c>
      <c r="I1897" s="1">
        <v>5946.6</v>
      </c>
      <c r="J1897" s="2" t="s">
        <v>563</v>
      </c>
      <c r="K1897">
        <f>IF(C1897=C1896,0,1)</f>
        <v>1</v>
      </c>
      <c r="L1897">
        <f t="shared" si="29"/>
        <v>0</v>
      </c>
    </row>
    <row r="1898" spans="1:12" x14ac:dyDescent="0.2">
      <c r="A1898" s="1">
        <v>4</v>
      </c>
      <c r="B1898" s="1">
        <v>307</v>
      </c>
      <c r="C1898" s="1" t="s">
        <v>505</v>
      </c>
      <c r="D1898" s="1" t="s">
        <v>371</v>
      </c>
      <c r="E1898" s="1">
        <v>10</v>
      </c>
      <c r="F1898" s="1" t="s">
        <v>372</v>
      </c>
      <c r="G1898" s="1">
        <v>39.1</v>
      </c>
      <c r="H1898" s="1" t="s">
        <v>376</v>
      </c>
      <c r="I1898" s="1">
        <v>391</v>
      </c>
      <c r="J1898" s="2" t="s">
        <v>491</v>
      </c>
      <c r="K1898">
        <f>IF(C1898=C1897,0,1)</f>
        <v>1</v>
      </c>
      <c r="L1898">
        <f t="shared" si="29"/>
        <v>0</v>
      </c>
    </row>
    <row r="1899" spans="1:12" x14ac:dyDescent="0.2">
      <c r="A1899" s="1">
        <v>4</v>
      </c>
      <c r="B1899" s="1">
        <v>307</v>
      </c>
      <c r="C1899" s="1" t="s">
        <v>505</v>
      </c>
      <c r="D1899" s="1" t="s">
        <v>371</v>
      </c>
      <c r="E1899" s="1">
        <v>4</v>
      </c>
      <c r="F1899" s="1" t="s">
        <v>372</v>
      </c>
      <c r="G1899" s="1">
        <v>39.1</v>
      </c>
      <c r="H1899" s="1" t="s">
        <v>376</v>
      </c>
      <c r="I1899" s="1">
        <v>156.4</v>
      </c>
      <c r="J1899" s="2" t="s">
        <v>528</v>
      </c>
      <c r="K1899">
        <f>IF(C1899=C1898,0,1)</f>
        <v>0</v>
      </c>
      <c r="L1899">
        <f t="shared" si="29"/>
        <v>0</v>
      </c>
    </row>
    <row r="1900" spans="1:12" x14ac:dyDescent="0.2">
      <c r="A1900" s="1">
        <v>4</v>
      </c>
      <c r="B1900" s="1">
        <v>307</v>
      </c>
      <c r="C1900" s="1" t="s">
        <v>505</v>
      </c>
      <c r="D1900" s="1" t="s">
        <v>371</v>
      </c>
      <c r="E1900" s="1">
        <v>20</v>
      </c>
      <c r="F1900" s="1" t="s">
        <v>372</v>
      </c>
      <c r="G1900" s="1">
        <v>39.1</v>
      </c>
      <c r="H1900" s="1" t="s">
        <v>376</v>
      </c>
      <c r="I1900" s="1">
        <v>782</v>
      </c>
      <c r="J1900" s="2" t="s">
        <v>563</v>
      </c>
      <c r="K1900">
        <f>IF(C1900=C1899,0,1)</f>
        <v>0</v>
      </c>
      <c r="L1900">
        <f t="shared" si="29"/>
        <v>0</v>
      </c>
    </row>
    <row r="1901" spans="1:12" x14ac:dyDescent="0.2">
      <c r="A1901" s="1">
        <v>4</v>
      </c>
      <c r="B1901" s="1">
        <v>308</v>
      </c>
      <c r="C1901" s="1" t="s">
        <v>477</v>
      </c>
      <c r="D1901" s="1" t="s">
        <v>371</v>
      </c>
      <c r="E1901" s="1">
        <v>15</v>
      </c>
      <c r="F1901" s="1" t="s">
        <v>372</v>
      </c>
      <c r="G1901" s="1">
        <v>17.3</v>
      </c>
      <c r="H1901" s="1" t="s">
        <v>376</v>
      </c>
      <c r="I1901" s="1">
        <v>259.5</v>
      </c>
      <c r="J1901" s="2" t="s">
        <v>466</v>
      </c>
      <c r="K1901">
        <f>IF(C1901=C1900,0,1)</f>
        <v>1</v>
      </c>
      <c r="L1901">
        <f t="shared" si="29"/>
        <v>0</v>
      </c>
    </row>
    <row r="1902" spans="1:12" x14ac:dyDescent="0.2">
      <c r="A1902" s="1">
        <v>4</v>
      </c>
      <c r="B1902" s="1">
        <v>308</v>
      </c>
      <c r="C1902" s="1" t="s">
        <v>477</v>
      </c>
      <c r="D1902" s="1" t="s">
        <v>371</v>
      </c>
      <c r="E1902" s="1">
        <v>6</v>
      </c>
      <c r="F1902" s="1" t="s">
        <v>372</v>
      </c>
      <c r="G1902" s="1">
        <v>17.3</v>
      </c>
      <c r="H1902" s="1" t="s">
        <v>376</v>
      </c>
      <c r="I1902" s="1">
        <v>103.8</v>
      </c>
      <c r="J1902" s="2" t="s">
        <v>528</v>
      </c>
      <c r="K1902">
        <f>IF(C1902=C1901,0,1)</f>
        <v>0</v>
      </c>
      <c r="L1902">
        <f t="shared" si="29"/>
        <v>0</v>
      </c>
    </row>
    <row r="1903" spans="1:12" x14ac:dyDescent="0.2">
      <c r="A1903" s="1">
        <v>4</v>
      </c>
      <c r="B1903" s="1">
        <v>308</v>
      </c>
      <c r="C1903" s="1" t="s">
        <v>477</v>
      </c>
      <c r="D1903" s="1" t="s">
        <v>371</v>
      </c>
      <c r="E1903" s="1">
        <v>30</v>
      </c>
      <c r="F1903" s="1" t="s">
        <v>372</v>
      </c>
      <c r="G1903" s="1">
        <v>17.3</v>
      </c>
      <c r="H1903" s="1" t="s">
        <v>376</v>
      </c>
      <c r="I1903" s="1">
        <v>519</v>
      </c>
      <c r="J1903" s="2" t="s">
        <v>563</v>
      </c>
      <c r="K1903">
        <f>IF(C1903=C1902,0,1)</f>
        <v>0</v>
      </c>
      <c r="L1903">
        <f t="shared" si="29"/>
        <v>0</v>
      </c>
    </row>
    <row r="1904" spans="1:12" x14ac:dyDescent="0.2">
      <c r="A1904" s="1">
        <v>3</v>
      </c>
      <c r="B1904" s="1">
        <v>1111</v>
      </c>
      <c r="C1904" s="1" t="s">
        <v>590</v>
      </c>
      <c r="D1904" s="1" t="s">
        <v>371</v>
      </c>
      <c r="E1904" s="1">
        <v>3</v>
      </c>
      <c r="F1904" s="1" t="s">
        <v>372</v>
      </c>
      <c r="G1904" s="1">
        <v>14.3</v>
      </c>
      <c r="H1904" s="1" t="s">
        <v>591</v>
      </c>
      <c r="I1904" s="1">
        <v>42.9</v>
      </c>
      <c r="J1904" s="2" t="s">
        <v>586</v>
      </c>
      <c r="K1904">
        <f>IF(C1904=C1903,0,1)</f>
        <v>1</v>
      </c>
      <c r="L1904">
        <f t="shared" si="29"/>
        <v>0</v>
      </c>
    </row>
    <row r="1905" spans="1:12" x14ac:dyDescent="0.2">
      <c r="A1905" s="1">
        <v>3</v>
      </c>
      <c r="B1905" s="1">
        <v>211</v>
      </c>
      <c r="C1905" s="1" t="s">
        <v>1134</v>
      </c>
      <c r="D1905" s="1" t="s">
        <v>371</v>
      </c>
      <c r="E1905" s="1">
        <v>5</v>
      </c>
      <c r="F1905" s="1" t="s">
        <v>1095</v>
      </c>
      <c r="G1905" s="1">
        <v>38.81</v>
      </c>
      <c r="H1905" s="1" t="s">
        <v>1126</v>
      </c>
      <c r="I1905" s="1">
        <v>194.05</v>
      </c>
      <c r="J1905" s="2" t="s">
        <v>491</v>
      </c>
      <c r="K1905">
        <f>IF(C1905=C1904,0,1)</f>
        <v>1</v>
      </c>
      <c r="L1905">
        <f t="shared" si="29"/>
        <v>0</v>
      </c>
    </row>
    <row r="1906" spans="1:12" x14ac:dyDescent="0.2">
      <c r="A1906" s="1">
        <v>3</v>
      </c>
      <c r="B1906" s="1">
        <v>211</v>
      </c>
      <c r="C1906" s="1" t="s">
        <v>1134</v>
      </c>
      <c r="D1906" s="1" t="s">
        <v>371</v>
      </c>
      <c r="E1906" s="1">
        <v>20</v>
      </c>
      <c r="F1906" s="1" t="s">
        <v>1095</v>
      </c>
      <c r="G1906" s="1">
        <v>38.81</v>
      </c>
      <c r="H1906" s="1" t="s">
        <v>1126</v>
      </c>
      <c r="I1906" s="1">
        <v>776.2</v>
      </c>
      <c r="J1906" s="2" t="s">
        <v>563</v>
      </c>
      <c r="K1906">
        <f>IF(C1906=C1905,0,1)</f>
        <v>0</v>
      </c>
      <c r="L1906">
        <f t="shared" si="29"/>
        <v>1</v>
      </c>
    </row>
    <row r="1907" spans="1:12" x14ac:dyDescent="0.2">
      <c r="A1907" s="1">
        <v>3</v>
      </c>
      <c r="B1907" s="1">
        <v>211</v>
      </c>
      <c r="C1907" s="1" t="s">
        <v>1134</v>
      </c>
      <c r="D1907" s="1" t="s">
        <v>371</v>
      </c>
      <c r="E1907" s="1">
        <v>1</v>
      </c>
      <c r="F1907" s="1" t="s">
        <v>1095</v>
      </c>
      <c r="G1907" s="1">
        <v>38.81</v>
      </c>
      <c r="H1907" s="1" t="s">
        <v>1126</v>
      </c>
      <c r="I1907" s="1">
        <v>38.81</v>
      </c>
      <c r="J1907" s="2" t="s">
        <v>578</v>
      </c>
      <c r="K1907">
        <f>IF(C1907=C1906,0,1)</f>
        <v>0</v>
      </c>
      <c r="L1907">
        <f t="shared" si="29"/>
        <v>1</v>
      </c>
    </row>
    <row r="1908" spans="1:12" x14ac:dyDescent="0.2">
      <c r="A1908" s="1">
        <v>3</v>
      </c>
      <c r="B1908" s="1">
        <v>211</v>
      </c>
      <c r="C1908" s="1" t="s">
        <v>1134</v>
      </c>
      <c r="D1908" s="1" t="s">
        <v>371</v>
      </c>
      <c r="E1908" s="1">
        <v>30</v>
      </c>
      <c r="F1908" s="1" t="s">
        <v>1095</v>
      </c>
      <c r="G1908" s="1">
        <v>38.81</v>
      </c>
      <c r="H1908" s="1" t="s">
        <v>1126</v>
      </c>
      <c r="I1908" s="1">
        <v>1164.3</v>
      </c>
      <c r="J1908" s="2" t="s">
        <v>612</v>
      </c>
      <c r="K1908">
        <f>IF(C1908=C1907,0,1)</f>
        <v>0</v>
      </c>
      <c r="L1908">
        <f t="shared" si="29"/>
        <v>1</v>
      </c>
    </row>
    <row r="1909" spans="1:12" x14ac:dyDescent="0.2">
      <c r="A1909" s="1">
        <v>3</v>
      </c>
      <c r="B1909" s="1">
        <v>212</v>
      </c>
      <c r="C1909" s="1" t="s">
        <v>1135</v>
      </c>
      <c r="D1909" s="1" t="s">
        <v>371</v>
      </c>
      <c r="E1909" s="1">
        <v>5</v>
      </c>
      <c r="F1909" s="1" t="s">
        <v>1095</v>
      </c>
      <c r="G1909" s="1">
        <v>73.680000000000007</v>
      </c>
      <c r="H1909" s="1" t="s">
        <v>1126</v>
      </c>
      <c r="I1909" s="1">
        <v>368.4</v>
      </c>
      <c r="J1909" s="2" t="s">
        <v>491</v>
      </c>
      <c r="K1909">
        <f>IF(C1909=C1908,0,1)</f>
        <v>1</v>
      </c>
      <c r="L1909">
        <f t="shared" si="29"/>
        <v>1</v>
      </c>
    </row>
    <row r="1910" spans="1:12" x14ac:dyDescent="0.2">
      <c r="A1910" s="1">
        <v>3</v>
      </c>
      <c r="B1910" s="1">
        <v>212</v>
      </c>
      <c r="C1910" s="1" t="s">
        <v>1135</v>
      </c>
      <c r="D1910" s="1" t="s">
        <v>371</v>
      </c>
      <c r="E1910" s="1">
        <v>20</v>
      </c>
      <c r="F1910" s="1" t="s">
        <v>1095</v>
      </c>
      <c r="G1910" s="1">
        <v>73.680000000000007</v>
      </c>
      <c r="H1910" s="1" t="s">
        <v>1126</v>
      </c>
      <c r="I1910" s="1">
        <v>1473.6</v>
      </c>
      <c r="J1910" s="2" t="s">
        <v>563</v>
      </c>
      <c r="K1910">
        <f>IF(C1910=C1909,0,1)</f>
        <v>0</v>
      </c>
      <c r="L1910">
        <f t="shared" si="29"/>
        <v>1</v>
      </c>
    </row>
    <row r="1911" spans="1:12" x14ac:dyDescent="0.2">
      <c r="A1911" s="1">
        <v>3</v>
      </c>
      <c r="B1911" s="1">
        <v>212</v>
      </c>
      <c r="C1911" s="1" t="s">
        <v>1135</v>
      </c>
      <c r="D1911" s="1" t="s">
        <v>371</v>
      </c>
      <c r="E1911" s="1">
        <v>30</v>
      </c>
      <c r="F1911" s="1" t="s">
        <v>1095</v>
      </c>
      <c r="G1911" s="1">
        <v>73.680000000000007</v>
      </c>
      <c r="H1911" s="1" t="s">
        <v>1126</v>
      </c>
      <c r="I1911" s="1">
        <v>2210.4</v>
      </c>
      <c r="J1911" s="2" t="s">
        <v>630</v>
      </c>
      <c r="K1911">
        <f>IF(C1911=C1910,0,1)</f>
        <v>0</v>
      </c>
      <c r="L1911">
        <f t="shared" si="29"/>
        <v>1</v>
      </c>
    </row>
    <row r="1912" spans="1:12" x14ac:dyDescent="0.2">
      <c r="A1912" s="1">
        <v>3</v>
      </c>
      <c r="B1912" s="1">
        <v>213</v>
      </c>
      <c r="C1912" s="1" t="s">
        <v>407</v>
      </c>
      <c r="D1912" s="1" t="s">
        <v>371</v>
      </c>
      <c r="E1912" s="1">
        <v>100</v>
      </c>
      <c r="F1912" s="1" t="s">
        <v>372</v>
      </c>
      <c r="G1912" s="1">
        <v>287</v>
      </c>
      <c r="H1912" s="1" t="s">
        <v>392</v>
      </c>
      <c r="I1912" s="1">
        <v>28700</v>
      </c>
      <c r="J1912" s="2" t="s">
        <v>374</v>
      </c>
      <c r="K1912">
        <f>IF(C1912=C1911,0,1)</f>
        <v>1</v>
      </c>
      <c r="L1912">
        <f t="shared" si="29"/>
        <v>0</v>
      </c>
    </row>
    <row r="1913" spans="1:12" x14ac:dyDescent="0.2">
      <c r="A1913" s="1">
        <v>3</v>
      </c>
      <c r="B1913" s="1">
        <v>217</v>
      </c>
      <c r="C1913" s="1" t="s">
        <v>129</v>
      </c>
      <c r="D1913" s="1" t="s">
        <v>371</v>
      </c>
      <c r="E1913" s="1">
        <v>200</v>
      </c>
      <c r="F1913" s="1" t="s">
        <v>92</v>
      </c>
      <c r="G1913" s="1">
        <v>37.4</v>
      </c>
      <c r="H1913" s="1" t="s">
        <v>103</v>
      </c>
      <c r="I1913" s="1">
        <v>7480</v>
      </c>
      <c r="J1913" s="2" t="s">
        <v>374</v>
      </c>
      <c r="K1913">
        <f>IF(C1913=C1912,0,1)</f>
        <v>1</v>
      </c>
      <c r="L1913">
        <f t="shared" si="29"/>
        <v>0</v>
      </c>
    </row>
    <row r="1914" spans="1:12" x14ac:dyDescent="0.2">
      <c r="A1914" s="1">
        <v>3</v>
      </c>
      <c r="B1914" s="1">
        <v>217</v>
      </c>
      <c r="C1914" s="1" t="s">
        <v>129</v>
      </c>
      <c r="D1914" s="1" t="s">
        <v>371</v>
      </c>
      <c r="E1914" s="1">
        <v>30</v>
      </c>
      <c r="F1914" s="1" t="s">
        <v>92</v>
      </c>
      <c r="G1914" s="1">
        <v>37.4</v>
      </c>
      <c r="H1914" s="1" t="s">
        <v>103</v>
      </c>
      <c r="I1914" s="1">
        <v>1122</v>
      </c>
      <c r="J1914" s="2" t="s">
        <v>491</v>
      </c>
      <c r="K1914">
        <f>IF(C1914=C1913,0,1)</f>
        <v>0</v>
      </c>
      <c r="L1914">
        <f t="shared" si="29"/>
        <v>0</v>
      </c>
    </row>
    <row r="1915" spans="1:12" x14ac:dyDescent="0.2">
      <c r="A1915" s="1">
        <v>3</v>
      </c>
      <c r="B1915" s="1">
        <v>217</v>
      </c>
      <c r="C1915" s="1" t="s">
        <v>129</v>
      </c>
      <c r="D1915" s="1" t="s">
        <v>371</v>
      </c>
      <c r="E1915" s="1">
        <v>100</v>
      </c>
      <c r="F1915" s="1" t="s">
        <v>92</v>
      </c>
      <c r="G1915" s="1">
        <v>37.4</v>
      </c>
      <c r="H1915" s="1" t="s">
        <v>103</v>
      </c>
      <c r="I1915" s="1">
        <v>3740</v>
      </c>
      <c r="J1915" s="2" t="s">
        <v>548</v>
      </c>
      <c r="K1915">
        <f>IF(C1915=C1914,0,1)</f>
        <v>0</v>
      </c>
      <c r="L1915">
        <f t="shared" si="29"/>
        <v>0</v>
      </c>
    </row>
    <row r="1916" spans="1:12" x14ac:dyDescent="0.2">
      <c r="A1916" s="1">
        <v>3</v>
      </c>
      <c r="B1916" s="1">
        <v>217</v>
      </c>
      <c r="C1916" s="1" t="s">
        <v>129</v>
      </c>
      <c r="D1916" s="1" t="s">
        <v>371</v>
      </c>
      <c r="E1916" s="1">
        <v>10</v>
      </c>
      <c r="F1916" s="1" t="s">
        <v>92</v>
      </c>
      <c r="G1916" s="1">
        <v>37.4</v>
      </c>
      <c r="H1916" s="1" t="s">
        <v>103</v>
      </c>
      <c r="I1916" s="1">
        <v>374</v>
      </c>
      <c r="J1916" s="2" t="s">
        <v>586</v>
      </c>
      <c r="K1916">
        <f>IF(C1916=C1915,0,1)</f>
        <v>0</v>
      </c>
      <c r="L1916">
        <f t="shared" si="29"/>
        <v>0</v>
      </c>
    </row>
    <row r="1917" spans="1:12" x14ac:dyDescent="0.2">
      <c r="A1917" s="1">
        <v>4</v>
      </c>
      <c r="B1917" s="1">
        <v>309</v>
      </c>
      <c r="C1917" s="1" t="s">
        <v>602</v>
      </c>
      <c r="D1917" s="1" t="s">
        <v>371</v>
      </c>
      <c r="E1917" s="1">
        <v>30</v>
      </c>
      <c r="F1917" s="1" t="s">
        <v>372</v>
      </c>
      <c r="G1917" s="1">
        <v>33.200000000000003</v>
      </c>
      <c r="H1917" s="1" t="s">
        <v>376</v>
      </c>
      <c r="I1917" s="1">
        <v>996</v>
      </c>
      <c r="J1917" s="2" t="s">
        <v>600</v>
      </c>
      <c r="K1917">
        <f>IF(C1917=C1916,0,1)</f>
        <v>1</v>
      </c>
      <c r="L1917">
        <f t="shared" si="29"/>
        <v>0</v>
      </c>
    </row>
    <row r="1918" spans="1:12" x14ac:dyDescent="0.2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  <c r="K1918">
        <f>IF(C1918=C1917,0,1)</f>
        <v>1</v>
      </c>
      <c r="L1918">
        <f t="shared" si="29"/>
        <v>0</v>
      </c>
    </row>
    <row r="1919" spans="1:12" x14ac:dyDescent="0.2">
      <c r="A1919" s="1">
        <v>14</v>
      </c>
      <c r="B1919" s="1" t="s">
        <v>1039</v>
      </c>
      <c r="C1919" s="1" t="s">
        <v>1040</v>
      </c>
      <c r="D1919" s="1" t="s">
        <v>699</v>
      </c>
      <c r="E1919" s="1">
        <v>4</v>
      </c>
      <c r="F1919" s="1" t="s">
        <v>957</v>
      </c>
      <c r="G1919" s="1">
        <v>143.30000000000001</v>
      </c>
      <c r="H1919" s="1" t="s">
        <v>973</v>
      </c>
      <c r="I1919" s="1">
        <v>573.20000000000005</v>
      </c>
      <c r="J1919" s="2" t="s">
        <v>528</v>
      </c>
      <c r="K1919">
        <f>IF(C1919=C1918,0,1)</f>
        <v>1</v>
      </c>
      <c r="L1919">
        <f t="shared" si="29"/>
        <v>0</v>
      </c>
    </row>
    <row r="1920" spans="1:12" x14ac:dyDescent="0.2">
      <c r="A1920" s="1">
        <v>9</v>
      </c>
      <c r="B1920" s="1">
        <v>577</v>
      </c>
      <c r="C1920" s="1" t="s">
        <v>358</v>
      </c>
      <c r="D1920" s="1" t="s">
        <v>442</v>
      </c>
      <c r="E1920" s="1">
        <v>3</v>
      </c>
      <c r="F1920" s="1" t="s">
        <v>346</v>
      </c>
      <c r="G1920" s="1">
        <v>722</v>
      </c>
      <c r="H1920" s="1" t="s">
        <v>349</v>
      </c>
      <c r="I1920" s="1">
        <v>2166</v>
      </c>
      <c r="J1920" s="2" t="s">
        <v>563</v>
      </c>
      <c r="K1920">
        <f>IF(C1920=C1919,0,1)</f>
        <v>1</v>
      </c>
      <c r="L1920">
        <f t="shared" si="29"/>
        <v>0</v>
      </c>
    </row>
    <row r="1921" spans="1:12" x14ac:dyDescent="0.2">
      <c r="A1921" s="1">
        <v>9</v>
      </c>
      <c r="B1921" s="1">
        <v>578</v>
      </c>
      <c r="C1921" s="1" t="s">
        <v>90</v>
      </c>
      <c r="D1921" s="1" t="s">
        <v>371</v>
      </c>
      <c r="E1921" s="1">
        <v>50</v>
      </c>
      <c r="F1921" s="1" t="s">
        <v>23</v>
      </c>
      <c r="G1921" s="1">
        <v>23.95</v>
      </c>
      <c r="H1921" s="1" t="s">
        <v>61</v>
      </c>
      <c r="I1921" s="1">
        <v>1197.5</v>
      </c>
      <c r="J1921" s="2" t="s">
        <v>630</v>
      </c>
      <c r="K1921">
        <f>IF(C1921=C1920,0,1)</f>
        <v>1</v>
      </c>
      <c r="L1921">
        <f t="shared" si="29"/>
        <v>0</v>
      </c>
    </row>
    <row r="1922" spans="1:12" ht="25.5" x14ac:dyDescent="0.2">
      <c r="A1922" s="1">
        <v>9</v>
      </c>
      <c r="B1922" s="1">
        <v>580</v>
      </c>
      <c r="C1922" s="1" t="s">
        <v>519</v>
      </c>
      <c r="D1922" s="1" t="s">
        <v>371</v>
      </c>
      <c r="E1922" s="1">
        <v>6</v>
      </c>
      <c r="F1922" s="1" t="s">
        <v>372</v>
      </c>
      <c r="G1922" s="1">
        <v>11.5</v>
      </c>
      <c r="H1922" s="1" t="s">
        <v>376</v>
      </c>
      <c r="I1922" s="1">
        <v>69</v>
      </c>
      <c r="J1922" s="2" t="s">
        <v>491</v>
      </c>
      <c r="K1922">
        <f>IF(C1922=C1921,0,1)</f>
        <v>1</v>
      </c>
      <c r="L1922">
        <f t="shared" si="29"/>
        <v>0</v>
      </c>
    </row>
    <row r="1923" spans="1:12" ht="25.5" x14ac:dyDescent="0.2">
      <c r="A1923" s="1">
        <v>9</v>
      </c>
      <c r="B1923" s="1">
        <v>580</v>
      </c>
      <c r="C1923" s="1" t="s">
        <v>519</v>
      </c>
      <c r="D1923" s="1" t="s">
        <v>371</v>
      </c>
      <c r="E1923" s="1">
        <v>5</v>
      </c>
      <c r="F1923" s="1" t="s">
        <v>372</v>
      </c>
      <c r="G1923" s="1">
        <v>11.5</v>
      </c>
      <c r="H1923" s="1" t="s">
        <v>376</v>
      </c>
      <c r="I1923" s="1">
        <v>57.5</v>
      </c>
      <c r="J1923" s="2" t="s">
        <v>563</v>
      </c>
      <c r="K1923">
        <f>IF(C1923=C1922,0,1)</f>
        <v>0</v>
      </c>
      <c r="L1923">
        <f t="shared" si="29"/>
        <v>0</v>
      </c>
    </row>
    <row r="1924" spans="1:12" ht="25.5" x14ac:dyDescent="0.2">
      <c r="A1924" s="1">
        <v>9</v>
      </c>
      <c r="B1924" s="1">
        <v>580</v>
      </c>
      <c r="C1924" s="1" t="s">
        <v>519</v>
      </c>
      <c r="D1924" s="1" t="s">
        <v>371</v>
      </c>
      <c r="E1924" s="1">
        <v>600</v>
      </c>
      <c r="F1924" s="1" t="s">
        <v>372</v>
      </c>
      <c r="G1924" s="1">
        <v>11.5</v>
      </c>
      <c r="H1924" s="1" t="s">
        <v>376</v>
      </c>
      <c r="I1924" s="1">
        <v>6900</v>
      </c>
      <c r="J1924" s="2" t="s">
        <v>630</v>
      </c>
      <c r="K1924">
        <f>IF(C1924=C1923,0,1)</f>
        <v>0</v>
      </c>
      <c r="L1924">
        <f t="shared" si="29"/>
        <v>0</v>
      </c>
    </row>
    <row r="1925" spans="1:12" x14ac:dyDescent="0.2">
      <c r="A1925" s="1">
        <v>4</v>
      </c>
      <c r="B1925" s="1">
        <v>1111</v>
      </c>
      <c r="C1925" s="1" t="s">
        <v>206</v>
      </c>
      <c r="D1925" s="2" t="s">
        <v>371</v>
      </c>
      <c r="E1925" s="1">
        <v>3</v>
      </c>
      <c r="F1925" s="1" t="s">
        <v>92</v>
      </c>
      <c r="G1925" s="1">
        <v>302.60000000000002</v>
      </c>
      <c r="H1925" s="1" t="s">
        <v>207</v>
      </c>
      <c r="I1925" s="1">
        <v>907.8</v>
      </c>
      <c r="J1925" s="2" t="s">
        <v>586</v>
      </c>
      <c r="K1925">
        <f>IF(C1925=C1924,0,1)</f>
        <v>1</v>
      </c>
      <c r="L1925">
        <f t="shared" si="29"/>
        <v>1</v>
      </c>
    </row>
    <row r="1926" spans="1:12" x14ac:dyDescent="0.2">
      <c r="A1926" s="1">
        <v>3</v>
      </c>
      <c r="B1926" s="1">
        <v>219</v>
      </c>
      <c r="C1926" s="1" t="s">
        <v>42</v>
      </c>
      <c r="D1926" s="1" t="s">
        <v>371</v>
      </c>
      <c r="E1926" s="1">
        <v>320</v>
      </c>
      <c r="F1926" s="1" t="s">
        <v>23</v>
      </c>
      <c r="G1926" s="1">
        <v>19.899999999999999</v>
      </c>
      <c r="H1926" s="1" t="s">
        <v>1124</v>
      </c>
      <c r="I1926" s="1">
        <v>6368</v>
      </c>
      <c r="J1926" s="2" t="s">
        <v>374</v>
      </c>
      <c r="K1926">
        <f>IF(C1926=C1925,0,1)</f>
        <v>1</v>
      </c>
      <c r="L1926">
        <f t="shared" si="29"/>
        <v>0</v>
      </c>
    </row>
    <row r="1927" spans="1:12" x14ac:dyDescent="0.2">
      <c r="A1927" s="1">
        <v>3</v>
      </c>
      <c r="B1927" s="1">
        <v>219</v>
      </c>
      <c r="C1927" s="1" t="s">
        <v>42</v>
      </c>
      <c r="D1927" s="1" t="s">
        <v>371</v>
      </c>
      <c r="E1927" s="1">
        <v>5</v>
      </c>
      <c r="F1927" s="1" t="s">
        <v>23</v>
      </c>
      <c r="G1927" s="1">
        <v>19.899999999999999</v>
      </c>
      <c r="H1927" s="1" t="s">
        <v>1124</v>
      </c>
      <c r="I1927" s="1">
        <v>99.5</v>
      </c>
      <c r="J1927" s="2" t="s">
        <v>548</v>
      </c>
      <c r="K1927">
        <f>IF(C1927=C1926,0,1)</f>
        <v>0</v>
      </c>
      <c r="L1927">
        <f t="shared" si="29"/>
        <v>1</v>
      </c>
    </row>
    <row r="1928" spans="1:12" x14ac:dyDescent="0.2">
      <c r="A1928" s="1">
        <v>3</v>
      </c>
      <c r="B1928" s="1">
        <v>219</v>
      </c>
      <c r="C1928" s="1" t="s">
        <v>42</v>
      </c>
      <c r="D1928" s="1" t="s">
        <v>371</v>
      </c>
      <c r="E1928" s="1">
        <v>150</v>
      </c>
      <c r="F1928" s="1" t="s">
        <v>23</v>
      </c>
      <c r="G1928" s="1">
        <v>19.899999999999999</v>
      </c>
      <c r="H1928" s="1" t="s">
        <v>1124</v>
      </c>
      <c r="I1928" s="1">
        <v>2985</v>
      </c>
      <c r="J1928" s="2" t="s">
        <v>630</v>
      </c>
      <c r="K1928">
        <f>IF(C1928=C1927,0,1)</f>
        <v>0</v>
      </c>
      <c r="L1928">
        <f t="shared" si="29"/>
        <v>0</v>
      </c>
    </row>
    <row r="1929" spans="1:12" ht="25.5" x14ac:dyDescent="0.2">
      <c r="A1929" s="1">
        <v>6</v>
      </c>
      <c r="B1929" s="1">
        <v>375</v>
      </c>
      <c r="C1929" s="1" t="s">
        <v>219</v>
      </c>
      <c r="D1929" s="1" t="s">
        <v>371</v>
      </c>
      <c r="E1929" s="1">
        <v>10</v>
      </c>
      <c r="F1929" s="1" t="s">
        <v>92</v>
      </c>
      <c r="G1929" s="1">
        <v>51</v>
      </c>
      <c r="H1929" s="1" t="s">
        <v>108</v>
      </c>
      <c r="I1929" s="1">
        <v>510</v>
      </c>
      <c r="J1929" s="2" t="s">
        <v>630</v>
      </c>
      <c r="K1929">
        <f>IF(C1929=C1928,0,1)</f>
        <v>1</v>
      </c>
      <c r="L1929">
        <f t="shared" si="29"/>
        <v>0</v>
      </c>
    </row>
  </sheetData>
  <autoFilter ref="A1:J1929" xr:uid="{00000000-0009-0000-0000-000005000000}"/>
  <sortState xmlns:xlrd2="http://schemas.microsoft.com/office/spreadsheetml/2017/richdata2" ref="A2:J1929">
    <sortCondition ref="C2:C19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/>
  <dimension ref="A2:B1929"/>
  <sheetViews>
    <sheetView workbookViewId="0">
      <selection activeCell="J27" sqref="J27"/>
    </sheetView>
  </sheetViews>
  <sheetFormatPr defaultRowHeight="12.75" x14ac:dyDescent="0.2"/>
  <sheetData>
    <row r="2" spans="1:2" ht="15" x14ac:dyDescent="0.25">
      <c r="A2">
        <f>IF(AND(100&lt;Выгрузка!G2,Выгрузка!G2&lt;500), 1, 0)</f>
        <v>0</v>
      </c>
      <c r="B2" s="10">
        <f>SUM(A:A)</f>
        <v>441</v>
      </c>
    </row>
    <row r="3" spans="1:2" x14ac:dyDescent="0.2">
      <c r="A3">
        <f>IF(AND(100&lt;Выгрузка!G3,Выгрузка!G3&lt;500), 1, 0)</f>
        <v>0</v>
      </c>
    </row>
    <row r="4" spans="1:2" x14ac:dyDescent="0.2">
      <c r="A4">
        <f>IF(AND(100&lt;Выгрузка!G4,Выгрузка!G4&lt;500), 1, 0)</f>
        <v>0</v>
      </c>
    </row>
    <row r="5" spans="1:2" x14ac:dyDescent="0.2">
      <c r="A5">
        <f>IF(AND(100&lt;Выгрузка!G5,Выгрузка!G5&lt;500), 1, 0)</f>
        <v>0</v>
      </c>
    </row>
    <row r="6" spans="1:2" x14ac:dyDescent="0.2">
      <c r="A6">
        <f>IF(AND(100&lt;Выгрузка!G6,Выгрузка!G6&lt;500), 1, 0)</f>
        <v>0</v>
      </c>
    </row>
    <row r="7" spans="1:2" x14ac:dyDescent="0.2">
      <c r="A7">
        <f>IF(AND(100&lt;Выгрузка!G7,Выгрузка!G7&lt;500), 1, 0)</f>
        <v>0</v>
      </c>
    </row>
    <row r="8" spans="1:2" x14ac:dyDescent="0.2">
      <c r="A8">
        <f>IF(AND(100&lt;Выгрузка!G8,Выгрузка!G8&lt;500), 1, 0)</f>
        <v>1</v>
      </c>
    </row>
    <row r="9" spans="1:2" x14ac:dyDescent="0.2">
      <c r="A9">
        <f>IF(AND(100&lt;Выгрузка!G9,Выгрузка!G9&lt;500), 1, 0)</f>
        <v>1</v>
      </c>
    </row>
    <row r="10" spans="1:2" x14ac:dyDescent="0.2">
      <c r="A10">
        <f>IF(AND(100&lt;Выгрузка!G10,Выгрузка!G10&lt;500), 1, 0)</f>
        <v>0</v>
      </c>
    </row>
    <row r="11" spans="1:2" x14ac:dyDescent="0.2">
      <c r="A11">
        <f>IF(AND(100&lt;Выгрузка!G11,Выгрузка!G11&lt;500), 1, 0)</f>
        <v>0</v>
      </c>
    </row>
    <row r="12" spans="1:2" x14ac:dyDescent="0.2">
      <c r="A12">
        <f>IF(AND(100&lt;Выгрузка!G12,Выгрузка!G12&lt;500), 1, 0)</f>
        <v>1</v>
      </c>
    </row>
    <row r="13" spans="1:2" x14ac:dyDescent="0.2">
      <c r="A13">
        <f>IF(AND(100&lt;Выгрузка!G13,Выгрузка!G13&lt;500), 1, 0)</f>
        <v>0</v>
      </c>
    </row>
    <row r="14" spans="1:2" x14ac:dyDescent="0.2">
      <c r="A14">
        <f>IF(AND(100&lt;Выгрузка!G14,Выгрузка!G14&lt;500), 1, 0)</f>
        <v>1</v>
      </c>
    </row>
    <row r="15" spans="1:2" x14ac:dyDescent="0.2">
      <c r="A15">
        <f>IF(AND(100&lt;Выгрузка!G15,Выгрузка!G15&lt;500), 1, 0)</f>
        <v>0</v>
      </c>
    </row>
    <row r="16" spans="1:2" x14ac:dyDescent="0.2">
      <c r="A16">
        <f>IF(AND(100&lt;Выгрузка!G16,Выгрузка!G16&lt;500), 1, 0)</f>
        <v>0</v>
      </c>
    </row>
    <row r="17" spans="1:1" x14ac:dyDescent="0.2">
      <c r="A17">
        <f>IF(AND(100&lt;Выгрузка!G17,Выгрузка!G17&lt;500), 1, 0)</f>
        <v>1</v>
      </c>
    </row>
    <row r="18" spans="1:1" x14ac:dyDescent="0.2">
      <c r="A18">
        <f>IF(AND(100&lt;Выгрузка!G18,Выгрузка!G18&lt;500), 1, 0)</f>
        <v>0</v>
      </c>
    </row>
    <row r="19" spans="1:1" x14ac:dyDescent="0.2">
      <c r="A19">
        <f>IF(AND(100&lt;Выгрузка!G19,Выгрузка!G19&lt;500), 1, 0)</f>
        <v>0</v>
      </c>
    </row>
    <row r="20" spans="1:1" x14ac:dyDescent="0.2">
      <c r="A20">
        <f>IF(AND(100&lt;Выгрузка!G20,Выгрузка!G20&lt;500), 1, 0)</f>
        <v>1</v>
      </c>
    </row>
    <row r="21" spans="1:1" x14ac:dyDescent="0.2">
      <c r="A21">
        <f>IF(AND(100&lt;Выгрузка!G21,Выгрузка!G21&lt;500), 1, 0)</f>
        <v>0</v>
      </c>
    </row>
    <row r="22" spans="1:1" x14ac:dyDescent="0.2">
      <c r="A22">
        <f>IF(AND(100&lt;Выгрузка!G22,Выгрузка!G22&lt;500), 1, 0)</f>
        <v>0</v>
      </c>
    </row>
    <row r="23" spans="1:1" x14ac:dyDescent="0.2">
      <c r="A23">
        <f>IF(AND(100&lt;Выгрузка!G23,Выгрузка!G23&lt;500), 1, 0)</f>
        <v>1</v>
      </c>
    </row>
    <row r="24" spans="1:1" x14ac:dyDescent="0.2">
      <c r="A24">
        <f>IF(AND(100&lt;Выгрузка!G24,Выгрузка!G24&lt;500), 1, 0)</f>
        <v>0</v>
      </c>
    </row>
    <row r="25" spans="1:1" x14ac:dyDescent="0.2">
      <c r="A25">
        <f>IF(AND(100&lt;Выгрузка!G25,Выгрузка!G25&lt;500), 1, 0)</f>
        <v>0</v>
      </c>
    </row>
    <row r="26" spans="1:1" x14ac:dyDescent="0.2">
      <c r="A26">
        <f>IF(AND(100&lt;Выгрузка!G26,Выгрузка!G26&lt;500), 1, 0)</f>
        <v>1</v>
      </c>
    </row>
    <row r="27" spans="1:1" x14ac:dyDescent="0.2">
      <c r="A27">
        <f>IF(AND(100&lt;Выгрузка!G27,Выгрузка!G27&lt;500), 1, 0)</f>
        <v>0</v>
      </c>
    </row>
    <row r="28" spans="1:1" x14ac:dyDescent="0.2">
      <c r="A28">
        <f>IF(AND(100&lt;Выгрузка!G28,Выгрузка!G28&lt;500), 1, 0)</f>
        <v>1</v>
      </c>
    </row>
    <row r="29" spans="1:1" x14ac:dyDescent="0.2">
      <c r="A29">
        <f>IF(AND(100&lt;Выгрузка!G29,Выгрузка!G29&lt;500), 1, 0)</f>
        <v>0</v>
      </c>
    </row>
    <row r="30" spans="1:1" x14ac:dyDescent="0.2">
      <c r="A30">
        <f>IF(AND(100&lt;Выгрузка!G30,Выгрузка!G30&lt;500), 1, 0)</f>
        <v>0</v>
      </c>
    </row>
    <row r="31" spans="1:1" x14ac:dyDescent="0.2">
      <c r="A31">
        <f>IF(AND(100&lt;Выгрузка!G31,Выгрузка!G31&lt;500), 1, 0)</f>
        <v>0</v>
      </c>
    </row>
    <row r="32" spans="1:1" x14ac:dyDescent="0.2">
      <c r="A32">
        <f>IF(AND(100&lt;Выгрузка!G32,Выгрузка!G32&lt;500), 1, 0)</f>
        <v>0</v>
      </c>
    </row>
    <row r="33" spans="1:1" x14ac:dyDescent="0.2">
      <c r="A33">
        <f>IF(AND(100&lt;Выгрузка!G33,Выгрузка!G33&lt;500), 1, 0)</f>
        <v>0</v>
      </c>
    </row>
    <row r="34" spans="1:1" x14ac:dyDescent="0.2">
      <c r="A34">
        <f>IF(AND(100&lt;Выгрузка!G34,Выгрузка!G34&lt;500), 1, 0)</f>
        <v>0</v>
      </c>
    </row>
    <row r="35" spans="1:1" x14ac:dyDescent="0.2">
      <c r="A35">
        <f>IF(AND(100&lt;Выгрузка!G35,Выгрузка!G35&lt;500), 1, 0)</f>
        <v>0</v>
      </c>
    </row>
    <row r="36" spans="1:1" x14ac:dyDescent="0.2">
      <c r="A36">
        <f>IF(AND(100&lt;Выгрузка!G36,Выгрузка!G36&lt;500), 1, 0)</f>
        <v>1</v>
      </c>
    </row>
    <row r="37" spans="1:1" x14ac:dyDescent="0.2">
      <c r="A37">
        <f>IF(AND(100&lt;Выгрузка!G37,Выгрузка!G37&lt;500), 1, 0)</f>
        <v>0</v>
      </c>
    </row>
    <row r="38" spans="1:1" x14ac:dyDescent="0.2">
      <c r="A38">
        <f>IF(AND(100&lt;Выгрузка!G38,Выгрузка!G38&lt;500), 1, 0)</f>
        <v>1</v>
      </c>
    </row>
    <row r="39" spans="1:1" x14ac:dyDescent="0.2">
      <c r="A39">
        <f>IF(AND(100&lt;Выгрузка!G39,Выгрузка!G39&lt;500), 1, 0)</f>
        <v>0</v>
      </c>
    </row>
    <row r="40" spans="1:1" x14ac:dyDescent="0.2">
      <c r="A40">
        <f>IF(AND(100&lt;Выгрузка!G40,Выгрузка!G40&lt;500), 1, 0)</f>
        <v>0</v>
      </c>
    </row>
    <row r="41" spans="1:1" x14ac:dyDescent="0.2">
      <c r="A41">
        <f>IF(AND(100&lt;Выгрузка!G41,Выгрузка!G41&lt;500), 1, 0)</f>
        <v>0</v>
      </c>
    </row>
    <row r="42" spans="1:1" x14ac:dyDescent="0.2">
      <c r="A42">
        <f>IF(AND(100&lt;Выгрузка!G42,Выгрузка!G42&lt;500), 1, 0)</f>
        <v>0</v>
      </c>
    </row>
    <row r="43" spans="1:1" x14ac:dyDescent="0.2">
      <c r="A43">
        <f>IF(AND(100&lt;Выгрузка!G43,Выгрузка!G43&lt;500), 1, 0)</f>
        <v>1</v>
      </c>
    </row>
    <row r="44" spans="1:1" x14ac:dyDescent="0.2">
      <c r="A44">
        <f>IF(AND(100&lt;Выгрузка!G44,Выгрузка!G44&lt;500), 1, 0)</f>
        <v>1</v>
      </c>
    </row>
    <row r="45" spans="1:1" x14ac:dyDescent="0.2">
      <c r="A45">
        <f>IF(AND(100&lt;Выгрузка!G45,Выгрузка!G45&lt;500), 1, 0)</f>
        <v>1</v>
      </c>
    </row>
    <row r="46" spans="1:1" x14ac:dyDescent="0.2">
      <c r="A46">
        <f>IF(AND(100&lt;Выгрузка!G46,Выгрузка!G46&lt;500), 1, 0)</f>
        <v>1</v>
      </c>
    </row>
    <row r="47" spans="1:1" x14ac:dyDescent="0.2">
      <c r="A47">
        <f>IF(AND(100&lt;Выгрузка!G47,Выгрузка!G47&lt;500), 1, 0)</f>
        <v>0</v>
      </c>
    </row>
    <row r="48" spans="1:1" x14ac:dyDescent="0.2">
      <c r="A48">
        <f>IF(AND(100&lt;Выгрузка!G48,Выгрузка!G48&lt;500), 1, 0)</f>
        <v>0</v>
      </c>
    </row>
    <row r="49" spans="1:1" x14ac:dyDescent="0.2">
      <c r="A49">
        <f>IF(AND(100&lt;Выгрузка!G49,Выгрузка!G49&lt;500), 1, 0)</f>
        <v>0</v>
      </c>
    </row>
    <row r="50" spans="1:1" x14ac:dyDescent="0.2">
      <c r="A50">
        <f>IF(AND(100&lt;Выгрузка!G50,Выгрузка!G50&lt;500), 1, 0)</f>
        <v>0</v>
      </c>
    </row>
    <row r="51" spans="1:1" x14ac:dyDescent="0.2">
      <c r="A51">
        <f>IF(AND(100&lt;Выгрузка!G51,Выгрузка!G51&lt;500), 1, 0)</f>
        <v>0</v>
      </c>
    </row>
    <row r="52" spans="1:1" x14ac:dyDescent="0.2">
      <c r="A52">
        <f>IF(AND(100&lt;Выгрузка!G52,Выгрузка!G52&lt;500), 1, 0)</f>
        <v>0</v>
      </c>
    </row>
    <row r="53" spans="1:1" x14ac:dyDescent="0.2">
      <c r="A53">
        <f>IF(AND(100&lt;Выгрузка!G53,Выгрузка!G53&lt;500), 1, 0)</f>
        <v>0</v>
      </c>
    </row>
    <row r="54" spans="1:1" x14ac:dyDescent="0.2">
      <c r="A54">
        <f>IF(AND(100&lt;Выгрузка!G54,Выгрузка!G54&lt;500), 1, 0)</f>
        <v>0</v>
      </c>
    </row>
    <row r="55" spans="1:1" x14ac:dyDescent="0.2">
      <c r="A55">
        <f>IF(AND(100&lt;Выгрузка!G55,Выгрузка!G55&lt;500), 1, 0)</f>
        <v>0</v>
      </c>
    </row>
    <row r="56" spans="1:1" x14ac:dyDescent="0.2">
      <c r="A56">
        <f>IF(AND(100&lt;Выгрузка!G56,Выгрузка!G56&lt;500), 1, 0)</f>
        <v>0</v>
      </c>
    </row>
    <row r="57" spans="1:1" x14ac:dyDescent="0.2">
      <c r="A57">
        <f>IF(AND(100&lt;Выгрузка!G57,Выгрузка!G57&lt;500), 1, 0)</f>
        <v>0</v>
      </c>
    </row>
    <row r="58" spans="1:1" x14ac:dyDescent="0.2">
      <c r="A58">
        <f>IF(AND(100&lt;Выгрузка!G58,Выгрузка!G58&lt;500), 1, 0)</f>
        <v>0</v>
      </c>
    </row>
    <row r="59" spans="1:1" x14ac:dyDescent="0.2">
      <c r="A59">
        <f>IF(AND(100&lt;Выгрузка!G59,Выгрузка!G59&lt;500), 1, 0)</f>
        <v>1</v>
      </c>
    </row>
    <row r="60" spans="1:1" x14ac:dyDescent="0.2">
      <c r="A60">
        <f>IF(AND(100&lt;Выгрузка!G60,Выгрузка!G60&lt;500), 1, 0)</f>
        <v>1</v>
      </c>
    </row>
    <row r="61" spans="1:1" x14ac:dyDescent="0.2">
      <c r="A61">
        <f>IF(AND(100&lt;Выгрузка!G61,Выгрузка!G61&lt;500), 1, 0)</f>
        <v>0</v>
      </c>
    </row>
    <row r="62" spans="1:1" x14ac:dyDescent="0.2">
      <c r="A62">
        <f>IF(AND(100&lt;Выгрузка!G62,Выгрузка!G62&lt;500), 1, 0)</f>
        <v>0</v>
      </c>
    </row>
    <row r="63" spans="1:1" x14ac:dyDescent="0.2">
      <c r="A63">
        <f>IF(AND(100&lt;Выгрузка!G63,Выгрузка!G63&lt;500), 1, 0)</f>
        <v>0</v>
      </c>
    </row>
    <row r="64" spans="1:1" x14ac:dyDescent="0.2">
      <c r="A64">
        <f>IF(AND(100&lt;Выгрузка!G64,Выгрузка!G64&lt;500), 1, 0)</f>
        <v>0</v>
      </c>
    </row>
    <row r="65" spans="1:1" x14ac:dyDescent="0.2">
      <c r="A65">
        <f>IF(AND(100&lt;Выгрузка!G65,Выгрузка!G65&lt;500), 1, 0)</f>
        <v>1</v>
      </c>
    </row>
    <row r="66" spans="1:1" x14ac:dyDescent="0.2">
      <c r="A66">
        <f>IF(AND(100&lt;Выгрузка!G66,Выгрузка!G66&lt;500), 1, 0)</f>
        <v>0</v>
      </c>
    </row>
    <row r="67" spans="1:1" x14ac:dyDescent="0.2">
      <c r="A67">
        <f>IF(AND(100&lt;Выгрузка!G67,Выгрузка!G67&lt;500), 1, 0)</f>
        <v>1</v>
      </c>
    </row>
    <row r="68" spans="1:1" x14ac:dyDescent="0.2">
      <c r="A68">
        <f>IF(AND(100&lt;Выгрузка!G68,Выгрузка!G68&lt;500), 1, 0)</f>
        <v>1</v>
      </c>
    </row>
    <row r="69" spans="1:1" x14ac:dyDescent="0.2">
      <c r="A69">
        <f>IF(AND(100&lt;Выгрузка!G69,Выгрузка!G69&lt;500), 1, 0)</f>
        <v>1</v>
      </c>
    </row>
    <row r="70" spans="1:1" x14ac:dyDescent="0.2">
      <c r="A70">
        <f>IF(AND(100&lt;Выгрузка!G70,Выгрузка!G70&lt;500), 1, 0)</f>
        <v>0</v>
      </c>
    </row>
    <row r="71" spans="1:1" x14ac:dyDescent="0.2">
      <c r="A71">
        <f>IF(AND(100&lt;Выгрузка!G71,Выгрузка!G71&lt;500), 1, 0)</f>
        <v>0</v>
      </c>
    </row>
    <row r="72" spans="1:1" x14ac:dyDescent="0.2">
      <c r="A72">
        <f>IF(AND(100&lt;Выгрузка!G72,Выгрузка!G72&lt;500), 1, 0)</f>
        <v>1</v>
      </c>
    </row>
    <row r="73" spans="1:1" x14ac:dyDescent="0.2">
      <c r="A73">
        <f>IF(AND(100&lt;Выгрузка!G73,Выгрузка!G73&lt;500), 1, 0)</f>
        <v>0</v>
      </c>
    </row>
    <row r="74" spans="1:1" x14ac:dyDescent="0.2">
      <c r="A74">
        <f>IF(AND(100&lt;Выгрузка!G74,Выгрузка!G74&lt;500), 1, 0)</f>
        <v>0</v>
      </c>
    </row>
    <row r="75" spans="1:1" x14ac:dyDescent="0.2">
      <c r="A75">
        <f>IF(AND(100&lt;Выгрузка!G75,Выгрузка!G75&lt;500), 1, 0)</f>
        <v>1</v>
      </c>
    </row>
    <row r="76" spans="1:1" x14ac:dyDescent="0.2">
      <c r="A76">
        <f>IF(AND(100&lt;Выгрузка!G76,Выгрузка!G76&lt;500), 1, 0)</f>
        <v>0</v>
      </c>
    </row>
    <row r="77" spans="1:1" x14ac:dyDescent="0.2">
      <c r="A77">
        <f>IF(AND(100&lt;Выгрузка!G77,Выгрузка!G77&lt;500), 1, 0)</f>
        <v>1</v>
      </c>
    </row>
    <row r="78" spans="1:1" x14ac:dyDescent="0.2">
      <c r="A78">
        <f>IF(AND(100&lt;Выгрузка!G78,Выгрузка!G78&lt;500), 1, 0)</f>
        <v>0</v>
      </c>
    </row>
    <row r="79" spans="1:1" x14ac:dyDescent="0.2">
      <c r="A79">
        <f>IF(AND(100&lt;Выгрузка!G79,Выгрузка!G79&lt;500), 1, 0)</f>
        <v>0</v>
      </c>
    </row>
    <row r="80" spans="1:1" x14ac:dyDescent="0.2">
      <c r="A80">
        <f>IF(AND(100&lt;Выгрузка!G80,Выгрузка!G80&lt;500), 1, 0)</f>
        <v>0</v>
      </c>
    </row>
    <row r="81" spans="1:1" x14ac:dyDescent="0.2">
      <c r="A81">
        <f>IF(AND(100&lt;Выгрузка!G81,Выгрузка!G81&lt;500), 1, 0)</f>
        <v>0</v>
      </c>
    </row>
    <row r="82" spans="1:1" x14ac:dyDescent="0.2">
      <c r="A82">
        <f>IF(AND(100&lt;Выгрузка!G82,Выгрузка!G82&lt;500), 1, 0)</f>
        <v>1</v>
      </c>
    </row>
    <row r="83" spans="1:1" x14ac:dyDescent="0.2">
      <c r="A83">
        <f>IF(AND(100&lt;Выгрузка!G83,Выгрузка!G83&lt;500), 1, 0)</f>
        <v>1</v>
      </c>
    </row>
    <row r="84" spans="1:1" x14ac:dyDescent="0.2">
      <c r="A84">
        <f>IF(AND(100&lt;Выгрузка!G84,Выгрузка!G84&lt;500), 1, 0)</f>
        <v>0</v>
      </c>
    </row>
    <row r="85" spans="1:1" x14ac:dyDescent="0.2">
      <c r="A85">
        <f>IF(AND(100&lt;Выгрузка!G85,Выгрузка!G85&lt;500), 1, 0)</f>
        <v>0</v>
      </c>
    </row>
    <row r="86" spans="1:1" x14ac:dyDescent="0.2">
      <c r="A86">
        <f>IF(AND(100&lt;Выгрузка!G86,Выгрузка!G86&lt;500), 1, 0)</f>
        <v>1</v>
      </c>
    </row>
    <row r="87" spans="1:1" x14ac:dyDescent="0.2">
      <c r="A87">
        <f>IF(AND(100&lt;Выгрузка!G87,Выгрузка!G87&lt;500), 1, 0)</f>
        <v>0</v>
      </c>
    </row>
    <row r="88" spans="1:1" x14ac:dyDescent="0.2">
      <c r="A88">
        <f>IF(AND(100&lt;Выгрузка!G88,Выгрузка!G88&lt;500), 1, 0)</f>
        <v>0</v>
      </c>
    </row>
    <row r="89" spans="1:1" x14ac:dyDescent="0.2">
      <c r="A89">
        <f>IF(AND(100&lt;Выгрузка!G89,Выгрузка!G89&lt;500), 1, 0)</f>
        <v>1</v>
      </c>
    </row>
    <row r="90" spans="1:1" x14ac:dyDescent="0.2">
      <c r="A90">
        <f>IF(AND(100&lt;Выгрузка!G90,Выгрузка!G90&lt;500), 1, 0)</f>
        <v>0</v>
      </c>
    </row>
    <row r="91" spans="1:1" x14ac:dyDescent="0.2">
      <c r="A91">
        <f>IF(AND(100&lt;Выгрузка!G91,Выгрузка!G91&lt;500), 1, 0)</f>
        <v>1</v>
      </c>
    </row>
    <row r="92" spans="1:1" x14ac:dyDescent="0.2">
      <c r="A92">
        <f>IF(AND(100&lt;Выгрузка!G92,Выгрузка!G92&lt;500), 1, 0)</f>
        <v>0</v>
      </c>
    </row>
    <row r="93" spans="1:1" x14ac:dyDescent="0.2">
      <c r="A93">
        <f>IF(AND(100&lt;Выгрузка!G93,Выгрузка!G93&lt;500), 1, 0)</f>
        <v>1</v>
      </c>
    </row>
    <row r="94" spans="1:1" x14ac:dyDescent="0.2">
      <c r="A94">
        <f>IF(AND(100&lt;Выгрузка!G94,Выгрузка!G94&lt;500), 1, 0)</f>
        <v>0</v>
      </c>
    </row>
    <row r="95" spans="1:1" x14ac:dyDescent="0.2">
      <c r="A95">
        <f>IF(AND(100&lt;Выгрузка!G95,Выгрузка!G95&lt;500), 1, 0)</f>
        <v>1</v>
      </c>
    </row>
    <row r="96" spans="1:1" x14ac:dyDescent="0.2">
      <c r="A96">
        <f>IF(AND(100&lt;Выгрузка!G96,Выгрузка!G96&lt;500), 1, 0)</f>
        <v>1</v>
      </c>
    </row>
    <row r="97" spans="1:1" x14ac:dyDescent="0.2">
      <c r="A97">
        <f>IF(AND(100&lt;Выгрузка!G97,Выгрузка!G97&lt;500), 1, 0)</f>
        <v>1</v>
      </c>
    </row>
    <row r="98" spans="1:1" x14ac:dyDescent="0.2">
      <c r="A98">
        <f>IF(AND(100&lt;Выгрузка!G98,Выгрузка!G98&lt;500), 1, 0)</f>
        <v>1</v>
      </c>
    </row>
    <row r="99" spans="1:1" x14ac:dyDescent="0.2">
      <c r="A99">
        <f>IF(AND(100&lt;Выгрузка!G99,Выгрузка!G99&lt;500), 1, 0)</f>
        <v>1</v>
      </c>
    </row>
    <row r="100" spans="1:1" x14ac:dyDescent="0.2">
      <c r="A100">
        <f>IF(AND(100&lt;Выгрузка!G100,Выгрузка!G100&lt;500), 1, 0)</f>
        <v>0</v>
      </c>
    </row>
    <row r="101" spans="1:1" x14ac:dyDescent="0.2">
      <c r="A101">
        <f>IF(AND(100&lt;Выгрузка!G101,Выгрузка!G101&lt;500), 1, 0)</f>
        <v>0</v>
      </c>
    </row>
    <row r="102" spans="1:1" x14ac:dyDescent="0.2">
      <c r="A102">
        <f>IF(AND(100&lt;Выгрузка!G102,Выгрузка!G102&lt;500), 1, 0)</f>
        <v>0</v>
      </c>
    </row>
    <row r="103" spans="1:1" x14ac:dyDescent="0.2">
      <c r="A103">
        <f>IF(AND(100&lt;Выгрузка!G103,Выгрузка!G103&lt;500), 1, 0)</f>
        <v>0</v>
      </c>
    </row>
    <row r="104" spans="1:1" x14ac:dyDescent="0.2">
      <c r="A104">
        <f>IF(AND(100&lt;Выгрузка!G104,Выгрузка!G104&lt;500), 1, 0)</f>
        <v>0</v>
      </c>
    </row>
    <row r="105" spans="1:1" x14ac:dyDescent="0.2">
      <c r="A105">
        <f>IF(AND(100&lt;Выгрузка!G105,Выгрузка!G105&lt;500), 1, 0)</f>
        <v>0</v>
      </c>
    </row>
    <row r="106" spans="1:1" x14ac:dyDescent="0.2">
      <c r="A106">
        <f>IF(AND(100&lt;Выгрузка!G106,Выгрузка!G106&lt;500), 1, 0)</f>
        <v>0</v>
      </c>
    </row>
    <row r="107" spans="1:1" x14ac:dyDescent="0.2">
      <c r="A107">
        <f>IF(AND(100&lt;Выгрузка!G107,Выгрузка!G107&lt;500), 1, 0)</f>
        <v>0</v>
      </c>
    </row>
    <row r="108" spans="1:1" x14ac:dyDescent="0.2">
      <c r="A108">
        <f>IF(AND(100&lt;Выгрузка!G108,Выгрузка!G108&lt;500), 1, 0)</f>
        <v>0</v>
      </c>
    </row>
    <row r="109" spans="1:1" x14ac:dyDescent="0.2">
      <c r="A109">
        <f>IF(AND(100&lt;Выгрузка!G109,Выгрузка!G109&lt;500), 1, 0)</f>
        <v>0</v>
      </c>
    </row>
    <row r="110" spans="1:1" x14ac:dyDescent="0.2">
      <c r="A110">
        <f>IF(AND(100&lt;Выгрузка!G110,Выгрузка!G110&lt;500), 1, 0)</f>
        <v>0</v>
      </c>
    </row>
    <row r="111" spans="1:1" x14ac:dyDescent="0.2">
      <c r="A111">
        <f>IF(AND(100&lt;Выгрузка!G111,Выгрузка!G111&lt;500), 1, 0)</f>
        <v>0</v>
      </c>
    </row>
    <row r="112" spans="1:1" x14ac:dyDescent="0.2">
      <c r="A112">
        <f>IF(AND(100&lt;Выгрузка!G112,Выгрузка!G112&lt;500), 1, 0)</f>
        <v>1</v>
      </c>
    </row>
    <row r="113" spans="1:1" x14ac:dyDescent="0.2">
      <c r="A113">
        <f>IF(AND(100&lt;Выгрузка!G113,Выгрузка!G113&lt;500), 1, 0)</f>
        <v>1</v>
      </c>
    </row>
    <row r="114" spans="1:1" x14ac:dyDescent="0.2">
      <c r="A114">
        <f>IF(AND(100&lt;Выгрузка!G114,Выгрузка!G114&lt;500), 1, 0)</f>
        <v>1</v>
      </c>
    </row>
    <row r="115" spans="1:1" x14ac:dyDescent="0.2">
      <c r="A115">
        <f>IF(AND(100&lt;Выгрузка!G115,Выгрузка!G115&lt;500), 1, 0)</f>
        <v>0</v>
      </c>
    </row>
    <row r="116" spans="1:1" x14ac:dyDescent="0.2">
      <c r="A116">
        <f>IF(AND(100&lt;Выгрузка!G116,Выгрузка!G116&lt;500), 1, 0)</f>
        <v>0</v>
      </c>
    </row>
    <row r="117" spans="1:1" x14ac:dyDescent="0.2">
      <c r="A117">
        <f>IF(AND(100&lt;Выгрузка!G117,Выгрузка!G117&lt;500), 1, 0)</f>
        <v>1</v>
      </c>
    </row>
    <row r="118" spans="1:1" x14ac:dyDescent="0.2">
      <c r="A118">
        <f>IF(AND(100&lt;Выгрузка!G118,Выгрузка!G118&lt;500), 1, 0)</f>
        <v>0</v>
      </c>
    </row>
    <row r="119" spans="1:1" x14ac:dyDescent="0.2">
      <c r="A119">
        <f>IF(AND(100&lt;Выгрузка!G119,Выгрузка!G119&lt;500), 1, 0)</f>
        <v>1</v>
      </c>
    </row>
    <row r="120" spans="1:1" x14ac:dyDescent="0.2">
      <c r="A120">
        <f>IF(AND(100&lt;Выгрузка!G120,Выгрузка!G120&lt;500), 1, 0)</f>
        <v>0</v>
      </c>
    </row>
    <row r="121" spans="1:1" x14ac:dyDescent="0.2">
      <c r="A121">
        <f>IF(AND(100&lt;Выгрузка!G121,Выгрузка!G121&lt;500), 1, 0)</f>
        <v>0</v>
      </c>
    </row>
    <row r="122" spans="1:1" x14ac:dyDescent="0.2">
      <c r="A122">
        <f>IF(AND(100&lt;Выгрузка!G122,Выгрузка!G122&lt;500), 1, 0)</f>
        <v>1</v>
      </c>
    </row>
    <row r="123" spans="1:1" x14ac:dyDescent="0.2">
      <c r="A123">
        <f>IF(AND(100&lt;Выгрузка!G123,Выгрузка!G123&lt;500), 1, 0)</f>
        <v>0</v>
      </c>
    </row>
    <row r="124" spans="1:1" x14ac:dyDescent="0.2">
      <c r="A124">
        <f>IF(AND(100&lt;Выгрузка!G124,Выгрузка!G124&lt;500), 1, 0)</f>
        <v>0</v>
      </c>
    </row>
    <row r="125" spans="1:1" x14ac:dyDescent="0.2">
      <c r="A125">
        <f>IF(AND(100&lt;Выгрузка!G125,Выгрузка!G125&lt;500), 1, 0)</f>
        <v>0</v>
      </c>
    </row>
    <row r="126" spans="1:1" x14ac:dyDescent="0.2">
      <c r="A126">
        <f>IF(AND(100&lt;Выгрузка!G126,Выгрузка!G126&lt;500), 1, 0)</f>
        <v>0</v>
      </c>
    </row>
    <row r="127" spans="1:1" x14ac:dyDescent="0.2">
      <c r="A127">
        <f>IF(AND(100&lt;Выгрузка!G127,Выгрузка!G127&lt;500), 1, 0)</f>
        <v>1</v>
      </c>
    </row>
    <row r="128" spans="1:1" x14ac:dyDescent="0.2">
      <c r="A128">
        <f>IF(AND(100&lt;Выгрузка!G128,Выгрузка!G128&lt;500), 1, 0)</f>
        <v>0</v>
      </c>
    </row>
    <row r="129" spans="1:1" x14ac:dyDescent="0.2">
      <c r="A129">
        <f>IF(AND(100&lt;Выгрузка!G129,Выгрузка!G129&lt;500), 1, 0)</f>
        <v>0</v>
      </c>
    </row>
    <row r="130" spans="1:1" x14ac:dyDescent="0.2">
      <c r="A130">
        <f>IF(AND(100&lt;Выгрузка!G130,Выгрузка!G130&lt;500), 1, 0)</f>
        <v>0</v>
      </c>
    </row>
    <row r="131" spans="1:1" x14ac:dyDescent="0.2">
      <c r="A131">
        <f>IF(AND(100&lt;Выгрузка!G131,Выгрузка!G131&lt;500), 1, 0)</f>
        <v>0</v>
      </c>
    </row>
    <row r="132" spans="1:1" x14ac:dyDescent="0.2">
      <c r="A132">
        <f>IF(AND(100&lt;Выгрузка!G132,Выгрузка!G132&lt;500), 1, 0)</f>
        <v>0</v>
      </c>
    </row>
    <row r="133" spans="1:1" x14ac:dyDescent="0.2">
      <c r="A133">
        <f>IF(AND(100&lt;Выгрузка!G133,Выгрузка!G133&lt;500), 1, 0)</f>
        <v>0</v>
      </c>
    </row>
    <row r="134" spans="1:1" x14ac:dyDescent="0.2">
      <c r="A134">
        <f>IF(AND(100&lt;Выгрузка!G134,Выгрузка!G134&lt;500), 1, 0)</f>
        <v>0</v>
      </c>
    </row>
    <row r="135" spans="1:1" x14ac:dyDescent="0.2">
      <c r="A135">
        <f>IF(AND(100&lt;Выгрузка!G135,Выгрузка!G135&lt;500), 1, 0)</f>
        <v>0</v>
      </c>
    </row>
    <row r="136" spans="1:1" x14ac:dyDescent="0.2">
      <c r="A136">
        <f>IF(AND(100&lt;Выгрузка!G136,Выгрузка!G136&lt;500), 1, 0)</f>
        <v>1</v>
      </c>
    </row>
    <row r="137" spans="1:1" x14ac:dyDescent="0.2">
      <c r="A137">
        <f>IF(AND(100&lt;Выгрузка!G137,Выгрузка!G137&lt;500), 1, 0)</f>
        <v>0</v>
      </c>
    </row>
    <row r="138" spans="1:1" x14ac:dyDescent="0.2">
      <c r="A138">
        <f>IF(AND(100&lt;Выгрузка!G138,Выгрузка!G138&lt;500), 1, 0)</f>
        <v>0</v>
      </c>
    </row>
    <row r="139" spans="1:1" x14ac:dyDescent="0.2">
      <c r="A139">
        <f>IF(AND(100&lt;Выгрузка!G139,Выгрузка!G139&lt;500), 1, 0)</f>
        <v>0</v>
      </c>
    </row>
    <row r="140" spans="1:1" x14ac:dyDescent="0.2">
      <c r="A140">
        <f>IF(AND(100&lt;Выгрузка!G140,Выгрузка!G140&lt;500), 1, 0)</f>
        <v>0</v>
      </c>
    </row>
    <row r="141" spans="1:1" x14ac:dyDescent="0.2">
      <c r="A141">
        <f>IF(AND(100&lt;Выгрузка!G141,Выгрузка!G141&lt;500), 1, 0)</f>
        <v>1</v>
      </c>
    </row>
    <row r="142" spans="1:1" x14ac:dyDescent="0.2">
      <c r="A142">
        <f>IF(AND(100&lt;Выгрузка!G142,Выгрузка!G142&lt;500), 1, 0)</f>
        <v>1</v>
      </c>
    </row>
    <row r="143" spans="1:1" x14ac:dyDescent="0.2">
      <c r="A143">
        <f>IF(AND(100&lt;Выгрузка!G143,Выгрузка!G143&lt;500), 1, 0)</f>
        <v>0</v>
      </c>
    </row>
    <row r="144" spans="1:1" x14ac:dyDescent="0.2">
      <c r="A144">
        <f>IF(AND(100&lt;Выгрузка!G144,Выгрузка!G144&lt;500), 1, 0)</f>
        <v>0</v>
      </c>
    </row>
    <row r="145" spans="1:1" x14ac:dyDescent="0.2">
      <c r="A145">
        <f>IF(AND(100&lt;Выгрузка!G145,Выгрузка!G145&lt;500), 1, 0)</f>
        <v>0</v>
      </c>
    </row>
    <row r="146" spans="1:1" x14ac:dyDescent="0.2">
      <c r="A146">
        <f>IF(AND(100&lt;Выгрузка!G146,Выгрузка!G146&lt;500), 1, 0)</f>
        <v>0</v>
      </c>
    </row>
    <row r="147" spans="1:1" x14ac:dyDescent="0.2">
      <c r="A147">
        <f>IF(AND(100&lt;Выгрузка!G147,Выгрузка!G147&lt;500), 1, 0)</f>
        <v>0</v>
      </c>
    </row>
    <row r="148" spans="1:1" x14ac:dyDescent="0.2">
      <c r="A148">
        <f>IF(AND(100&lt;Выгрузка!G148,Выгрузка!G148&lt;500), 1, 0)</f>
        <v>0</v>
      </c>
    </row>
    <row r="149" spans="1:1" x14ac:dyDescent="0.2">
      <c r="A149">
        <f>IF(AND(100&lt;Выгрузка!G149,Выгрузка!G149&lt;500), 1, 0)</f>
        <v>0</v>
      </c>
    </row>
    <row r="150" spans="1:1" x14ac:dyDescent="0.2">
      <c r="A150">
        <f>IF(AND(100&lt;Выгрузка!G150,Выгрузка!G150&lt;500), 1, 0)</f>
        <v>0</v>
      </c>
    </row>
    <row r="151" spans="1:1" x14ac:dyDescent="0.2">
      <c r="A151">
        <f>IF(AND(100&lt;Выгрузка!G151,Выгрузка!G151&lt;500), 1, 0)</f>
        <v>0</v>
      </c>
    </row>
    <row r="152" spans="1:1" x14ac:dyDescent="0.2">
      <c r="A152">
        <f>IF(AND(100&lt;Выгрузка!G152,Выгрузка!G152&lt;500), 1, 0)</f>
        <v>0</v>
      </c>
    </row>
    <row r="153" spans="1:1" x14ac:dyDescent="0.2">
      <c r="A153">
        <f>IF(AND(100&lt;Выгрузка!G153,Выгрузка!G153&lt;500), 1, 0)</f>
        <v>1</v>
      </c>
    </row>
    <row r="154" spans="1:1" x14ac:dyDescent="0.2">
      <c r="A154">
        <f>IF(AND(100&lt;Выгрузка!G154,Выгрузка!G154&lt;500), 1, 0)</f>
        <v>0</v>
      </c>
    </row>
    <row r="155" spans="1:1" x14ac:dyDescent="0.2">
      <c r="A155">
        <f>IF(AND(100&lt;Выгрузка!G155,Выгрузка!G155&lt;500), 1, 0)</f>
        <v>0</v>
      </c>
    </row>
    <row r="156" spans="1:1" x14ac:dyDescent="0.2">
      <c r="A156">
        <f>IF(AND(100&lt;Выгрузка!G156,Выгрузка!G156&lt;500), 1, 0)</f>
        <v>0</v>
      </c>
    </row>
    <row r="157" spans="1:1" x14ac:dyDescent="0.2">
      <c r="A157">
        <f>IF(AND(100&lt;Выгрузка!G157,Выгрузка!G157&lt;500), 1, 0)</f>
        <v>0</v>
      </c>
    </row>
    <row r="158" spans="1:1" x14ac:dyDescent="0.2">
      <c r="A158">
        <f>IF(AND(100&lt;Выгрузка!G158,Выгрузка!G158&lt;500), 1, 0)</f>
        <v>0</v>
      </c>
    </row>
    <row r="159" spans="1:1" x14ac:dyDescent="0.2">
      <c r="A159">
        <f>IF(AND(100&lt;Выгрузка!G159,Выгрузка!G159&lt;500), 1, 0)</f>
        <v>0</v>
      </c>
    </row>
    <row r="160" spans="1:1" x14ac:dyDescent="0.2">
      <c r="A160">
        <f>IF(AND(100&lt;Выгрузка!G160,Выгрузка!G160&lt;500), 1, 0)</f>
        <v>0</v>
      </c>
    </row>
    <row r="161" spans="1:1" x14ac:dyDescent="0.2">
      <c r="A161">
        <f>IF(AND(100&lt;Выгрузка!G161,Выгрузка!G161&lt;500), 1, 0)</f>
        <v>0</v>
      </c>
    </row>
    <row r="162" spans="1:1" x14ac:dyDescent="0.2">
      <c r="A162">
        <f>IF(AND(100&lt;Выгрузка!G162,Выгрузка!G162&lt;500), 1, 0)</f>
        <v>0</v>
      </c>
    </row>
    <row r="163" spans="1:1" x14ac:dyDescent="0.2">
      <c r="A163">
        <f>IF(AND(100&lt;Выгрузка!G163,Выгрузка!G163&lt;500), 1, 0)</f>
        <v>0</v>
      </c>
    </row>
    <row r="164" spans="1:1" x14ac:dyDescent="0.2">
      <c r="A164">
        <f>IF(AND(100&lt;Выгрузка!G164,Выгрузка!G164&lt;500), 1, 0)</f>
        <v>1</v>
      </c>
    </row>
    <row r="165" spans="1:1" x14ac:dyDescent="0.2">
      <c r="A165">
        <f>IF(AND(100&lt;Выгрузка!G165,Выгрузка!G165&lt;500), 1, 0)</f>
        <v>0</v>
      </c>
    </row>
    <row r="166" spans="1:1" x14ac:dyDescent="0.2">
      <c r="A166">
        <f>IF(AND(100&lt;Выгрузка!G166,Выгрузка!G166&lt;500), 1, 0)</f>
        <v>0</v>
      </c>
    </row>
    <row r="167" spans="1:1" x14ac:dyDescent="0.2">
      <c r="A167">
        <f>IF(AND(100&lt;Выгрузка!G167,Выгрузка!G167&lt;500), 1, 0)</f>
        <v>0</v>
      </c>
    </row>
    <row r="168" spans="1:1" x14ac:dyDescent="0.2">
      <c r="A168">
        <f>IF(AND(100&lt;Выгрузка!G168,Выгрузка!G168&lt;500), 1, 0)</f>
        <v>1</v>
      </c>
    </row>
    <row r="169" spans="1:1" x14ac:dyDescent="0.2">
      <c r="A169">
        <f>IF(AND(100&lt;Выгрузка!G169,Выгрузка!G169&lt;500), 1, 0)</f>
        <v>0</v>
      </c>
    </row>
    <row r="170" spans="1:1" x14ac:dyDescent="0.2">
      <c r="A170">
        <f>IF(AND(100&lt;Выгрузка!G170,Выгрузка!G170&lt;500), 1, 0)</f>
        <v>0</v>
      </c>
    </row>
    <row r="171" spans="1:1" x14ac:dyDescent="0.2">
      <c r="A171">
        <f>IF(AND(100&lt;Выгрузка!G171,Выгрузка!G171&lt;500), 1, 0)</f>
        <v>0</v>
      </c>
    </row>
    <row r="172" spans="1:1" x14ac:dyDescent="0.2">
      <c r="A172">
        <f>IF(AND(100&lt;Выгрузка!G172,Выгрузка!G172&lt;500), 1, 0)</f>
        <v>0</v>
      </c>
    </row>
    <row r="173" spans="1:1" x14ac:dyDescent="0.2">
      <c r="A173">
        <f>IF(AND(100&lt;Выгрузка!G173,Выгрузка!G173&lt;500), 1, 0)</f>
        <v>0</v>
      </c>
    </row>
    <row r="174" spans="1:1" x14ac:dyDescent="0.2">
      <c r="A174">
        <f>IF(AND(100&lt;Выгрузка!G174,Выгрузка!G174&lt;500), 1, 0)</f>
        <v>0</v>
      </c>
    </row>
    <row r="175" spans="1:1" x14ac:dyDescent="0.2">
      <c r="A175">
        <f>IF(AND(100&lt;Выгрузка!G175,Выгрузка!G175&lt;500), 1, 0)</f>
        <v>0</v>
      </c>
    </row>
    <row r="176" spans="1:1" x14ac:dyDescent="0.2">
      <c r="A176">
        <f>IF(AND(100&lt;Выгрузка!G176,Выгрузка!G176&lt;500), 1, 0)</f>
        <v>0</v>
      </c>
    </row>
    <row r="177" spans="1:1" x14ac:dyDescent="0.2">
      <c r="A177">
        <f>IF(AND(100&lt;Выгрузка!G177,Выгрузка!G177&lt;500), 1, 0)</f>
        <v>0</v>
      </c>
    </row>
    <row r="178" spans="1:1" x14ac:dyDescent="0.2">
      <c r="A178">
        <f>IF(AND(100&lt;Выгрузка!G178,Выгрузка!G178&lt;500), 1, 0)</f>
        <v>0</v>
      </c>
    </row>
    <row r="179" spans="1:1" x14ac:dyDescent="0.2">
      <c r="A179">
        <f>IF(AND(100&lt;Выгрузка!G179,Выгрузка!G179&lt;500), 1, 0)</f>
        <v>0</v>
      </c>
    </row>
    <row r="180" spans="1:1" x14ac:dyDescent="0.2">
      <c r="A180">
        <f>IF(AND(100&lt;Выгрузка!G180,Выгрузка!G180&lt;500), 1, 0)</f>
        <v>0</v>
      </c>
    </row>
    <row r="181" spans="1:1" x14ac:dyDescent="0.2">
      <c r="A181">
        <f>IF(AND(100&lt;Выгрузка!G181,Выгрузка!G181&lt;500), 1, 0)</f>
        <v>0</v>
      </c>
    </row>
    <row r="182" spans="1:1" x14ac:dyDescent="0.2">
      <c r="A182">
        <f>IF(AND(100&lt;Выгрузка!G182,Выгрузка!G182&lt;500), 1, 0)</f>
        <v>0</v>
      </c>
    </row>
    <row r="183" spans="1:1" x14ac:dyDescent="0.2">
      <c r="A183">
        <f>IF(AND(100&lt;Выгрузка!G183,Выгрузка!G183&lt;500), 1, 0)</f>
        <v>0</v>
      </c>
    </row>
    <row r="184" spans="1:1" x14ac:dyDescent="0.2">
      <c r="A184">
        <f>IF(AND(100&lt;Выгрузка!G184,Выгрузка!G184&lt;500), 1, 0)</f>
        <v>0</v>
      </c>
    </row>
    <row r="185" spans="1:1" x14ac:dyDescent="0.2">
      <c r="A185">
        <f>IF(AND(100&lt;Выгрузка!G185,Выгрузка!G185&lt;500), 1, 0)</f>
        <v>0</v>
      </c>
    </row>
    <row r="186" spans="1:1" x14ac:dyDescent="0.2">
      <c r="A186">
        <f>IF(AND(100&lt;Выгрузка!G186,Выгрузка!G186&lt;500), 1, 0)</f>
        <v>1</v>
      </c>
    </row>
    <row r="187" spans="1:1" x14ac:dyDescent="0.2">
      <c r="A187">
        <f>IF(AND(100&lt;Выгрузка!G187,Выгрузка!G187&lt;500), 1, 0)</f>
        <v>0</v>
      </c>
    </row>
    <row r="188" spans="1:1" x14ac:dyDescent="0.2">
      <c r="A188">
        <f>IF(AND(100&lt;Выгрузка!G188,Выгрузка!G188&lt;500), 1, 0)</f>
        <v>0</v>
      </c>
    </row>
    <row r="189" spans="1:1" x14ac:dyDescent="0.2">
      <c r="A189">
        <f>IF(AND(100&lt;Выгрузка!G189,Выгрузка!G189&lt;500), 1, 0)</f>
        <v>1</v>
      </c>
    </row>
    <row r="190" spans="1:1" x14ac:dyDescent="0.2">
      <c r="A190">
        <f>IF(AND(100&lt;Выгрузка!G190,Выгрузка!G190&lt;500), 1, 0)</f>
        <v>0</v>
      </c>
    </row>
    <row r="191" spans="1:1" x14ac:dyDescent="0.2">
      <c r="A191">
        <f>IF(AND(100&lt;Выгрузка!G191,Выгрузка!G191&lt;500), 1, 0)</f>
        <v>0</v>
      </c>
    </row>
    <row r="192" spans="1:1" x14ac:dyDescent="0.2">
      <c r="A192">
        <f>IF(AND(100&lt;Выгрузка!G192,Выгрузка!G192&lt;500), 1, 0)</f>
        <v>0</v>
      </c>
    </row>
    <row r="193" spans="1:1" x14ac:dyDescent="0.2">
      <c r="A193">
        <f>IF(AND(100&lt;Выгрузка!G193,Выгрузка!G193&lt;500), 1, 0)</f>
        <v>0</v>
      </c>
    </row>
    <row r="194" spans="1:1" x14ac:dyDescent="0.2">
      <c r="A194">
        <f>IF(AND(100&lt;Выгрузка!G194,Выгрузка!G194&lt;500), 1, 0)</f>
        <v>1</v>
      </c>
    </row>
    <row r="195" spans="1:1" x14ac:dyDescent="0.2">
      <c r="A195">
        <f>IF(AND(100&lt;Выгрузка!G195,Выгрузка!G195&lt;500), 1, 0)</f>
        <v>0</v>
      </c>
    </row>
    <row r="196" spans="1:1" x14ac:dyDescent="0.2">
      <c r="A196">
        <f>IF(AND(100&lt;Выгрузка!G196,Выгрузка!G196&lt;500), 1, 0)</f>
        <v>0</v>
      </c>
    </row>
    <row r="197" spans="1:1" x14ac:dyDescent="0.2">
      <c r="A197">
        <f>IF(AND(100&lt;Выгрузка!G197,Выгрузка!G197&lt;500), 1, 0)</f>
        <v>0</v>
      </c>
    </row>
    <row r="198" spans="1:1" x14ac:dyDescent="0.2">
      <c r="A198">
        <f>IF(AND(100&lt;Выгрузка!G198,Выгрузка!G198&lt;500), 1, 0)</f>
        <v>0</v>
      </c>
    </row>
    <row r="199" spans="1:1" x14ac:dyDescent="0.2">
      <c r="A199">
        <f>IF(AND(100&lt;Выгрузка!G199,Выгрузка!G199&lt;500), 1, 0)</f>
        <v>0</v>
      </c>
    </row>
    <row r="200" spans="1:1" x14ac:dyDescent="0.2">
      <c r="A200">
        <f>IF(AND(100&lt;Выгрузка!G200,Выгрузка!G200&lt;500), 1, 0)</f>
        <v>0</v>
      </c>
    </row>
    <row r="201" spans="1:1" x14ac:dyDescent="0.2">
      <c r="A201">
        <f>IF(AND(100&lt;Выгрузка!G201,Выгрузка!G201&lt;500), 1, 0)</f>
        <v>0</v>
      </c>
    </row>
    <row r="202" spans="1:1" x14ac:dyDescent="0.2">
      <c r="A202">
        <f>IF(AND(100&lt;Выгрузка!G202,Выгрузка!G202&lt;500), 1, 0)</f>
        <v>0</v>
      </c>
    </row>
    <row r="203" spans="1:1" x14ac:dyDescent="0.2">
      <c r="A203">
        <f>IF(AND(100&lt;Выгрузка!G203,Выгрузка!G203&lt;500), 1, 0)</f>
        <v>0</v>
      </c>
    </row>
    <row r="204" spans="1:1" x14ac:dyDescent="0.2">
      <c r="A204">
        <f>IF(AND(100&lt;Выгрузка!G204,Выгрузка!G204&lt;500), 1, 0)</f>
        <v>1</v>
      </c>
    </row>
    <row r="205" spans="1:1" x14ac:dyDescent="0.2">
      <c r="A205">
        <f>IF(AND(100&lt;Выгрузка!G205,Выгрузка!G205&lt;500), 1, 0)</f>
        <v>0</v>
      </c>
    </row>
    <row r="206" spans="1:1" x14ac:dyDescent="0.2">
      <c r="A206">
        <f>IF(AND(100&lt;Выгрузка!G206,Выгрузка!G206&lt;500), 1, 0)</f>
        <v>0</v>
      </c>
    </row>
    <row r="207" spans="1:1" x14ac:dyDescent="0.2">
      <c r="A207">
        <f>IF(AND(100&lt;Выгрузка!G207,Выгрузка!G207&lt;500), 1, 0)</f>
        <v>0</v>
      </c>
    </row>
    <row r="208" spans="1:1" x14ac:dyDescent="0.2">
      <c r="A208">
        <f>IF(AND(100&lt;Выгрузка!G208,Выгрузка!G208&lt;500), 1, 0)</f>
        <v>0</v>
      </c>
    </row>
    <row r="209" spans="1:1" x14ac:dyDescent="0.2">
      <c r="A209">
        <f>IF(AND(100&lt;Выгрузка!G209,Выгрузка!G209&lt;500), 1, 0)</f>
        <v>0</v>
      </c>
    </row>
    <row r="210" spans="1:1" x14ac:dyDescent="0.2">
      <c r="A210">
        <f>IF(AND(100&lt;Выгрузка!G210,Выгрузка!G210&lt;500), 1, 0)</f>
        <v>0</v>
      </c>
    </row>
    <row r="211" spans="1:1" x14ac:dyDescent="0.2">
      <c r="A211">
        <f>IF(AND(100&lt;Выгрузка!G211,Выгрузка!G211&lt;500), 1, 0)</f>
        <v>0</v>
      </c>
    </row>
    <row r="212" spans="1:1" x14ac:dyDescent="0.2">
      <c r="A212">
        <f>IF(AND(100&lt;Выгрузка!G212,Выгрузка!G212&lt;500), 1, 0)</f>
        <v>0</v>
      </c>
    </row>
    <row r="213" spans="1:1" x14ac:dyDescent="0.2">
      <c r="A213">
        <f>IF(AND(100&lt;Выгрузка!G213,Выгрузка!G213&lt;500), 1, 0)</f>
        <v>0</v>
      </c>
    </row>
    <row r="214" spans="1:1" x14ac:dyDescent="0.2">
      <c r="A214">
        <f>IF(AND(100&lt;Выгрузка!G214,Выгрузка!G214&lt;500), 1, 0)</f>
        <v>0</v>
      </c>
    </row>
    <row r="215" spans="1:1" x14ac:dyDescent="0.2">
      <c r="A215">
        <f>IF(AND(100&lt;Выгрузка!G215,Выгрузка!G215&lt;500), 1, 0)</f>
        <v>0</v>
      </c>
    </row>
    <row r="216" spans="1:1" x14ac:dyDescent="0.2">
      <c r="A216">
        <f>IF(AND(100&lt;Выгрузка!G216,Выгрузка!G216&lt;500), 1, 0)</f>
        <v>0</v>
      </c>
    </row>
    <row r="217" spans="1:1" x14ac:dyDescent="0.2">
      <c r="A217">
        <f>IF(AND(100&lt;Выгрузка!G217,Выгрузка!G217&lt;500), 1, 0)</f>
        <v>1</v>
      </c>
    </row>
    <row r="218" spans="1:1" x14ac:dyDescent="0.2">
      <c r="A218">
        <f>IF(AND(100&lt;Выгрузка!G218,Выгрузка!G218&lt;500), 1, 0)</f>
        <v>0</v>
      </c>
    </row>
    <row r="219" spans="1:1" x14ac:dyDescent="0.2">
      <c r="A219">
        <f>IF(AND(100&lt;Выгрузка!G219,Выгрузка!G219&lt;500), 1, 0)</f>
        <v>0</v>
      </c>
    </row>
    <row r="220" spans="1:1" x14ac:dyDescent="0.2">
      <c r="A220">
        <f>IF(AND(100&lt;Выгрузка!G220,Выгрузка!G220&lt;500), 1, 0)</f>
        <v>1</v>
      </c>
    </row>
    <row r="221" spans="1:1" x14ac:dyDescent="0.2">
      <c r="A221">
        <f>IF(AND(100&lt;Выгрузка!G221,Выгрузка!G221&lt;500), 1, 0)</f>
        <v>0</v>
      </c>
    </row>
    <row r="222" spans="1:1" x14ac:dyDescent="0.2">
      <c r="A222">
        <f>IF(AND(100&lt;Выгрузка!G222,Выгрузка!G222&lt;500), 1, 0)</f>
        <v>0</v>
      </c>
    </row>
    <row r="223" spans="1:1" x14ac:dyDescent="0.2">
      <c r="A223">
        <f>IF(AND(100&lt;Выгрузка!G223,Выгрузка!G223&lt;500), 1, 0)</f>
        <v>0</v>
      </c>
    </row>
    <row r="224" spans="1:1" x14ac:dyDescent="0.2">
      <c r="A224">
        <f>IF(AND(100&lt;Выгрузка!G224,Выгрузка!G224&lt;500), 1, 0)</f>
        <v>0</v>
      </c>
    </row>
    <row r="225" spans="1:1" x14ac:dyDescent="0.2">
      <c r="A225">
        <f>IF(AND(100&lt;Выгрузка!G225,Выгрузка!G225&lt;500), 1, 0)</f>
        <v>1</v>
      </c>
    </row>
    <row r="226" spans="1:1" x14ac:dyDescent="0.2">
      <c r="A226">
        <f>IF(AND(100&lt;Выгрузка!G226,Выгрузка!G226&lt;500), 1, 0)</f>
        <v>0</v>
      </c>
    </row>
    <row r="227" spans="1:1" x14ac:dyDescent="0.2">
      <c r="A227">
        <f>IF(AND(100&lt;Выгрузка!G227,Выгрузка!G227&lt;500), 1, 0)</f>
        <v>0</v>
      </c>
    </row>
    <row r="228" spans="1:1" x14ac:dyDescent="0.2">
      <c r="A228">
        <f>IF(AND(100&lt;Выгрузка!G228,Выгрузка!G228&lt;500), 1, 0)</f>
        <v>0</v>
      </c>
    </row>
    <row r="229" spans="1:1" x14ac:dyDescent="0.2">
      <c r="A229">
        <f>IF(AND(100&lt;Выгрузка!G229,Выгрузка!G229&lt;500), 1, 0)</f>
        <v>0</v>
      </c>
    </row>
    <row r="230" spans="1:1" x14ac:dyDescent="0.2">
      <c r="A230">
        <f>IF(AND(100&lt;Выгрузка!G230,Выгрузка!G230&lt;500), 1, 0)</f>
        <v>0</v>
      </c>
    </row>
    <row r="231" spans="1:1" x14ac:dyDescent="0.2">
      <c r="A231">
        <f>IF(AND(100&lt;Выгрузка!G231,Выгрузка!G231&lt;500), 1, 0)</f>
        <v>1</v>
      </c>
    </row>
    <row r="232" spans="1:1" x14ac:dyDescent="0.2">
      <c r="A232">
        <f>IF(AND(100&lt;Выгрузка!G232,Выгрузка!G232&lt;500), 1, 0)</f>
        <v>0</v>
      </c>
    </row>
    <row r="233" spans="1:1" x14ac:dyDescent="0.2">
      <c r="A233">
        <f>IF(AND(100&lt;Выгрузка!G233,Выгрузка!G233&lt;500), 1, 0)</f>
        <v>0</v>
      </c>
    </row>
    <row r="234" spans="1:1" x14ac:dyDescent="0.2">
      <c r="A234">
        <f>IF(AND(100&lt;Выгрузка!G234,Выгрузка!G234&lt;500), 1, 0)</f>
        <v>0</v>
      </c>
    </row>
    <row r="235" spans="1:1" x14ac:dyDescent="0.2">
      <c r="A235">
        <f>IF(AND(100&lt;Выгрузка!G235,Выгрузка!G235&lt;500), 1, 0)</f>
        <v>0</v>
      </c>
    </row>
    <row r="236" spans="1:1" x14ac:dyDescent="0.2">
      <c r="A236">
        <f>IF(AND(100&lt;Выгрузка!G236,Выгрузка!G236&lt;500), 1, 0)</f>
        <v>0</v>
      </c>
    </row>
    <row r="237" spans="1:1" x14ac:dyDescent="0.2">
      <c r="A237">
        <f>IF(AND(100&lt;Выгрузка!G237,Выгрузка!G237&lt;500), 1, 0)</f>
        <v>1</v>
      </c>
    </row>
    <row r="238" spans="1:1" x14ac:dyDescent="0.2">
      <c r="A238">
        <f>IF(AND(100&lt;Выгрузка!G238,Выгрузка!G238&lt;500), 1, 0)</f>
        <v>0</v>
      </c>
    </row>
    <row r="239" spans="1:1" x14ac:dyDescent="0.2">
      <c r="A239">
        <f>IF(AND(100&lt;Выгрузка!G239,Выгрузка!G239&lt;500), 1, 0)</f>
        <v>0</v>
      </c>
    </row>
    <row r="240" spans="1:1" x14ac:dyDescent="0.2">
      <c r="A240">
        <f>IF(AND(100&lt;Выгрузка!G240,Выгрузка!G240&lt;500), 1, 0)</f>
        <v>0</v>
      </c>
    </row>
    <row r="241" spans="1:1" x14ac:dyDescent="0.2">
      <c r="A241">
        <f>IF(AND(100&lt;Выгрузка!G241,Выгрузка!G241&lt;500), 1, 0)</f>
        <v>0</v>
      </c>
    </row>
    <row r="242" spans="1:1" x14ac:dyDescent="0.2">
      <c r="A242">
        <f>IF(AND(100&lt;Выгрузка!G242,Выгрузка!G242&lt;500), 1, 0)</f>
        <v>0</v>
      </c>
    </row>
    <row r="243" spans="1:1" x14ac:dyDescent="0.2">
      <c r="A243">
        <f>IF(AND(100&lt;Выгрузка!G243,Выгрузка!G243&lt;500), 1, 0)</f>
        <v>0</v>
      </c>
    </row>
    <row r="244" spans="1:1" x14ac:dyDescent="0.2">
      <c r="A244">
        <f>IF(AND(100&lt;Выгрузка!G244,Выгрузка!G244&lt;500), 1, 0)</f>
        <v>1</v>
      </c>
    </row>
    <row r="245" spans="1:1" x14ac:dyDescent="0.2">
      <c r="A245">
        <f>IF(AND(100&lt;Выгрузка!G245,Выгрузка!G245&lt;500), 1, 0)</f>
        <v>0</v>
      </c>
    </row>
    <row r="246" spans="1:1" x14ac:dyDescent="0.2">
      <c r="A246">
        <f>IF(AND(100&lt;Выгрузка!G246,Выгрузка!G246&lt;500), 1, 0)</f>
        <v>0</v>
      </c>
    </row>
    <row r="247" spans="1:1" x14ac:dyDescent="0.2">
      <c r="A247">
        <f>IF(AND(100&lt;Выгрузка!G247,Выгрузка!G247&lt;500), 1, 0)</f>
        <v>0</v>
      </c>
    </row>
    <row r="248" spans="1:1" x14ac:dyDescent="0.2">
      <c r="A248">
        <f>IF(AND(100&lt;Выгрузка!G248,Выгрузка!G248&lt;500), 1, 0)</f>
        <v>0</v>
      </c>
    </row>
    <row r="249" spans="1:1" x14ac:dyDescent="0.2">
      <c r="A249">
        <f>IF(AND(100&lt;Выгрузка!G249,Выгрузка!G249&lt;500), 1, 0)</f>
        <v>0</v>
      </c>
    </row>
    <row r="250" spans="1:1" x14ac:dyDescent="0.2">
      <c r="A250">
        <f>IF(AND(100&lt;Выгрузка!G250,Выгрузка!G250&lt;500), 1, 0)</f>
        <v>0</v>
      </c>
    </row>
    <row r="251" spans="1:1" x14ac:dyDescent="0.2">
      <c r="A251">
        <f>IF(AND(100&lt;Выгрузка!G251,Выгрузка!G251&lt;500), 1, 0)</f>
        <v>0</v>
      </c>
    </row>
    <row r="252" spans="1:1" x14ac:dyDescent="0.2">
      <c r="A252">
        <f>IF(AND(100&lt;Выгрузка!G252,Выгрузка!G252&lt;500), 1, 0)</f>
        <v>0</v>
      </c>
    </row>
    <row r="253" spans="1:1" x14ac:dyDescent="0.2">
      <c r="A253">
        <f>IF(AND(100&lt;Выгрузка!G253,Выгрузка!G253&lt;500), 1, 0)</f>
        <v>0</v>
      </c>
    </row>
    <row r="254" spans="1:1" x14ac:dyDescent="0.2">
      <c r="A254">
        <f>IF(AND(100&lt;Выгрузка!G254,Выгрузка!G254&lt;500), 1, 0)</f>
        <v>1</v>
      </c>
    </row>
    <row r="255" spans="1:1" x14ac:dyDescent="0.2">
      <c r="A255">
        <f>IF(AND(100&lt;Выгрузка!G255,Выгрузка!G255&lt;500), 1, 0)</f>
        <v>0</v>
      </c>
    </row>
    <row r="256" spans="1:1" x14ac:dyDescent="0.2">
      <c r="A256">
        <f>IF(AND(100&lt;Выгрузка!G256,Выгрузка!G256&lt;500), 1, 0)</f>
        <v>0</v>
      </c>
    </row>
    <row r="257" spans="1:1" x14ac:dyDescent="0.2">
      <c r="A257">
        <f>IF(AND(100&lt;Выгрузка!G257,Выгрузка!G257&lt;500), 1, 0)</f>
        <v>0</v>
      </c>
    </row>
    <row r="258" spans="1:1" x14ac:dyDescent="0.2">
      <c r="A258">
        <f>IF(AND(100&lt;Выгрузка!G258,Выгрузка!G258&lt;500), 1, 0)</f>
        <v>0</v>
      </c>
    </row>
    <row r="259" spans="1:1" x14ac:dyDescent="0.2">
      <c r="A259">
        <f>IF(AND(100&lt;Выгрузка!G259,Выгрузка!G259&lt;500), 1, 0)</f>
        <v>0</v>
      </c>
    </row>
    <row r="260" spans="1:1" x14ac:dyDescent="0.2">
      <c r="A260">
        <f>IF(AND(100&lt;Выгрузка!G260,Выгрузка!G260&lt;500), 1, 0)</f>
        <v>0</v>
      </c>
    </row>
    <row r="261" spans="1:1" x14ac:dyDescent="0.2">
      <c r="A261">
        <f>IF(AND(100&lt;Выгрузка!G261,Выгрузка!G261&lt;500), 1, 0)</f>
        <v>0</v>
      </c>
    </row>
    <row r="262" spans="1:1" x14ac:dyDescent="0.2">
      <c r="A262">
        <f>IF(AND(100&lt;Выгрузка!G262,Выгрузка!G262&lt;500), 1, 0)</f>
        <v>0</v>
      </c>
    </row>
    <row r="263" spans="1:1" x14ac:dyDescent="0.2">
      <c r="A263">
        <f>IF(AND(100&lt;Выгрузка!G263,Выгрузка!G263&lt;500), 1, 0)</f>
        <v>0</v>
      </c>
    </row>
    <row r="264" spans="1:1" x14ac:dyDescent="0.2">
      <c r="A264">
        <f>IF(AND(100&lt;Выгрузка!G264,Выгрузка!G264&lt;500), 1, 0)</f>
        <v>0</v>
      </c>
    </row>
    <row r="265" spans="1:1" x14ac:dyDescent="0.2">
      <c r="A265">
        <f>IF(AND(100&lt;Выгрузка!G265,Выгрузка!G265&lt;500), 1, 0)</f>
        <v>0</v>
      </c>
    </row>
    <row r="266" spans="1:1" x14ac:dyDescent="0.2">
      <c r="A266">
        <f>IF(AND(100&lt;Выгрузка!G266,Выгрузка!G266&lt;500), 1, 0)</f>
        <v>0</v>
      </c>
    </row>
    <row r="267" spans="1:1" x14ac:dyDescent="0.2">
      <c r="A267">
        <f>IF(AND(100&lt;Выгрузка!G267,Выгрузка!G267&lt;500), 1, 0)</f>
        <v>0</v>
      </c>
    </row>
    <row r="268" spans="1:1" x14ac:dyDescent="0.2">
      <c r="A268">
        <f>IF(AND(100&lt;Выгрузка!G268,Выгрузка!G268&lt;500), 1, 0)</f>
        <v>1</v>
      </c>
    </row>
    <row r="269" spans="1:1" x14ac:dyDescent="0.2">
      <c r="A269">
        <f>IF(AND(100&lt;Выгрузка!G269,Выгрузка!G269&lt;500), 1, 0)</f>
        <v>0</v>
      </c>
    </row>
    <row r="270" spans="1:1" x14ac:dyDescent="0.2">
      <c r="A270">
        <f>IF(AND(100&lt;Выгрузка!G270,Выгрузка!G270&lt;500), 1, 0)</f>
        <v>1</v>
      </c>
    </row>
    <row r="271" spans="1:1" x14ac:dyDescent="0.2">
      <c r="A271">
        <f>IF(AND(100&lt;Выгрузка!G271,Выгрузка!G271&lt;500), 1, 0)</f>
        <v>1</v>
      </c>
    </row>
    <row r="272" spans="1:1" x14ac:dyDescent="0.2">
      <c r="A272">
        <f>IF(AND(100&lt;Выгрузка!G272,Выгрузка!G272&lt;500), 1, 0)</f>
        <v>0</v>
      </c>
    </row>
    <row r="273" spans="1:1" x14ac:dyDescent="0.2">
      <c r="A273">
        <f>IF(AND(100&lt;Выгрузка!G273,Выгрузка!G273&lt;500), 1, 0)</f>
        <v>1</v>
      </c>
    </row>
    <row r="274" spans="1:1" x14ac:dyDescent="0.2">
      <c r="A274">
        <f>IF(AND(100&lt;Выгрузка!G274,Выгрузка!G274&lt;500), 1, 0)</f>
        <v>0</v>
      </c>
    </row>
    <row r="275" spans="1:1" x14ac:dyDescent="0.2">
      <c r="A275">
        <f>IF(AND(100&lt;Выгрузка!G275,Выгрузка!G275&lt;500), 1, 0)</f>
        <v>0</v>
      </c>
    </row>
    <row r="276" spans="1:1" x14ac:dyDescent="0.2">
      <c r="A276">
        <f>IF(AND(100&lt;Выгрузка!G276,Выгрузка!G276&lt;500), 1, 0)</f>
        <v>0</v>
      </c>
    </row>
    <row r="277" spans="1:1" x14ac:dyDescent="0.2">
      <c r="A277">
        <f>IF(AND(100&lt;Выгрузка!G277,Выгрузка!G277&lt;500), 1, 0)</f>
        <v>1</v>
      </c>
    </row>
    <row r="278" spans="1:1" x14ac:dyDescent="0.2">
      <c r="A278">
        <f>IF(AND(100&lt;Выгрузка!G278,Выгрузка!G278&lt;500), 1, 0)</f>
        <v>0</v>
      </c>
    </row>
    <row r="279" spans="1:1" x14ac:dyDescent="0.2">
      <c r="A279">
        <f>IF(AND(100&lt;Выгрузка!G279,Выгрузка!G279&lt;500), 1, 0)</f>
        <v>0</v>
      </c>
    </row>
    <row r="280" spans="1:1" x14ac:dyDescent="0.2">
      <c r="A280">
        <f>IF(AND(100&lt;Выгрузка!G280,Выгрузка!G280&lt;500), 1, 0)</f>
        <v>0</v>
      </c>
    </row>
    <row r="281" spans="1:1" x14ac:dyDescent="0.2">
      <c r="A281">
        <f>IF(AND(100&lt;Выгрузка!G281,Выгрузка!G281&lt;500), 1, 0)</f>
        <v>0</v>
      </c>
    </row>
    <row r="282" spans="1:1" x14ac:dyDescent="0.2">
      <c r="A282">
        <f>IF(AND(100&lt;Выгрузка!G282,Выгрузка!G282&lt;500), 1, 0)</f>
        <v>0</v>
      </c>
    </row>
    <row r="283" spans="1:1" x14ac:dyDescent="0.2">
      <c r="A283">
        <f>IF(AND(100&lt;Выгрузка!G283,Выгрузка!G283&lt;500), 1, 0)</f>
        <v>0</v>
      </c>
    </row>
    <row r="284" spans="1:1" x14ac:dyDescent="0.2">
      <c r="A284">
        <f>IF(AND(100&lt;Выгрузка!G284,Выгрузка!G284&lt;500), 1, 0)</f>
        <v>1</v>
      </c>
    </row>
    <row r="285" spans="1:1" x14ac:dyDescent="0.2">
      <c r="A285">
        <f>IF(AND(100&lt;Выгрузка!G285,Выгрузка!G285&lt;500), 1, 0)</f>
        <v>0</v>
      </c>
    </row>
    <row r="286" spans="1:1" x14ac:dyDescent="0.2">
      <c r="A286">
        <f>IF(AND(100&lt;Выгрузка!G286,Выгрузка!G286&lt;500), 1, 0)</f>
        <v>0</v>
      </c>
    </row>
    <row r="287" spans="1:1" x14ac:dyDescent="0.2">
      <c r="A287">
        <f>IF(AND(100&lt;Выгрузка!G287,Выгрузка!G287&lt;500), 1, 0)</f>
        <v>0</v>
      </c>
    </row>
    <row r="288" spans="1:1" x14ac:dyDescent="0.2">
      <c r="A288">
        <f>IF(AND(100&lt;Выгрузка!G288,Выгрузка!G288&lt;500), 1, 0)</f>
        <v>0</v>
      </c>
    </row>
    <row r="289" spans="1:1" x14ac:dyDescent="0.2">
      <c r="A289">
        <f>IF(AND(100&lt;Выгрузка!G289,Выгрузка!G289&lt;500), 1, 0)</f>
        <v>0</v>
      </c>
    </row>
    <row r="290" spans="1:1" x14ac:dyDescent="0.2">
      <c r="A290">
        <f>IF(AND(100&lt;Выгрузка!G290,Выгрузка!G290&lt;500), 1, 0)</f>
        <v>0</v>
      </c>
    </row>
    <row r="291" spans="1:1" x14ac:dyDescent="0.2">
      <c r="A291">
        <f>IF(AND(100&lt;Выгрузка!G291,Выгрузка!G291&lt;500), 1, 0)</f>
        <v>1</v>
      </c>
    </row>
    <row r="292" spans="1:1" x14ac:dyDescent="0.2">
      <c r="A292">
        <f>IF(AND(100&lt;Выгрузка!G292,Выгрузка!G292&lt;500), 1, 0)</f>
        <v>0</v>
      </c>
    </row>
    <row r="293" spans="1:1" x14ac:dyDescent="0.2">
      <c r="A293">
        <f>IF(AND(100&lt;Выгрузка!G293,Выгрузка!G293&lt;500), 1, 0)</f>
        <v>0</v>
      </c>
    </row>
    <row r="294" spans="1:1" x14ac:dyDescent="0.2">
      <c r="A294">
        <f>IF(AND(100&lt;Выгрузка!G294,Выгрузка!G294&lt;500), 1, 0)</f>
        <v>0</v>
      </c>
    </row>
    <row r="295" spans="1:1" x14ac:dyDescent="0.2">
      <c r="A295">
        <f>IF(AND(100&lt;Выгрузка!G295,Выгрузка!G295&lt;500), 1, 0)</f>
        <v>1</v>
      </c>
    </row>
    <row r="296" spans="1:1" x14ac:dyDescent="0.2">
      <c r="A296">
        <f>IF(AND(100&lt;Выгрузка!G296,Выгрузка!G296&lt;500), 1, 0)</f>
        <v>0</v>
      </c>
    </row>
    <row r="297" spans="1:1" x14ac:dyDescent="0.2">
      <c r="A297">
        <f>IF(AND(100&lt;Выгрузка!G297,Выгрузка!G297&lt;500), 1, 0)</f>
        <v>0</v>
      </c>
    </row>
    <row r="298" spans="1:1" x14ac:dyDescent="0.2">
      <c r="A298">
        <f>IF(AND(100&lt;Выгрузка!G298,Выгрузка!G298&lt;500), 1, 0)</f>
        <v>0</v>
      </c>
    </row>
    <row r="299" spans="1:1" x14ac:dyDescent="0.2">
      <c r="A299">
        <f>IF(AND(100&lt;Выгрузка!G299,Выгрузка!G299&lt;500), 1, 0)</f>
        <v>1</v>
      </c>
    </row>
    <row r="300" spans="1:1" x14ac:dyDescent="0.2">
      <c r="A300">
        <f>IF(AND(100&lt;Выгрузка!G300,Выгрузка!G300&lt;500), 1, 0)</f>
        <v>0</v>
      </c>
    </row>
    <row r="301" spans="1:1" x14ac:dyDescent="0.2">
      <c r="A301">
        <f>IF(AND(100&lt;Выгрузка!G301,Выгрузка!G301&lt;500), 1, 0)</f>
        <v>1</v>
      </c>
    </row>
    <row r="302" spans="1:1" x14ac:dyDescent="0.2">
      <c r="A302">
        <f>IF(AND(100&lt;Выгрузка!G302,Выгрузка!G302&lt;500), 1, 0)</f>
        <v>0</v>
      </c>
    </row>
    <row r="303" spans="1:1" x14ac:dyDescent="0.2">
      <c r="A303">
        <f>IF(AND(100&lt;Выгрузка!G303,Выгрузка!G303&lt;500), 1, 0)</f>
        <v>0</v>
      </c>
    </row>
    <row r="304" spans="1:1" x14ac:dyDescent="0.2">
      <c r="A304">
        <f>IF(AND(100&lt;Выгрузка!G304,Выгрузка!G304&lt;500), 1, 0)</f>
        <v>0</v>
      </c>
    </row>
    <row r="305" spans="1:1" x14ac:dyDescent="0.2">
      <c r="A305">
        <f>IF(AND(100&lt;Выгрузка!G305,Выгрузка!G305&lt;500), 1, 0)</f>
        <v>1</v>
      </c>
    </row>
    <row r="306" spans="1:1" x14ac:dyDescent="0.2">
      <c r="A306">
        <f>IF(AND(100&lt;Выгрузка!G306,Выгрузка!G306&lt;500), 1, 0)</f>
        <v>0</v>
      </c>
    </row>
    <row r="307" spans="1:1" x14ac:dyDescent="0.2">
      <c r="A307">
        <f>IF(AND(100&lt;Выгрузка!G307,Выгрузка!G307&lt;500), 1, 0)</f>
        <v>0</v>
      </c>
    </row>
    <row r="308" spans="1:1" x14ac:dyDescent="0.2">
      <c r="A308">
        <f>IF(AND(100&lt;Выгрузка!G308,Выгрузка!G308&lt;500), 1, 0)</f>
        <v>0</v>
      </c>
    </row>
    <row r="309" spans="1:1" x14ac:dyDescent="0.2">
      <c r="A309">
        <f>IF(AND(100&lt;Выгрузка!G309,Выгрузка!G309&lt;500), 1, 0)</f>
        <v>1</v>
      </c>
    </row>
    <row r="310" spans="1:1" x14ac:dyDescent="0.2">
      <c r="A310">
        <f>IF(AND(100&lt;Выгрузка!G310,Выгрузка!G310&lt;500), 1, 0)</f>
        <v>0</v>
      </c>
    </row>
    <row r="311" spans="1:1" x14ac:dyDescent="0.2">
      <c r="A311">
        <f>IF(AND(100&lt;Выгрузка!G311,Выгрузка!G311&lt;500), 1, 0)</f>
        <v>0</v>
      </c>
    </row>
    <row r="312" spans="1:1" x14ac:dyDescent="0.2">
      <c r="A312">
        <f>IF(AND(100&lt;Выгрузка!G312,Выгрузка!G312&lt;500), 1, 0)</f>
        <v>0</v>
      </c>
    </row>
    <row r="313" spans="1:1" x14ac:dyDescent="0.2">
      <c r="A313">
        <f>IF(AND(100&lt;Выгрузка!G313,Выгрузка!G313&lt;500), 1, 0)</f>
        <v>1</v>
      </c>
    </row>
    <row r="314" spans="1:1" x14ac:dyDescent="0.2">
      <c r="A314">
        <f>IF(AND(100&lt;Выгрузка!G314,Выгрузка!G314&lt;500), 1, 0)</f>
        <v>0</v>
      </c>
    </row>
    <row r="315" spans="1:1" x14ac:dyDescent="0.2">
      <c r="A315">
        <f>IF(AND(100&lt;Выгрузка!G315,Выгрузка!G315&lt;500), 1, 0)</f>
        <v>0</v>
      </c>
    </row>
    <row r="316" spans="1:1" x14ac:dyDescent="0.2">
      <c r="A316">
        <f>IF(AND(100&lt;Выгрузка!G316,Выгрузка!G316&lt;500), 1, 0)</f>
        <v>0</v>
      </c>
    </row>
    <row r="317" spans="1:1" x14ac:dyDescent="0.2">
      <c r="A317">
        <f>IF(AND(100&lt;Выгрузка!G317,Выгрузка!G317&lt;500), 1, 0)</f>
        <v>0</v>
      </c>
    </row>
    <row r="318" spans="1:1" x14ac:dyDescent="0.2">
      <c r="A318">
        <f>IF(AND(100&lt;Выгрузка!G318,Выгрузка!G318&lt;500), 1, 0)</f>
        <v>0</v>
      </c>
    </row>
    <row r="319" spans="1:1" x14ac:dyDescent="0.2">
      <c r="A319">
        <f>IF(AND(100&lt;Выгрузка!G319,Выгрузка!G319&lt;500), 1, 0)</f>
        <v>0</v>
      </c>
    </row>
    <row r="320" spans="1:1" x14ac:dyDescent="0.2">
      <c r="A320">
        <f>IF(AND(100&lt;Выгрузка!G320,Выгрузка!G320&lt;500), 1, 0)</f>
        <v>0</v>
      </c>
    </row>
    <row r="321" spans="1:1" x14ac:dyDescent="0.2">
      <c r="A321">
        <f>IF(AND(100&lt;Выгрузка!G321,Выгрузка!G321&lt;500), 1, 0)</f>
        <v>0</v>
      </c>
    </row>
    <row r="322" spans="1:1" x14ac:dyDescent="0.2">
      <c r="A322">
        <f>IF(AND(100&lt;Выгрузка!G322,Выгрузка!G322&lt;500), 1, 0)</f>
        <v>1</v>
      </c>
    </row>
    <row r="323" spans="1:1" x14ac:dyDescent="0.2">
      <c r="A323">
        <f>IF(AND(100&lt;Выгрузка!G323,Выгрузка!G323&lt;500), 1, 0)</f>
        <v>0</v>
      </c>
    </row>
    <row r="324" spans="1:1" x14ac:dyDescent="0.2">
      <c r="A324">
        <f>IF(AND(100&lt;Выгрузка!G324,Выгрузка!G324&lt;500), 1, 0)</f>
        <v>0</v>
      </c>
    </row>
    <row r="325" spans="1:1" x14ac:dyDescent="0.2">
      <c r="A325">
        <f>IF(AND(100&lt;Выгрузка!G325,Выгрузка!G325&lt;500), 1, 0)</f>
        <v>0</v>
      </c>
    </row>
    <row r="326" spans="1:1" x14ac:dyDescent="0.2">
      <c r="A326">
        <f>IF(AND(100&lt;Выгрузка!G326,Выгрузка!G326&lt;500), 1, 0)</f>
        <v>0</v>
      </c>
    </row>
    <row r="327" spans="1:1" x14ac:dyDescent="0.2">
      <c r="A327">
        <f>IF(AND(100&lt;Выгрузка!G327,Выгрузка!G327&lt;500), 1, 0)</f>
        <v>0</v>
      </c>
    </row>
    <row r="328" spans="1:1" x14ac:dyDescent="0.2">
      <c r="A328">
        <f>IF(AND(100&lt;Выгрузка!G328,Выгрузка!G328&lt;500), 1, 0)</f>
        <v>0</v>
      </c>
    </row>
    <row r="329" spans="1:1" x14ac:dyDescent="0.2">
      <c r="A329">
        <f>IF(AND(100&lt;Выгрузка!G329,Выгрузка!G329&lt;500), 1, 0)</f>
        <v>0</v>
      </c>
    </row>
    <row r="330" spans="1:1" x14ac:dyDescent="0.2">
      <c r="A330">
        <f>IF(AND(100&lt;Выгрузка!G330,Выгрузка!G330&lt;500), 1, 0)</f>
        <v>0</v>
      </c>
    </row>
    <row r="331" spans="1:1" x14ac:dyDescent="0.2">
      <c r="A331">
        <f>IF(AND(100&lt;Выгрузка!G331,Выгрузка!G331&lt;500), 1, 0)</f>
        <v>0</v>
      </c>
    </row>
    <row r="332" spans="1:1" x14ac:dyDescent="0.2">
      <c r="A332">
        <f>IF(AND(100&lt;Выгрузка!G332,Выгрузка!G332&lt;500), 1, 0)</f>
        <v>0</v>
      </c>
    </row>
    <row r="333" spans="1:1" x14ac:dyDescent="0.2">
      <c r="A333">
        <f>IF(AND(100&lt;Выгрузка!G333,Выгрузка!G333&lt;500), 1, 0)</f>
        <v>0</v>
      </c>
    </row>
    <row r="334" spans="1:1" x14ac:dyDescent="0.2">
      <c r="A334">
        <f>IF(AND(100&lt;Выгрузка!G334,Выгрузка!G334&lt;500), 1, 0)</f>
        <v>0</v>
      </c>
    </row>
    <row r="335" spans="1:1" x14ac:dyDescent="0.2">
      <c r="A335">
        <f>IF(AND(100&lt;Выгрузка!G335,Выгрузка!G335&lt;500), 1, 0)</f>
        <v>0</v>
      </c>
    </row>
    <row r="336" spans="1:1" x14ac:dyDescent="0.2">
      <c r="A336">
        <f>IF(AND(100&lt;Выгрузка!G336,Выгрузка!G336&lt;500), 1, 0)</f>
        <v>0</v>
      </c>
    </row>
    <row r="337" spans="1:1" x14ac:dyDescent="0.2">
      <c r="A337">
        <f>IF(AND(100&lt;Выгрузка!G337,Выгрузка!G337&lt;500), 1, 0)</f>
        <v>0</v>
      </c>
    </row>
    <row r="338" spans="1:1" x14ac:dyDescent="0.2">
      <c r="A338">
        <f>IF(AND(100&lt;Выгрузка!G338,Выгрузка!G338&lt;500), 1, 0)</f>
        <v>0</v>
      </c>
    </row>
    <row r="339" spans="1:1" x14ac:dyDescent="0.2">
      <c r="A339">
        <f>IF(AND(100&lt;Выгрузка!G339,Выгрузка!G339&lt;500), 1, 0)</f>
        <v>0</v>
      </c>
    </row>
    <row r="340" spans="1:1" x14ac:dyDescent="0.2">
      <c r="A340">
        <f>IF(AND(100&lt;Выгрузка!G340,Выгрузка!G340&lt;500), 1, 0)</f>
        <v>0</v>
      </c>
    </row>
    <row r="341" spans="1:1" x14ac:dyDescent="0.2">
      <c r="A341">
        <f>IF(AND(100&lt;Выгрузка!G341,Выгрузка!G341&lt;500), 1, 0)</f>
        <v>0</v>
      </c>
    </row>
    <row r="342" spans="1:1" x14ac:dyDescent="0.2">
      <c r="A342">
        <f>IF(AND(100&lt;Выгрузка!G342,Выгрузка!G342&lt;500), 1, 0)</f>
        <v>0</v>
      </c>
    </row>
    <row r="343" spans="1:1" x14ac:dyDescent="0.2">
      <c r="A343">
        <f>IF(AND(100&lt;Выгрузка!G343,Выгрузка!G343&lt;500), 1, 0)</f>
        <v>0</v>
      </c>
    </row>
    <row r="344" spans="1:1" x14ac:dyDescent="0.2">
      <c r="A344">
        <f>IF(AND(100&lt;Выгрузка!G344,Выгрузка!G344&lt;500), 1, 0)</f>
        <v>0</v>
      </c>
    </row>
    <row r="345" spans="1:1" x14ac:dyDescent="0.2">
      <c r="A345">
        <f>IF(AND(100&lt;Выгрузка!G345,Выгрузка!G345&lt;500), 1, 0)</f>
        <v>0</v>
      </c>
    </row>
    <row r="346" spans="1:1" x14ac:dyDescent="0.2">
      <c r="A346">
        <f>IF(AND(100&lt;Выгрузка!G346,Выгрузка!G346&lt;500), 1, 0)</f>
        <v>0</v>
      </c>
    </row>
    <row r="347" spans="1:1" x14ac:dyDescent="0.2">
      <c r="A347">
        <f>IF(AND(100&lt;Выгрузка!G347,Выгрузка!G347&lt;500), 1, 0)</f>
        <v>0</v>
      </c>
    </row>
    <row r="348" spans="1:1" x14ac:dyDescent="0.2">
      <c r="A348">
        <f>IF(AND(100&lt;Выгрузка!G348,Выгрузка!G348&lt;500), 1, 0)</f>
        <v>0</v>
      </c>
    </row>
    <row r="349" spans="1:1" x14ac:dyDescent="0.2">
      <c r="A349">
        <f>IF(AND(100&lt;Выгрузка!G349,Выгрузка!G349&lt;500), 1, 0)</f>
        <v>0</v>
      </c>
    </row>
    <row r="350" spans="1:1" x14ac:dyDescent="0.2">
      <c r="A350">
        <f>IF(AND(100&lt;Выгрузка!G350,Выгрузка!G350&lt;500), 1, 0)</f>
        <v>0</v>
      </c>
    </row>
    <row r="351" spans="1:1" x14ac:dyDescent="0.2">
      <c r="A351">
        <f>IF(AND(100&lt;Выгрузка!G351,Выгрузка!G351&lt;500), 1, 0)</f>
        <v>0</v>
      </c>
    </row>
    <row r="352" spans="1:1" x14ac:dyDescent="0.2">
      <c r="A352">
        <f>IF(AND(100&lt;Выгрузка!G352,Выгрузка!G352&lt;500), 1, 0)</f>
        <v>0</v>
      </c>
    </row>
    <row r="353" spans="1:1" x14ac:dyDescent="0.2">
      <c r="A353">
        <f>IF(AND(100&lt;Выгрузка!G353,Выгрузка!G353&lt;500), 1, 0)</f>
        <v>0</v>
      </c>
    </row>
    <row r="354" spans="1:1" x14ac:dyDescent="0.2">
      <c r="A354">
        <f>IF(AND(100&lt;Выгрузка!G354,Выгрузка!G354&lt;500), 1, 0)</f>
        <v>0</v>
      </c>
    </row>
    <row r="355" spans="1:1" x14ac:dyDescent="0.2">
      <c r="A355">
        <f>IF(AND(100&lt;Выгрузка!G355,Выгрузка!G355&lt;500), 1, 0)</f>
        <v>1</v>
      </c>
    </row>
    <row r="356" spans="1:1" x14ac:dyDescent="0.2">
      <c r="A356">
        <f>IF(AND(100&lt;Выгрузка!G356,Выгрузка!G356&lt;500), 1, 0)</f>
        <v>0</v>
      </c>
    </row>
    <row r="357" spans="1:1" x14ac:dyDescent="0.2">
      <c r="A357">
        <f>IF(AND(100&lt;Выгрузка!G357,Выгрузка!G357&lt;500), 1, 0)</f>
        <v>0</v>
      </c>
    </row>
    <row r="358" spans="1:1" x14ac:dyDescent="0.2">
      <c r="A358">
        <f>IF(AND(100&lt;Выгрузка!G358,Выгрузка!G358&lt;500), 1, 0)</f>
        <v>0</v>
      </c>
    </row>
    <row r="359" spans="1:1" x14ac:dyDescent="0.2">
      <c r="A359">
        <f>IF(AND(100&lt;Выгрузка!G359,Выгрузка!G359&lt;500), 1, 0)</f>
        <v>0</v>
      </c>
    </row>
    <row r="360" spans="1:1" x14ac:dyDescent="0.2">
      <c r="A360">
        <f>IF(AND(100&lt;Выгрузка!G360,Выгрузка!G360&lt;500), 1, 0)</f>
        <v>0</v>
      </c>
    </row>
    <row r="361" spans="1:1" x14ac:dyDescent="0.2">
      <c r="A361">
        <f>IF(AND(100&lt;Выгрузка!G361,Выгрузка!G361&lt;500), 1, 0)</f>
        <v>0</v>
      </c>
    </row>
    <row r="362" spans="1:1" x14ac:dyDescent="0.2">
      <c r="A362">
        <f>IF(AND(100&lt;Выгрузка!G362,Выгрузка!G362&lt;500), 1, 0)</f>
        <v>0</v>
      </c>
    </row>
    <row r="363" spans="1:1" x14ac:dyDescent="0.2">
      <c r="A363">
        <f>IF(AND(100&lt;Выгрузка!G363,Выгрузка!G363&lt;500), 1, 0)</f>
        <v>0</v>
      </c>
    </row>
    <row r="364" spans="1:1" x14ac:dyDescent="0.2">
      <c r="A364">
        <f>IF(AND(100&lt;Выгрузка!G364,Выгрузка!G364&lt;500), 1, 0)</f>
        <v>0</v>
      </c>
    </row>
    <row r="365" spans="1:1" x14ac:dyDescent="0.2">
      <c r="A365">
        <f>IF(AND(100&lt;Выгрузка!G365,Выгрузка!G365&lt;500), 1, 0)</f>
        <v>0</v>
      </c>
    </row>
    <row r="366" spans="1:1" x14ac:dyDescent="0.2">
      <c r="A366">
        <f>IF(AND(100&lt;Выгрузка!G366,Выгрузка!G366&lt;500), 1, 0)</f>
        <v>0</v>
      </c>
    </row>
    <row r="367" spans="1:1" x14ac:dyDescent="0.2">
      <c r="A367">
        <f>IF(AND(100&lt;Выгрузка!G367,Выгрузка!G367&lt;500), 1, 0)</f>
        <v>0</v>
      </c>
    </row>
    <row r="368" spans="1:1" x14ac:dyDescent="0.2">
      <c r="A368">
        <f>IF(AND(100&lt;Выгрузка!G368,Выгрузка!G368&lt;500), 1, 0)</f>
        <v>0</v>
      </c>
    </row>
    <row r="369" spans="1:1" x14ac:dyDescent="0.2">
      <c r="A369">
        <f>IF(AND(100&lt;Выгрузка!G369,Выгрузка!G369&lt;500), 1, 0)</f>
        <v>0</v>
      </c>
    </row>
    <row r="370" spans="1:1" x14ac:dyDescent="0.2">
      <c r="A370">
        <f>IF(AND(100&lt;Выгрузка!G370,Выгрузка!G370&lt;500), 1, 0)</f>
        <v>0</v>
      </c>
    </row>
    <row r="371" spans="1:1" x14ac:dyDescent="0.2">
      <c r="A371">
        <f>IF(AND(100&lt;Выгрузка!G371,Выгрузка!G371&lt;500), 1, 0)</f>
        <v>1</v>
      </c>
    </row>
    <row r="372" spans="1:1" x14ac:dyDescent="0.2">
      <c r="A372">
        <f>IF(AND(100&lt;Выгрузка!G372,Выгрузка!G372&lt;500), 1, 0)</f>
        <v>0</v>
      </c>
    </row>
    <row r="373" spans="1:1" x14ac:dyDescent="0.2">
      <c r="A373">
        <f>IF(AND(100&lt;Выгрузка!G373,Выгрузка!G373&lt;500), 1, 0)</f>
        <v>0</v>
      </c>
    </row>
    <row r="374" spans="1:1" x14ac:dyDescent="0.2">
      <c r="A374">
        <f>IF(AND(100&lt;Выгрузка!G374,Выгрузка!G374&lt;500), 1, 0)</f>
        <v>0</v>
      </c>
    </row>
    <row r="375" spans="1:1" x14ac:dyDescent="0.2">
      <c r="A375">
        <f>IF(AND(100&lt;Выгрузка!G375,Выгрузка!G375&lt;500), 1, 0)</f>
        <v>0</v>
      </c>
    </row>
    <row r="376" spans="1:1" x14ac:dyDescent="0.2">
      <c r="A376">
        <f>IF(AND(100&lt;Выгрузка!G376,Выгрузка!G376&lt;500), 1, 0)</f>
        <v>0</v>
      </c>
    </row>
    <row r="377" spans="1:1" x14ac:dyDescent="0.2">
      <c r="A377">
        <f>IF(AND(100&lt;Выгрузка!G377,Выгрузка!G377&lt;500), 1, 0)</f>
        <v>0</v>
      </c>
    </row>
    <row r="378" spans="1:1" x14ac:dyDescent="0.2">
      <c r="A378">
        <f>IF(AND(100&lt;Выгрузка!G378,Выгрузка!G378&lt;500), 1, 0)</f>
        <v>1</v>
      </c>
    </row>
    <row r="379" spans="1:1" x14ac:dyDescent="0.2">
      <c r="A379">
        <f>IF(AND(100&lt;Выгрузка!G379,Выгрузка!G379&lt;500), 1, 0)</f>
        <v>1</v>
      </c>
    </row>
    <row r="380" spans="1:1" x14ac:dyDescent="0.2">
      <c r="A380">
        <f>IF(AND(100&lt;Выгрузка!G380,Выгрузка!G380&lt;500), 1, 0)</f>
        <v>1</v>
      </c>
    </row>
    <row r="381" spans="1:1" x14ac:dyDescent="0.2">
      <c r="A381">
        <f>IF(AND(100&lt;Выгрузка!G381,Выгрузка!G381&lt;500), 1, 0)</f>
        <v>0</v>
      </c>
    </row>
    <row r="382" spans="1:1" x14ac:dyDescent="0.2">
      <c r="A382">
        <f>IF(AND(100&lt;Выгрузка!G382,Выгрузка!G382&lt;500), 1, 0)</f>
        <v>0</v>
      </c>
    </row>
    <row r="383" spans="1:1" x14ac:dyDescent="0.2">
      <c r="A383">
        <f>IF(AND(100&lt;Выгрузка!G383,Выгрузка!G383&lt;500), 1, 0)</f>
        <v>0</v>
      </c>
    </row>
    <row r="384" spans="1:1" x14ac:dyDescent="0.2">
      <c r="A384">
        <f>IF(AND(100&lt;Выгрузка!G384,Выгрузка!G384&lt;500), 1, 0)</f>
        <v>0</v>
      </c>
    </row>
    <row r="385" spans="1:1" x14ac:dyDescent="0.2">
      <c r="A385">
        <f>IF(AND(100&lt;Выгрузка!G385,Выгрузка!G385&lt;500), 1, 0)</f>
        <v>0</v>
      </c>
    </row>
    <row r="386" spans="1:1" x14ac:dyDescent="0.2">
      <c r="A386">
        <f>IF(AND(100&lt;Выгрузка!G386,Выгрузка!G386&lt;500), 1, 0)</f>
        <v>0</v>
      </c>
    </row>
    <row r="387" spans="1:1" x14ac:dyDescent="0.2">
      <c r="A387">
        <f>IF(AND(100&lt;Выгрузка!G387,Выгрузка!G387&lt;500), 1, 0)</f>
        <v>0</v>
      </c>
    </row>
    <row r="388" spans="1:1" x14ac:dyDescent="0.2">
      <c r="A388">
        <f>IF(AND(100&lt;Выгрузка!G388,Выгрузка!G388&lt;500), 1, 0)</f>
        <v>0</v>
      </c>
    </row>
    <row r="389" spans="1:1" x14ac:dyDescent="0.2">
      <c r="A389">
        <f>IF(AND(100&lt;Выгрузка!G389,Выгрузка!G389&lt;500), 1, 0)</f>
        <v>0</v>
      </c>
    </row>
    <row r="390" spans="1:1" x14ac:dyDescent="0.2">
      <c r="A390">
        <f>IF(AND(100&lt;Выгрузка!G390,Выгрузка!G390&lt;500), 1, 0)</f>
        <v>0</v>
      </c>
    </row>
    <row r="391" spans="1:1" x14ac:dyDescent="0.2">
      <c r="A391">
        <f>IF(AND(100&lt;Выгрузка!G391,Выгрузка!G391&lt;500), 1, 0)</f>
        <v>0</v>
      </c>
    </row>
    <row r="392" spans="1:1" x14ac:dyDescent="0.2">
      <c r="A392">
        <f>IF(AND(100&lt;Выгрузка!G392,Выгрузка!G392&lt;500), 1, 0)</f>
        <v>0</v>
      </c>
    </row>
    <row r="393" spans="1:1" x14ac:dyDescent="0.2">
      <c r="A393">
        <f>IF(AND(100&lt;Выгрузка!G393,Выгрузка!G393&lt;500), 1, 0)</f>
        <v>0</v>
      </c>
    </row>
    <row r="394" spans="1:1" x14ac:dyDescent="0.2">
      <c r="A394">
        <f>IF(AND(100&lt;Выгрузка!G394,Выгрузка!G394&lt;500), 1, 0)</f>
        <v>0</v>
      </c>
    </row>
    <row r="395" spans="1:1" x14ac:dyDescent="0.2">
      <c r="A395">
        <f>IF(AND(100&lt;Выгрузка!G395,Выгрузка!G395&lt;500), 1, 0)</f>
        <v>0</v>
      </c>
    </row>
    <row r="396" spans="1:1" x14ac:dyDescent="0.2">
      <c r="A396">
        <f>IF(AND(100&lt;Выгрузка!G396,Выгрузка!G396&lt;500), 1, 0)</f>
        <v>0</v>
      </c>
    </row>
    <row r="397" spans="1:1" x14ac:dyDescent="0.2">
      <c r="A397">
        <f>IF(AND(100&lt;Выгрузка!G397,Выгрузка!G397&lt;500), 1, 0)</f>
        <v>0</v>
      </c>
    </row>
    <row r="398" spans="1:1" x14ac:dyDescent="0.2">
      <c r="A398">
        <f>IF(AND(100&lt;Выгрузка!G398,Выгрузка!G398&lt;500), 1, 0)</f>
        <v>0</v>
      </c>
    </row>
    <row r="399" spans="1:1" x14ac:dyDescent="0.2">
      <c r="A399">
        <f>IF(AND(100&lt;Выгрузка!G399,Выгрузка!G399&lt;500), 1, 0)</f>
        <v>0</v>
      </c>
    </row>
    <row r="400" spans="1:1" x14ac:dyDescent="0.2">
      <c r="A400">
        <f>IF(AND(100&lt;Выгрузка!G400,Выгрузка!G400&lt;500), 1, 0)</f>
        <v>0</v>
      </c>
    </row>
    <row r="401" spans="1:1" x14ac:dyDescent="0.2">
      <c r="A401">
        <f>IF(AND(100&lt;Выгрузка!G401,Выгрузка!G401&lt;500), 1, 0)</f>
        <v>0</v>
      </c>
    </row>
    <row r="402" spans="1:1" x14ac:dyDescent="0.2">
      <c r="A402">
        <f>IF(AND(100&lt;Выгрузка!G402,Выгрузка!G402&lt;500), 1, 0)</f>
        <v>0</v>
      </c>
    </row>
    <row r="403" spans="1:1" x14ac:dyDescent="0.2">
      <c r="A403">
        <f>IF(AND(100&lt;Выгрузка!G403,Выгрузка!G403&lt;500), 1, 0)</f>
        <v>0</v>
      </c>
    </row>
    <row r="404" spans="1:1" x14ac:dyDescent="0.2">
      <c r="A404">
        <f>IF(AND(100&lt;Выгрузка!G404,Выгрузка!G404&lt;500), 1, 0)</f>
        <v>0</v>
      </c>
    </row>
    <row r="405" spans="1:1" x14ac:dyDescent="0.2">
      <c r="A405">
        <f>IF(AND(100&lt;Выгрузка!G405,Выгрузка!G405&lt;500), 1, 0)</f>
        <v>0</v>
      </c>
    </row>
    <row r="406" spans="1:1" x14ac:dyDescent="0.2">
      <c r="A406">
        <f>IF(AND(100&lt;Выгрузка!G406,Выгрузка!G406&lt;500), 1, 0)</f>
        <v>0</v>
      </c>
    </row>
    <row r="407" spans="1:1" x14ac:dyDescent="0.2">
      <c r="A407">
        <f>IF(AND(100&lt;Выгрузка!G407,Выгрузка!G407&lt;500), 1, 0)</f>
        <v>0</v>
      </c>
    </row>
    <row r="408" spans="1:1" x14ac:dyDescent="0.2">
      <c r="A408">
        <f>IF(AND(100&lt;Выгрузка!G408,Выгрузка!G408&lt;500), 1, 0)</f>
        <v>0</v>
      </c>
    </row>
    <row r="409" spans="1:1" x14ac:dyDescent="0.2">
      <c r="A409">
        <f>IF(AND(100&lt;Выгрузка!G409,Выгрузка!G409&lt;500), 1, 0)</f>
        <v>0</v>
      </c>
    </row>
    <row r="410" spans="1:1" x14ac:dyDescent="0.2">
      <c r="A410">
        <f>IF(AND(100&lt;Выгрузка!G410,Выгрузка!G410&lt;500), 1, 0)</f>
        <v>0</v>
      </c>
    </row>
    <row r="411" spans="1:1" x14ac:dyDescent="0.2">
      <c r="A411">
        <f>IF(AND(100&lt;Выгрузка!G411,Выгрузка!G411&lt;500), 1, 0)</f>
        <v>0</v>
      </c>
    </row>
    <row r="412" spans="1:1" x14ac:dyDescent="0.2">
      <c r="A412">
        <f>IF(AND(100&lt;Выгрузка!G412,Выгрузка!G412&lt;500), 1, 0)</f>
        <v>0</v>
      </c>
    </row>
    <row r="413" spans="1:1" x14ac:dyDescent="0.2">
      <c r="A413">
        <f>IF(AND(100&lt;Выгрузка!G413,Выгрузка!G413&lt;500), 1, 0)</f>
        <v>0</v>
      </c>
    </row>
    <row r="414" spans="1:1" x14ac:dyDescent="0.2">
      <c r="A414">
        <f>IF(AND(100&lt;Выгрузка!G414,Выгрузка!G414&lt;500), 1, 0)</f>
        <v>0</v>
      </c>
    </row>
    <row r="415" spans="1:1" x14ac:dyDescent="0.2">
      <c r="A415">
        <f>IF(AND(100&lt;Выгрузка!G415,Выгрузка!G415&lt;500), 1, 0)</f>
        <v>1</v>
      </c>
    </row>
    <row r="416" spans="1:1" x14ac:dyDescent="0.2">
      <c r="A416">
        <f>IF(AND(100&lt;Выгрузка!G416,Выгрузка!G416&lt;500), 1, 0)</f>
        <v>1</v>
      </c>
    </row>
    <row r="417" spans="1:1" x14ac:dyDescent="0.2">
      <c r="A417">
        <f>IF(AND(100&lt;Выгрузка!G417,Выгрузка!G417&lt;500), 1, 0)</f>
        <v>0</v>
      </c>
    </row>
    <row r="418" spans="1:1" x14ac:dyDescent="0.2">
      <c r="A418">
        <f>IF(AND(100&lt;Выгрузка!G418,Выгрузка!G418&lt;500), 1, 0)</f>
        <v>0</v>
      </c>
    </row>
    <row r="419" spans="1:1" x14ac:dyDescent="0.2">
      <c r="A419">
        <f>IF(AND(100&lt;Выгрузка!G419,Выгрузка!G419&lt;500), 1, 0)</f>
        <v>1</v>
      </c>
    </row>
    <row r="420" spans="1:1" x14ac:dyDescent="0.2">
      <c r="A420">
        <f>IF(AND(100&lt;Выгрузка!G420,Выгрузка!G420&lt;500), 1, 0)</f>
        <v>0</v>
      </c>
    </row>
    <row r="421" spans="1:1" x14ac:dyDescent="0.2">
      <c r="A421">
        <f>IF(AND(100&lt;Выгрузка!G421,Выгрузка!G421&lt;500), 1, 0)</f>
        <v>0</v>
      </c>
    </row>
    <row r="422" spans="1:1" x14ac:dyDescent="0.2">
      <c r="A422">
        <f>IF(AND(100&lt;Выгрузка!G422,Выгрузка!G422&lt;500), 1, 0)</f>
        <v>0</v>
      </c>
    </row>
    <row r="423" spans="1:1" x14ac:dyDescent="0.2">
      <c r="A423">
        <f>IF(AND(100&lt;Выгрузка!G423,Выгрузка!G423&lt;500), 1, 0)</f>
        <v>0</v>
      </c>
    </row>
    <row r="424" spans="1:1" x14ac:dyDescent="0.2">
      <c r="A424">
        <f>IF(AND(100&lt;Выгрузка!G424,Выгрузка!G424&lt;500), 1, 0)</f>
        <v>0</v>
      </c>
    </row>
    <row r="425" spans="1:1" x14ac:dyDescent="0.2">
      <c r="A425">
        <f>IF(AND(100&lt;Выгрузка!G425,Выгрузка!G425&lt;500), 1, 0)</f>
        <v>0</v>
      </c>
    </row>
    <row r="426" spans="1:1" x14ac:dyDescent="0.2">
      <c r="A426">
        <f>IF(AND(100&lt;Выгрузка!G426,Выгрузка!G426&lt;500), 1, 0)</f>
        <v>0</v>
      </c>
    </row>
    <row r="427" spans="1:1" x14ac:dyDescent="0.2">
      <c r="A427">
        <f>IF(AND(100&lt;Выгрузка!G427,Выгрузка!G427&lt;500), 1, 0)</f>
        <v>0</v>
      </c>
    </row>
    <row r="428" spans="1:1" x14ac:dyDescent="0.2">
      <c r="A428">
        <f>IF(AND(100&lt;Выгрузка!G428,Выгрузка!G428&lt;500), 1, 0)</f>
        <v>0</v>
      </c>
    </row>
    <row r="429" spans="1:1" x14ac:dyDescent="0.2">
      <c r="A429">
        <f>IF(AND(100&lt;Выгрузка!G429,Выгрузка!G429&lt;500), 1, 0)</f>
        <v>0</v>
      </c>
    </row>
    <row r="430" spans="1:1" x14ac:dyDescent="0.2">
      <c r="A430">
        <f>IF(AND(100&lt;Выгрузка!G430,Выгрузка!G430&lt;500), 1, 0)</f>
        <v>0</v>
      </c>
    </row>
    <row r="431" spans="1:1" x14ac:dyDescent="0.2">
      <c r="A431">
        <f>IF(AND(100&lt;Выгрузка!G431,Выгрузка!G431&lt;500), 1, 0)</f>
        <v>0</v>
      </c>
    </row>
    <row r="432" spans="1:1" x14ac:dyDescent="0.2">
      <c r="A432">
        <f>IF(AND(100&lt;Выгрузка!G432,Выгрузка!G432&lt;500), 1, 0)</f>
        <v>0</v>
      </c>
    </row>
    <row r="433" spans="1:1" x14ac:dyDescent="0.2">
      <c r="A433">
        <f>IF(AND(100&lt;Выгрузка!G433,Выгрузка!G433&lt;500), 1, 0)</f>
        <v>0</v>
      </c>
    </row>
    <row r="434" spans="1:1" x14ac:dyDescent="0.2">
      <c r="A434">
        <f>IF(AND(100&lt;Выгрузка!G434,Выгрузка!G434&lt;500), 1, 0)</f>
        <v>0</v>
      </c>
    </row>
    <row r="435" spans="1:1" x14ac:dyDescent="0.2">
      <c r="A435">
        <f>IF(AND(100&lt;Выгрузка!G435,Выгрузка!G435&lt;500), 1, 0)</f>
        <v>0</v>
      </c>
    </row>
    <row r="436" spans="1:1" x14ac:dyDescent="0.2">
      <c r="A436">
        <f>IF(AND(100&lt;Выгрузка!G436,Выгрузка!G436&lt;500), 1, 0)</f>
        <v>0</v>
      </c>
    </row>
    <row r="437" spans="1:1" x14ac:dyDescent="0.2">
      <c r="A437">
        <f>IF(AND(100&lt;Выгрузка!G437,Выгрузка!G437&lt;500), 1, 0)</f>
        <v>0</v>
      </c>
    </row>
    <row r="438" spans="1:1" x14ac:dyDescent="0.2">
      <c r="A438">
        <f>IF(AND(100&lt;Выгрузка!G438,Выгрузка!G438&lt;500), 1, 0)</f>
        <v>1</v>
      </c>
    </row>
    <row r="439" spans="1:1" x14ac:dyDescent="0.2">
      <c r="A439">
        <f>IF(AND(100&lt;Выгрузка!G439,Выгрузка!G439&lt;500), 1, 0)</f>
        <v>0</v>
      </c>
    </row>
    <row r="440" spans="1:1" x14ac:dyDescent="0.2">
      <c r="A440">
        <f>IF(AND(100&lt;Выгрузка!G440,Выгрузка!G440&lt;500), 1, 0)</f>
        <v>0</v>
      </c>
    </row>
    <row r="441" spans="1:1" x14ac:dyDescent="0.2">
      <c r="A441">
        <f>IF(AND(100&lt;Выгрузка!G441,Выгрузка!G441&lt;500), 1, 0)</f>
        <v>0</v>
      </c>
    </row>
    <row r="442" spans="1:1" x14ac:dyDescent="0.2">
      <c r="A442">
        <f>IF(AND(100&lt;Выгрузка!G442,Выгрузка!G442&lt;500), 1, 0)</f>
        <v>0</v>
      </c>
    </row>
    <row r="443" spans="1:1" x14ac:dyDescent="0.2">
      <c r="A443">
        <f>IF(AND(100&lt;Выгрузка!G443,Выгрузка!G443&lt;500), 1, 0)</f>
        <v>0</v>
      </c>
    </row>
    <row r="444" spans="1:1" x14ac:dyDescent="0.2">
      <c r="A444">
        <f>IF(AND(100&lt;Выгрузка!G444,Выгрузка!G444&lt;500), 1, 0)</f>
        <v>1</v>
      </c>
    </row>
    <row r="445" spans="1:1" x14ac:dyDescent="0.2">
      <c r="A445">
        <f>IF(AND(100&lt;Выгрузка!G445,Выгрузка!G445&lt;500), 1, 0)</f>
        <v>0</v>
      </c>
    </row>
    <row r="446" spans="1:1" x14ac:dyDescent="0.2">
      <c r="A446">
        <f>IF(AND(100&lt;Выгрузка!G446,Выгрузка!G446&lt;500), 1, 0)</f>
        <v>0</v>
      </c>
    </row>
    <row r="447" spans="1:1" x14ac:dyDescent="0.2">
      <c r="A447">
        <f>IF(AND(100&lt;Выгрузка!G447,Выгрузка!G447&lt;500), 1, 0)</f>
        <v>0</v>
      </c>
    </row>
    <row r="448" spans="1:1" x14ac:dyDescent="0.2">
      <c r="A448">
        <f>IF(AND(100&lt;Выгрузка!G448,Выгрузка!G448&lt;500), 1, 0)</f>
        <v>0</v>
      </c>
    </row>
    <row r="449" spans="1:1" x14ac:dyDescent="0.2">
      <c r="A449">
        <f>IF(AND(100&lt;Выгрузка!G449,Выгрузка!G449&lt;500), 1, 0)</f>
        <v>0</v>
      </c>
    </row>
    <row r="450" spans="1:1" x14ac:dyDescent="0.2">
      <c r="A450">
        <f>IF(AND(100&lt;Выгрузка!G450,Выгрузка!G450&lt;500), 1, 0)</f>
        <v>0</v>
      </c>
    </row>
    <row r="451" spans="1:1" x14ac:dyDescent="0.2">
      <c r="A451">
        <f>IF(AND(100&lt;Выгрузка!G451,Выгрузка!G451&lt;500), 1, 0)</f>
        <v>0</v>
      </c>
    </row>
    <row r="452" spans="1:1" x14ac:dyDescent="0.2">
      <c r="A452">
        <f>IF(AND(100&lt;Выгрузка!G452,Выгрузка!G452&lt;500), 1, 0)</f>
        <v>1</v>
      </c>
    </row>
    <row r="453" spans="1:1" x14ac:dyDescent="0.2">
      <c r="A453">
        <f>IF(AND(100&lt;Выгрузка!G453,Выгрузка!G453&lt;500), 1, 0)</f>
        <v>0</v>
      </c>
    </row>
    <row r="454" spans="1:1" x14ac:dyDescent="0.2">
      <c r="A454">
        <f>IF(AND(100&lt;Выгрузка!G454,Выгрузка!G454&lt;500), 1, 0)</f>
        <v>0</v>
      </c>
    </row>
    <row r="455" spans="1:1" x14ac:dyDescent="0.2">
      <c r="A455">
        <f>IF(AND(100&lt;Выгрузка!G455,Выгрузка!G455&lt;500), 1, 0)</f>
        <v>0</v>
      </c>
    </row>
    <row r="456" spans="1:1" x14ac:dyDescent="0.2">
      <c r="A456">
        <f>IF(AND(100&lt;Выгрузка!G456,Выгрузка!G456&lt;500), 1, 0)</f>
        <v>0</v>
      </c>
    </row>
    <row r="457" spans="1:1" x14ac:dyDescent="0.2">
      <c r="A457">
        <f>IF(AND(100&lt;Выгрузка!G457,Выгрузка!G457&lt;500), 1, 0)</f>
        <v>0</v>
      </c>
    </row>
    <row r="458" spans="1:1" x14ac:dyDescent="0.2">
      <c r="A458">
        <f>IF(AND(100&lt;Выгрузка!G458,Выгрузка!G458&lt;500), 1, 0)</f>
        <v>0</v>
      </c>
    </row>
    <row r="459" spans="1:1" x14ac:dyDescent="0.2">
      <c r="A459">
        <f>IF(AND(100&lt;Выгрузка!G459,Выгрузка!G459&lt;500), 1, 0)</f>
        <v>0</v>
      </c>
    </row>
    <row r="460" spans="1:1" x14ac:dyDescent="0.2">
      <c r="A460">
        <f>IF(AND(100&lt;Выгрузка!G460,Выгрузка!G460&lt;500), 1, 0)</f>
        <v>0</v>
      </c>
    </row>
    <row r="461" spans="1:1" x14ac:dyDescent="0.2">
      <c r="A461">
        <f>IF(AND(100&lt;Выгрузка!G461,Выгрузка!G461&lt;500), 1, 0)</f>
        <v>0</v>
      </c>
    </row>
    <row r="462" spans="1:1" x14ac:dyDescent="0.2">
      <c r="A462">
        <f>IF(AND(100&lt;Выгрузка!G462,Выгрузка!G462&lt;500), 1, 0)</f>
        <v>0</v>
      </c>
    </row>
    <row r="463" spans="1:1" x14ac:dyDescent="0.2">
      <c r="A463">
        <f>IF(AND(100&lt;Выгрузка!G463,Выгрузка!G463&lt;500), 1, 0)</f>
        <v>1</v>
      </c>
    </row>
    <row r="464" spans="1:1" x14ac:dyDescent="0.2">
      <c r="A464">
        <f>IF(AND(100&lt;Выгрузка!G464,Выгрузка!G464&lt;500), 1, 0)</f>
        <v>0</v>
      </c>
    </row>
    <row r="465" spans="1:1" x14ac:dyDescent="0.2">
      <c r="A465">
        <f>IF(AND(100&lt;Выгрузка!G465,Выгрузка!G465&lt;500), 1, 0)</f>
        <v>0</v>
      </c>
    </row>
    <row r="466" spans="1:1" x14ac:dyDescent="0.2">
      <c r="A466">
        <f>IF(AND(100&lt;Выгрузка!G466,Выгрузка!G466&lt;500), 1, 0)</f>
        <v>0</v>
      </c>
    </row>
    <row r="467" spans="1:1" x14ac:dyDescent="0.2">
      <c r="A467">
        <f>IF(AND(100&lt;Выгрузка!G467,Выгрузка!G467&lt;500), 1, 0)</f>
        <v>0</v>
      </c>
    </row>
    <row r="468" spans="1:1" x14ac:dyDescent="0.2">
      <c r="A468">
        <f>IF(AND(100&lt;Выгрузка!G468,Выгрузка!G468&lt;500), 1, 0)</f>
        <v>0</v>
      </c>
    </row>
    <row r="469" spans="1:1" x14ac:dyDescent="0.2">
      <c r="A469">
        <f>IF(AND(100&lt;Выгрузка!G469,Выгрузка!G469&lt;500), 1, 0)</f>
        <v>0</v>
      </c>
    </row>
    <row r="470" spans="1:1" x14ac:dyDescent="0.2">
      <c r="A470">
        <f>IF(AND(100&lt;Выгрузка!G470,Выгрузка!G470&lt;500), 1, 0)</f>
        <v>0</v>
      </c>
    </row>
    <row r="471" spans="1:1" x14ac:dyDescent="0.2">
      <c r="A471">
        <f>IF(AND(100&lt;Выгрузка!G471,Выгрузка!G471&lt;500), 1, 0)</f>
        <v>0</v>
      </c>
    </row>
    <row r="472" spans="1:1" x14ac:dyDescent="0.2">
      <c r="A472">
        <f>IF(AND(100&lt;Выгрузка!G472,Выгрузка!G472&lt;500), 1, 0)</f>
        <v>0</v>
      </c>
    </row>
    <row r="473" spans="1:1" x14ac:dyDescent="0.2">
      <c r="A473">
        <f>IF(AND(100&lt;Выгрузка!G473,Выгрузка!G473&lt;500), 1, 0)</f>
        <v>0</v>
      </c>
    </row>
    <row r="474" spans="1:1" x14ac:dyDescent="0.2">
      <c r="A474">
        <f>IF(AND(100&lt;Выгрузка!G474,Выгрузка!G474&lt;500), 1, 0)</f>
        <v>0</v>
      </c>
    </row>
    <row r="475" spans="1:1" x14ac:dyDescent="0.2">
      <c r="A475">
        <f>IF(AND(100&lt;Выгрузка!G475,Выгрузка!G475&lt;500), 1, 0)</f>
        <v>0</v>
      </c>
    </row>
    <row r="476" spans="1:1" x14ac:dyDescent="0.2">
      <c r="A476">
        <f>IF(AND(100&lt;Выгрузка!G476,Выгрузка!G476&lt;500), 1, 0)</f>
        <v>0</v>
      </c>
    </row>
    <row r="477" spans="1:1" x14ac:dyDescent="0.2">
      <c r="A477">
        <f>IF(AND(100&lt;Выгрузка!G477,Выгрузка!G477&lt;500), 1, 0)</f>
        <v>0</v>
      </c>
    </row>
    <row r="478" spans="1:1" x14ac:dyDescent="0.2">
      <c r="A478">
        <f>IF(AND(100&lt;Выгрузка!G478,Выгрузка!G478&lt;500), 1, 0)</f>
        <v>0</v>
      </c>
    </row>
    <row r="479" spans="1:1" x14ac:dyDescent="0.2">
      <c r="A479">
        <f>IF(AND(100&lt;Выгрузка!G479,Выгрузка!G479&lt;500), 1, 0)</f>
        <v>0</v>
      </c>
    </row>
    <row r="480" spans="1:1" x14ac:dyDescent="0.2">
      <c r="A480">
        <f>IF(AND(100&lt;Выгрузка!G480,Выгрузка!G480&lt;500), 1, 0)</f>
        <v>0</v>
      </c>
    </row>
    <row r="481" spans="1:1" x14ac:dyDescent="0.2">
      <c r="A481">
        <f>IF(AND(100&lt;Выгрузка!G481,Выгрузка!G481&lt;500), 1, 0)</f>
        <v>0</v>
      </c>
    </row>
    <row r="482" spans="1:1" x14ac:dyDescent="0.2">
      <c r="A482">
        <f>IF(AND(100&lt;Выгрузка!G482,Выгрузка!G482&lt;500), 1, 0)</f>
        <v>0</v>
      </c>
    </row>
    <row r="483" spans="1:1" x14ac:dyDescent="0.2">
      <c r="A483">
        <f>IF(AND(100&lt;Выгрузка!G483,Выгрузка!G483&lt;500), 1, 0)</f>
        <v>0</v>
      </c>
    </row>
    <row r="484" spans="1:1" x14ac:dyDescent="0.2">
      <c r="A484">
        <f>IF(AND(100&lt;Выгрузка!G484,Выгрузка!G484&lt;500), 1, 0)</f>
        <v>0</v>
      </c>
    </row>
    <row r="485" spans="1:1" x14ac:dyDescent="0.2">
      <c r="A485">
        <f>IF(AND(100&lt;Выгрузка!G485,Выгрузка!G485&lt;500), 1, 0)</f>
        <v>0</v>
      </c>
    </row>
    <row r="486" spans="1:1" x14ac:dyDescent="0.2">
      <c r="A486">
        <f>IF(AND(100&lt;Выгрузка!G486,Выгрузка!G486&lt;500), 1, 0)</f>
        <v>0</v>
      </c>
    </row>
    <row r="487" spans="1:1" x14ac:dyDescent="0.2">
      <c r="A487">
        <f>IF(AND(100&lt;Выгрузка!G487,Выгрузка!G487&lt;500), 1, 0)</f>
        <v>1</v>
      </c>
    </row>
    <row r="488" spans="1:1" x14ac:dyDescent="0.2">
      <c r="A488">
        <f>IF(AND(100&lt;Выгрузка!G488,Выгрузка!G488&lt;500), 1, 0)</f>
        <v>0</v>
      </c>
    </row>
    <row r="489" spans="1:1" x14ac:dyDescent="0.2">
      <c r="A489">
        <f>IF(AND(100&lt;Выгрузка!G489,Выгрузка!G489&lt;500), 1, 0)</f>
        <v>0</v>
      </c>
    </row>
    <row r="490" spans="1:1" x14ac:dyDescent="0.2">
      <c r="A490">
        <f>IF(AND(100&lt;Выгрузка!G490,Выгрузка!G490&lt;500), 1, 0)</f>
        <v>0</v>
      </c>
    </row>
    <row r="491" spans="1:1" x14ac:dyDescent="0.2">
      <c r="A491">
        <f>IF(AND(100&lt;Выгрузка!G491,Выгрузка!G491&lt;500), 1, 0)</f>
        <v>0</v>
      </c>
    </row>
    <row r="492" spans="1:1" x14ac:dyDescent="0.2">
      <c r="A492">
        <f>IF(AND(100&lt;Выгрузка!G492,Выгрузка!G492&lt;500), 1, 0)</f>
        <v>0</v>
      </c>
    </row>
    <row r="493" spans="1:1" x14ac:dyDescent="0.2">
      <c r="A493">
        <f>IF(AND(100&lt;Выгрузка!G493,Выгрузка!G493&lt;500), 1, 0)</f>
        <v>0</v>
      </c>
    </row>
    <row r="494" spans="1:1" x14ac:dyDescent="0.2">
      <c r="A494">
        <f>IF(AND(100&lt;Выгрузка!G494,Выгрузка!G494&lt;500), 1, 0)</f>
        <v>0</v>
      </c>
    </row>
    <row r="495" spans="1:1" x14ac:dyDescent="0.2">
      <c r="A495">
        <f>IF(AND(100&lt;Выгрузка!G495,Выгрузка!G495&lt;500), 1, 0)</f>
        <v>0</v>
      </c>
    </row>
    <row r="496" spans="1:1" x14ac:dyDescent="0.2">
      <c r="A496">
        <f>IF(AND(100&lt;Выгрузка!G496,Выгрузка!G496&lt;500), 1, 0)</f>
        <v>0</v>
      </c>
    </row>
    <row r="497" spans="1:1" x14ac:dyDescent="0.2">
      <c r="A497">
        <f>IF(AND(100&lt;Выгрузка!G497,Выгрузка!G497&lt;500), 1, 0)</f>
        <v>0</v>
      </c>
    </row>
    <row r="498" spans="1:1" x14ac:dyDescent="0.2">
      <c r="A498">
        <f>IF(AND(100&lt;Выгрузка!G498,Выгрузка!G498&lt;500), 1, 0)</f>
        <v>0</v>
      </c>
    </row>
    <row r="499" spans="1:1" x14ac:dyDescent="0.2">
      <c r="A499">
        <f>IF(AND(100&lt;Выгрузка!G499,Выгрузка!G499&lt;500), 1, 0)</f>
        <v>0</v>
      </c>
    </row>
    <row r="500" spans="1:1" x14ac:dyDescent="0.2">
      <c r="A500">
        <f>IF(AND(100&lt;Выгрузка!G500,Выгрузка!G500&lt;500), 1, 0)</f>
        <v>0</v>
      </c>
    </row>
    <row r="501" spans="1:1" x14ac:dyDescent="0.2">
      <c r="A501">
        <f>IF(AND(100&lt;Выгрузка!G501,Выгрузка!G501&lt;500), 1, 0)</f>
        <v>1</v>
      </c>
    </row>
    <row r="502" spans="1:1" x14ac:dyDescent="0.2">
      <c r="A502">
        <f>IF(AND(100&lt;Выгрузка!G502,Выгрузка!G502&lt;500), 1, 0)</f>
        <v>0</v>
      </c>
    </row>
    <row r="503" spans="1:1" x14ac:dyDescent="0.2">
      <c r="A503">
        <f>IF(AND(100&lt;Выгрузка!G503,Выгрузка!G503&lt;500), 1, 0)</f>
        <v>1</v>
      </c>
    </row>
    <row r="504" spans="1:1" x14ac:dyDescent="0.2">
      <c r="A504">
        <f>IF(AND(100&lt;Выгрузка!G504,Выгрузка!G504&lt;500), 1, 0)</f>
        <v>0</v>
      </c>
    </row>
    <row r="505" spans="1:1" x14ac:dyDescent="0.2">
      <c r="A505">
        <f>IF(AND(100&lt;Выгрузка!G505,Выгрузка!G505&lt;500), 1, 0)</f>
        <v>0</v>
      </c>
    </row>
    <row r="506" spans="1:1" x14ac:dyDescent="0.2">
      <c r="A506">
        <f>IF(AND(100&lt;Выгрузка!G506,Выгрузка!G506&lt;500), 1, 0)</f>
        <v>1</v>
      </c>
    </row>
    <row r="507" spans="1:1" x14ac:dyDescent="0.2">
      <c r="A507">
        <f>IF(AND(100&lt;Выгрузка!G507,Выгрузка!G507&lt;500), 1, 0)</f>
        <v>0</v>
      </c>
    </row>
    <row r="508" spans="1:1" x14ac:dyDescent="0.2">
      <c r="A508">
        <f>IF(AND(100&lt;Выгрузка!G508,Выгрузка!G508&lt;500), 1, 0)</f>
        <v>0</v>
      </c>
    </row>
    <row r="509" spans="1:1" x14ac:dyDescent="0.2">
      <c r="A509">
        <f>IF(AND(100&lt;Выгрузка!G509,Выгрузка!G509&lt;500), 1, 0)</f>
        <v>1</v>
      </c>
    </row>
    <row r="510" spans="1:1" x14ac:dyDescent="0.2">
      <c r="A510">
        <f>IF(AND(100&lt;Выгрузка!G510,Выгрузка!G510&lt;500), 1, 0)</f>
        <v>0</v>
      </c>
    </row>
    <row r="511" spans="1:1" x14ac:dyDescent="0.2">
      <c r="A511">
        <f>IF(AND(100&lt;Выгрузка!G511,Выгрузка!G511&lt;500), 1, 0)</f>
        <v>0</v>
      </c>
    </row>
    <row r="512" spans="1:1" x14ac:dyDescent="0.2">
      <c r="A512">
        <f>IF(AND(100&lt;Выгрузка!G512,Выгрузка!G512&lt;500), 1, 0)</f>
        <v>0</v>
      </c>
    </row>
    <row r="513" spans="1:1" x14ac:dyDescent="0.2">
      <c r="A513">
        <f>IF(AND(100&lt;Выгрузка!G513,Выгрузка!G513&lt;500), 1, 0)</f>
        <v>0</v>
      </c>
    </row>
    <row r="514" spans="1:1" x14ac:dyDescent="0.2">
      <c r="A514">
        <f>IF(AND(100&lt;Выгрузка!G514,Выгрузка!G514&lt;500), 1, 0)</f>
        <v>0</v>
      </c>
    </row>
    <row r="515" spans="1:1" x14ac:dyDescent="0.2">
      <c r="A515">
        <f>IF(AND(100&lt;Выгрузка!G515,Выгрузка!G515&lt;500), 1, 0)</f>
        <v>0</v>
      </c>
    </row>
    <row r="516" spans="1:1" x14ac:dyDescent="0.2">
      <c r="A516">
        <f>IF(AND(100&lt;Выгрузка!G516,Выгрузка!G516&lt;500), 1, 0)</f>
        <v>0</v>
      </c>
    </row>
    <row r="517" spans="1:1" x14ac:dyDescent="0.2">
      <c r="A517">
        <f>IF(AND(100&lt;Выгрузка!G517,Выгрузка!G517&lt;500), 1, 0)</f>
        <v>0</v>
      </c>
    </row>
    <row r="518" spans="1:1" x14ac:dyDescent="0.2">
      <c r="A518">
        <f>IF(AND(100&lt;Выгрузка!G518,Выгрузка!G518&lt;500), 1, 0)</f>
        <v>0</v>
      </c>
    </row>
    <row r="519" spans="1:1" x14ac:dyDescent="0.2">
      <c r="A519">
        <f>IF(AND(100&lt;Выгрузка!G519,Выгрузка!G519&lt;500), 1, 0)</f>
        <v>0</v>
      </c>
    </row>
    <row r="520" spans="1:1" x14ac:dyDescent="0.2">
      <c r="A520">
        <f>IF(AND(100&lt;Выгрузка!G520,Выгрузка!G520&lt;500), 1, 0)</f>
        <v>0</v>
      </c>
    </row>
    <row r="521" spans="1:1" x14ac:dyDescent="0.2">
      <c r="A521">
        <f>IF(AND(100&lt;Выгрузка!G521,Выгрузка!G521&lt;500), 1, 0)</f>
        <v>0</v>
      </c>
    </row>
    <row r="522" spans="1:1" x14ac:dyDescent="0.2">
      <c r="A522">
        <f>IF(AND(100&lt;Выгрузка!G522,Выгрузка!G522&lt;500), 1, 0)</f>
        <v>0</v>
      </c>
    </row>
    <row r="523" spans="1:1" x14ac:dyDescent="0.2">
      <c r="A523">
        <f>IF(AND(100&lt;Выгрузка!G523,Выгрузка!G523&lt;500), 1, 0)</f>
        <v>0</v>
      </c>
    </row>
    <row r="524" spans="1:1" x14ac:dyDescent="0.2">
      <c r="A524">
        <f>IF(AND(100&lt;Выгрузка!G524,Выгрузка!G524&lt;500), 1, 0)</f>
        <v>0</v>
      </c>
    </row>
    <row r="525" spans="1:1" x14ac:dyDescent="0.2">
      <c r="A525">
        <f>IF(AND(100&lt;Выгрузка!G525,Выгрузка!G525&lt;500), 1, 0)</f>
        <v>0</v>
      </c>
    </row>
    <row r="526" spans="1:1" x14ac:dyDescent="0.2">
      <c r="A526">
        <f>IF(AND(100&lt;Выгрузка!G526,Выгрузка!G526&lt;500), 1, 0)</f>
        <v>0</v>
      </c>
    </row>
    <row r="527" spans="1:1" x14ac:dyDescent="0.2">
      <c r="A527">
        <f>IF(AND(100&lt;Выгрузка!G527,Выгрузка!G527&lt;500), 1, 0)</f>
        <v>0</v>
      </c>
    </row>
    <row r="528" spans="1:1" x14ac:dyDescent="0.2">
      <c r="A528">
        <f>IF(AND(100&lt;Выгрузка!G528,Выгрузка!G528&lt;500), 1, 0)</f>
        <v>0</v>
      </c>
    </row>
    <row r="529" spans="1:1" x14ac:dyDescent="0.2">
      <c r="A529">
        <f>IF(AND(100&lt;Выгрузка!G529,Выгрузка!G529&lt;500), 1, 0)</f>
        <v>0</v>
      </c>
    </row>
    <row r="530" spans="1:1" x14ac:dyDescent="0.2">
      <c r="A530">
        <f>IF(AND(100&lt;Выгрузка!G530,Выгрузка!G530&lt;500), 1, 0)</f>
        <v>0</v>
      </c>
    </row>
    <row r="531" spans="1:1" x14ac:dyDescent="0.2">
      <c r="A531">
        <f>IF(AND(100&lt;Выгрузка!G531,Выгрузка!G531&lt;500), 1, 0)</f>
        <v>0</v>
      </c>
    </row>
    <row r="532" spans="1:1" x14ac:dyDescent="0.2">
      <c r="A532">
        <f>IF(AND(100&lt;Выгрузка!G532,Выгрузка!G532&lt;500), 1, 0)</f>
        <v>0</v>
      </c>
    </row>
    <row r="533" spans="1:1" x14ac:dyDescent="0.2">
      <c r="A533">
        <f>IF(AND(100&lt;Выгрузка!G533,Выгрузка!G533&lt;500), 1, 0)</f>
        <v>1</v>
      </c>
    </row>
    <row r="534" spans="1:1" x14ac:dyDescent="0.2">
      <c r="A534">
        <f>IF(AND(100&lt;Выгрузка!G534,Выгрузка!G534&lt;500), 1, 0)</f>
        <v>1</v>
      </c>
    </row>
    <row r="535" spans="1:1" x14ac:dyDescent="0.2">
      <c r="A535">
        <f>IF(AND(100&lt;Выгрузка!G535,Выгрузка!G535&lt;500), 1, 0)</f>
        <v>0</v>
      </c>
    </row>
    <row r="536" spans="1:1" x14ac:dyDescent="0.2">
      <c r="A536">
        <f>IF(AND(100&lt;Выгрузка!G536,Выгрузка!G536&lt;500), 1, 0)</f>
        <v>0</v>
      </c>
    </row>
    <row r="537" spans="1:1" x14ac:dyDescent="0.2">
      <c r="A537">
        <f>IF(AND(100&lt;Выгрузка!G537,Выгрузка!G537&lt;500), 1, 0)</f>
        <v>0</v>
      </c>
    </row>
    <row r="538" spans="1:1" x14ac:dyDescent="0.2">
      <c r="A538">
        <f>IF(AND(100&lt;Выгрузка!G538,Выгрузка!G538&lt;500), 1, 0)</f>
        <v>1</v>
      </c>
    </row>
    <row r="539" spans="1:1" x14ac:dyDescent="0.2">
      <c r="A539">
        <f>IF(AND(100&lt;Выгрузка!G539,Выгрузка!G539&lt;500), 1, 0)</f>
        <v>0</v>
      </c>
    </row>
    <row r="540" spans="1:1" x14ac:dyDescent="0.2">
      <c r="A540">
        <f>IF(AND(100&lt;Выгрузка!G540,Выгрузка!G540&lt;500), 1, 0)</f>
        <v>0</v>
      </c>
    </row>
    <row r="541" spans="1:1" x14ac:dyDescent="0.2">
      <c r="A541">
        <f>IF(AND(100&lt;Выгрузка!G541,Выгрузка!G541&lt;500), 1, 0)</f>
        <v>0</v>
      </c>
    </row>
    <row r="542" spans="1:1" x14ac:dyDescent="0.2">
      <c r="A542">
        <f>IF(AND(100&lt;Выгрузка!G542,Выгрузка!G542&lt;500), 1, 0)</f>
        <v>0</v>
      </c>
    </row>
    <row r="543" spans="1:1" x14ac:dyDescent="0.2">
      <c r="A543">
        <f>IF(AND(100&lt;Выгрузка!G543,Выгрузка!G543&lt;500), 1, 0)</f>
        <v>0</v>
      </c>
    </row>
    <row r="544" spans="1:1" x14ac:dyDescent="0.2">
      <c r="A544">
        <f>IF(AND(100&lt;Выгрузка!G544,Выгрузка!G544&lt;500), 1, 0)</f>
        <v>0</v>
      </c>
    </row>
    <row r="545" spans="1:1" x14ac:dyDescent="0.2">
      <c r="A545">
        <f>IF(AND(100&lt;Выгрузка!G545,Выгрузка!G545&lt;500), 1, 0)</f>
        <v>1</v>
      </c>
    </row>
    <row r="546" spans="1:1" x14ac:dyDescent="0.2">
      <c r="A546">
        <f>IF(AND(100&lt;Выгрузка!G546,Выгрузка!G546&lt;500), 1, 0)</f>
        <v>1</v>
      </c>
    </row>
    <row r="547" spans="1:1" x14ac:dyDescent="0.2">
      <c r="A547">
        <f>IF(AND(100&lt;Выгрузка!G547,Выгрузка!G547&lt;500), 1, 0)</f>
        <v>0</v>
      </c>
    </row>
    <row r="548" spans="1:1" x14ac:dyDescent="0.2">
      <c r="A548">
        <f>IF(AND(100&lt;Выгрузка!G548,Выгрузка!G548&lt;500), 1, 0)</f>
        <v>0</v>
      </c>
    </row>
    <row r="549" spans="1:1" x14ac:dyDescent="0.2">
      <c r="A549">
        <f>IF(AND(100&lt;Выгрузка!G549,Выгрузка!G549&lt;500), 1, 0)</f>
        <v>1</v>
      </c>
    </row>
    <row r="550" spans="1:1" x14ac:dyDescent="0.2">
      <c r="A550">
        <f>IF(AND(100&lt;Выгрузка!G550,Выгрузка!G550&lt;500), 1, 0)</f>
        <v>0</v>
      </c>
    </row>
    <row r="551" spans="1:1" x14ac:dyDescent="0.2">
      <c r="A551">
        <f>IF(AND(100&lt;Выгрузка!G551,Выгрузка!G551&lt;500), 1, 0)</f>
        <v>0</v>
      </c>
    </row>
    <row r="552" spans="1:1" x14ac:dyDescent="0.2">
      <c r="A552">
        <f>IF(AND(100&lt;Выгрузка!G552,Выгрузка!G552&lt;500), 1, 0)</f>
        <v>1</v>
      </c>
    </row>
    <row r="553" spans="1:1" x14ac:dyDescent="0.2">
      <c r="A553">
        <f>IF(AND(100&lt;Выгрузка!G553,Выгрузка!G553&lt;500), 1, 0)</f>
        <v>1</v>
      </c>
    </row>
    <row r="554" spans="1:1" x14ac:dyDescent="0.2">
      <c r="A554">
        <f>IF(AND(100&lt;Выгрузка!G554,Выгрузка!G554&lt;500), 1, 0)</f>
        <v>0</v>
      </c>
    </row>
    <row r="555" spans="1:1" x14ac:dyDescent="0.2">
      <c r="A555">
        <f>IF(AND(100&lt;Выгрузка!G555,Выгрузка!G555&lt;500), 1, 0)</f>
        <v>0</v>
      </c>
    </row>
    <row r="556" spans="1:1" x14ac:dyDescent="0.2">
      <c r="A556">
        <f>IF(AND(100&lt;Выгрузка!G556,Выгрузка!G556&lt;500), 1, 0)</f>
        <v>0</v>
      </c>
    </row>
    <row r="557" spans="1:1" x14ac:dyDescent="0.2">
      <c r="A557">
        <f>IF(AND(100&lt;Выгрузка!G557,Выгрузка!G557&lt;500), 1, 0)</f>
        <v>0</v>
      </c>
    </row>
    <row r="558" spans="1:1" x14ac:dyDescent="0.2">
      <c r="A558">
        <f>IF(AND(100&lt;Выгрузка!G558,Выгрузка!G558&lt;500), 1, 0)</f>
        <v>0</v>
      </c>
    </row>
    <row r="559" spans="1:1" x14ac:dyDescent="0.2">
      <c r="A559">
        <f>IF(AND(100&lt;Выгрузка!G559,Выгрузка!G559&lt;500), 1, 0)</f>
        <v>0</v>
      </c>
    </row>
    <row r="560" spans="1:1" x14ac:dyDescent="0.2">
      <c r="A560">
        <f>IF(AND(100&lt;Выгрузка!G560,Выгрузка!G560&lt;500), 1, 0)</f>
        <v>0</v>
      </c>
    </row>
    <row r="561" spans="1:1" x14ac:dyDescent="0.2">
      <c r="A561">
        <f>IF(AND(100&lt;Выгрузка!G561,Выгрузка!G561&lt;500), 1, 0)</f>
        <v>1</v>
      </c>
    </row>
    <row r="562" spans="1:1" x14ac:dyDescent="0.2">
      <c r="A562">
        <f>IF(AND(100&lt;Выгрузка!G562,Выгрузка!G562&lt;500), 1, 0)</f>
        <v>0</v>
      </c>
    </row>
    <row r="563" spans="1:1" x14ac:dyDescent="0.2">
      <c r="A563">
        <f>IF(AND(100&lt;Выгрузка!G563,Выгрузка!G563&lt;500), 1, 0)</f>
        <v>0</v>
      </c>
    </row>
    <row r="564" spans="1:1" x14ac:dyDescent="0.2">
      <c r="A564">
        <f>IF(AND(100&lt;Выгрузка!G564,Выгрузка!G564&lt;500), 1, 0)</f>
        <v>0</v>
      </c>
    </row>
    <row r="565" spans="1:1" x14ac:dyDescent="0.2">
      <c r="A565">
        <f>IF(AND(100&lt;Выгрузка!G565,Выгрузка!G565&lt;500), 1, 0)</f>
        <v>0</v>
      </c>
    </row>
    <row r="566" spans="1:1" x14ac:dyDescent="0.2">
      <c r="A566">
        <f>IF(AND(100&lt;Выгрузка!G566,Выгрузка!G566&lt;500), 1, 0)</f>
        <v>0</v>
      </c>
    </row>
    <row r="567" spans="1:1" x14ac:dyDescent="0.2">
      <c r="A567">
        <f>IF(AND(100&lt;Выгрузка!G567,Выгрузка!G567&lt;500), 1, 0)</f>
        <v>0</v>
      </c>
    </row>
    <row r="568" spans="1:1" x14ac:dyDescent="0.2">
      <c r="A568">
        <f>IF(AND(100&lt;Выгрузка!G568,Выгрузка!G568&lt;500), 1, 0)</f>
        <v>1</v>
      </c>
    </row>
    <row r="569" spans="1:1" x14ac:dyDescent="0.2">
      <c r="A569">
        <f>IF(AND(100&lt;Выгрузка!G569,Выгрузка!G569&lt;500), 1, 0)</f>
        <v>1</v>
      </c>
    </row>
    <row r="570" spans="1:1" x14ac:dyDescent="0.2">
      <c r="A570">
        <f>IF(AND(100&lt;Выгрузка!G570,Выгрузка!G570&lt;500), 1, 0)</f>
        <v>0</v>
      </c>
    </row>
    <row r="571" spans="1:1" x14ac:dyDescent="0.2">
      <c r="A571">
        <f>IF(AND(100&lt;Выгрузка!G571,Выгрузка!G571&lt;500), 1, 0)</f>
        <v>0</v>
      </c>
    </row>
    <row r="572" spans="1:1" x14ac:dyDescent="0.2">
      <c r="A572">
        <f>IF(AND(100&lt;Выгрузка!G572,Выгрузка!G572&lt;500), 1, 0)</f>
        <v>0</v>
      </c>
    </row>
    <row r="573" spans="1:1" x14ac:dyDescent="0.2">
      <c r="A573">
        <f>IF(AND(100&lt;Выгрузка!G573,Выгрузка!G573&lt;500), 1, 0)</f>
        <v>0</v>
      </c>
    </row>
    <row r="574" spans="1:1" x14ac:dyDescent="0.2">
      <c r="A574">
        <f>IF(AND(100&lt;Выгрузка!G574,Выгрузка!G574&lt;500), 1, 0)</f>
        <v>0</v>
      </c>
    </row>
    <row r="575" spans="1:1" x14ac:dyDescent="0.2">
      <c r="A575">
        <f>IF(AND(100&lt;Выгрузка!G575,Выгрузка!G575&lt;500), 1, 0)</f>
        <v>0</v>
      </c>
    </row>
    <row r="576" spans="1:1" x14ac:dyDescent="0.2">
      <c r="A576">
        <f>IF(AND(100&lt;Выгрузка!G576,Выгрузка!G576&lt;500), 1, 0)</f>
        <v>0</v>
      </c>
    </row>
    <row r="577" spans="1:1" x14ac:dyDescent="0.2">
      <c r="A577">
        <f>IF(AND(100&lt;Выгрузка!G577,Выгрузка!G577&lt;500), 1, 0)</f>
        <v>0</v>
      </c>
    </row>
    <row r="578" spans="1:1" x14ac:dyDescent="0.2">
      <c r="A578">
        <f>IF(AND(100&lt;Выгрузка!G578,Выгрузка!G578&lt;500), 1, 0)</f>
        <v>1</v>
      </c>
    </row>
    <row r="579" spans="1:1" x14ac:dyDescent="0.2">
      <c r="A579">
        <f>IF(AND(100&lt;Выгрузка!G579,Выгрузка!G579&lt;500), 1, 0)</f>
        <v>0</v>
      </c>
    </row>
    <row r="580" spans="1:1" x14ac:dyDescent="0.2">
      <c r="A580">
        <f>IF(AND(100&lt;Выгрузка!G580,Выгрузка!G580&lt;500), 1, 0)</f>
        <v>1</v>
      </c>
    </row>
    <row r="581" spans="1:1" x14ac:dyDescent="0.2">
      <c r="A581">
        <f>IF(AND(100&lt;Выгрузка!G581,Выгрузка!G581&lt;500), 1, 0)</f>
        <v>1</v>
      </c>
    </row>
    <row r="582" spans="1:1" x14ac:dyDescent="0.2">
      <c r="A582">
        <f>IF(AND(100&lt;Выгрузка!G582,Выгрузка!G582&lt;500), 1, 0)</f>
        <v>0</v>
      </c>
    </row>
    <row r="583" spans="1:1" x14ac:dyDescent="0.2">
      <c r="A583">
        <f>IF(AND(100&lt;Выгрузка!G583,Выгрузка!G583&lt;500), 1, 0)</f>
        <v>0</v>
      </c>
    </row>
    <row r="584" spans="1:1" x14ac:dyDescent="0.2">
      <c r="A584">
        <f>IF(AND(100&lt;Выгрузка!G584,Выгрузка!G584&lt;500), 1, 0)</f>
        <v>0</v>
      </c>
    </row>
    <row r="585" spans="1:1" x14ac:dyDescent="0.2">
      <c r="A585">
        <f>IF(AND(100&lt;Выгрузка!G585,Выгрузка!G585&lt;500), 1, 0)</f>
        <v>0</v>
      </c>
    </row>
    <row r="586" spans="1:1" x14ac:dyDescent="0.2">
      <c r="A586">
        <f>IF(AND(100&lt;Выгрузка!G586,Выгрузка!G586&lt;500), 1, 0)</f>
        <v>0</v>
      </c>
    </row>
    <row r="587" spans="1:1" x14ac:dyDescent="0.2">
      <c r="A587">
        <f>IF(AND(100&lt;Выгрузка!G587,Выгрузка!G587&lt;500), 1, 0)</f>
        <v>1</v>
      </c>
    </row>
    <row r="588" spans="1:1" x14ac:dyDescent="0.2">
      <c r="A588">
        <f>IF(AND(100&lt;Выгрузка!G588,Выгрузка!G588&lt;500), 1, 0)</f>
        <v>0</v>
      </c>
    </row>
    <row r="589" spans="1:1" x14ac:dyDescent="0.2">
      <c r="A589">
        <f>IF(AND(100&lt;Выгрузка!G589,Выгрузка!G589&lt;500), 1, 0)</f>
        <v>0</v>
      </c>
    </row>
    <row r="590" spans="1:1" x14ac:dyDescent="0.2">
      <c r="A590">
        <f>IF(AND(100&lt;Выгрузка!G590,Выгрузка!G590&lt;500), 1, 0)</f>
        <v>0</v>
      </c>
    </row>
    <row r="591" spans="1:1" x14ac:dyDescent="0.2">
      <c r="A591">
        <f>IF(AND(100&lt;Выгрузка!G591,Выгрузка!G591&lt;500), 1, 0)</f>
        <v>0</v>
      </c>
    </row>
    <row r="592" spans="1:1" x14ac:dyDescent="0.2">
      <c r="A592">
        <f>IF(AND(100&lt;Выгрузка!G592,Выгрузка!G592&lt;500), 1, 0)</f>
        <v>0</v>
      </c>
    </row>
    <row r="593" spans="1:1" x14ac:dyDescent="0.2">
      <c r="A593">
        <f>IF(AND(100&lt;Выгрузка!G593,Выгрузка!G593&lt;500), 1, 0)</f>
        <v>1</v>
      </c>
    </row>
    <row r="594" spans="1:1" x14ac:dyDescent="0.2">
      <c r="A594">
        <f>IF(AND(100&lt;Выгрузка!G594,Выгрузка!G594&lt;500), 1, 0)</f>
        <v>1</v>
      </c>
    </row>
    <row r="595" spans="1:1" x14ac:dyDescent="0.2">
      <c r="A595">
        <f>IF(AND(100&lt;Выгрузка!G595,Выгрузка!G595&lt;500), 1, 0)</f>
        <v>0</v>
      </c>
    </row>
    <row r="596" spans="1:1" x14ac:dyDescent="0.2">
      <c r="A596">
        <f>IF(AND(100&lt;Выгрузка!G596,Выгрузка!G596&lt;500), 1, 0)</f>
        <v>0</v>
      </c>
    </row>
    <row r="597" spans="1:1" x14ac:dyDescent="0.2">
      <c r="A597">
        <f>IF(AND(100&lt;Выгрузка!G597,Выгрузка!G597&lt;500), 1, 0)</f>
        <v>0</v>
      </c>
    </row>
    <row r="598" spans="1:1" x14ac:dyDescent="0.2">
      <c r="A598">
        <f>IF(AND(100&lt;Выгрузка!G598,Выгрузка!G598&lt;500), 1, 0)</f>
        <v>0</v>
      </c>
    </row>
    <row r="599" spans="1:1" x14ac:dyDescent="0.2">
      <c r="A599">
        <f>IF(AND(100&lt;Выгрузка!G599,Выгрузка!G599&lt;500), 1, 0)</f>
        <v>1</v>
      </c>
    </row>
    <row r="600" spans="1:1" x14ac:dyDescent="0.2">
      <c r="A600">
        <f>IF(AND(100&lt;Выгрузка!G600,Выгрузка!G600&lt;500), 1, 0)</f>
        <v>0</v>
      </c>
    </row>
    <row r="601" spans="1:1" x14ac:dyDescent="0.2">
      <c r="A601">
        <f>IF(AND(100&lt;Выгрузка!G601,Выгрузка!G601&lt;500), 1, 0)</f>
        <v>0</v>
      </c>
    </row>
    <row r="602" spans="1:1" x14ac:dyDescent="0.2">
      <c r="A602">
        <f>IF(AND(100&lt;Выгрузка!G602,Выгрузка!G602&lt;500), 1, 0)</f>
        <v>0</v>
      </c>
    </row>
    <row r="603" spans="1:1" x14ac:dyDescent="0.2">
      <c r="A603">
        <f>IF(AND(100&lt;Выгрузка!G603,Выгрузка!G603&lt;500), 1, 0)</f>
        <v>0</v>
      </c>
    </row>
    <row r="604" spans="1:1" x14ac:dyDescent="0.2">
      <c r="A604">
        <f>IF(AND(100&lt;Выгрузка!G604,Выгрузка!G604&lt;500), 1, 0)</f>
        <v>0</v>
      </c>
    </row>
    <row r="605" spans="1:1" x14ac:dyDescent="0.2">
      <c r="A605">
        <f>IF(AND(100&lt;Выгрузка!G605,Выгрузка!G605&lt;500), 1, 0)</f>
        <v>1</v>
      </c>
    </row>
    <row r="606" spans="1:1" x14ac:dyDescent="0.2">
      <c r="A606">
        <f>IF(AND(100&lt;Выгрузка!G606,Выгрузка!G606&lt;500), 1, 0)</f>
        <v>0</v>
      </c>
    </row>
    <row r="607" spans="1:1" x14ac:dyDescent="0.2">
      <c r="A607">
        <f>IF(AND(100&lt;Выгрузка!G607,Выгрузка!G607&lt;500), 1, 0)</f>
        <v>0</v>
      </c>
    </row>
    <row r="608" spans="1:1" x14ac:dyDescent="0.2">
      <c r="A608">
        <f>IF(AND(100&lt;Выгрузка!G608,Выгрузка!G608&lt;500), 1, 0)</f>
        <v>0</v>
      </c>
    </row>
    <row r="609" spans="1:1" x14ac:dyDescent="0.2">
      <c r="A609">
        <f>IF(AND(100&lt;Выгрузка!G609,Выгрузка!G609&lt;500), 1, 0)</f>
        <v>0</v>
      </c>
    </row>
    <row r="610" spans="1:1" x14ac:dyDescent="0.2">
      <c r="A610">
        <f>IF(AND(100&lt;Выгрузка!G610,Выгрузка!G610&lt;500), 1, 0)</f>
        <v>0</v>
      </c>
    </row>
    <row r="611" spans="1:1" x14ac:dyDescent="0.2">
      <c r="A611">
        <f>IF(AND(100&lt;Выгрузка!G611,Выгрузка!G611&lt;500), 1, 0)</f>
        <v>0</v>
      </c>
    </row>
    <row r="612" spans="1:1" x14ac:dyDescent="0.2">
      <c r="A612">
        <f>IF(AND(100&lt;Выгрузка!G612,Выгрузка!G612&lt;500), 1, 0)</f>
        <v>0</v>
      </c>
    </row>
    <row r="613" spans="1:1" x14ac:dyDescent="0.2">
      <c r="A613">
        <f>IF(AND(100&lt;Выгрузка!G613,Выгрузка!G613&lt;500), 1, 0)</f>
        <v>0</v>
      </c>
    </row>
    <row r="614" spans="1:1" x14ac:dyDescent="0.2">
      <c r="A614">
        <f>IF(AND(100&lt;Выгрузка!G614,Выгрузка!G614&lt;500), 1, 0)</f>
        <v>0</v>
      </c>
    </row>
    <row r="615" spans="1:1" x14ac:dyDescent="0.2">
      <c r="A615">
        <f>IF(AND(100&lt;Выгрузка!G615,Выгрузка!G615&lt;500), 1, 0)</f>
        <v>0</v>
      </c>
    </row>
    <row r="616" spans="1:1" x14ac:dyDescent="0.2">
      <c r="A616">
        <f>IF(AND(100&lt;Выгрузка!G616,Выгрузка!G616&lt;500), 1, 0)</f>
        <v>1</v>
      </c>
    </row>
    <row r="617" spans="1:1" x14ac:dyDescent="0.2">
      <c r="A617">
        <f>IF(AND(100&lt;Выгрузка!G617,Выгрузка!G617&lt;500), 1, 0)</f>
        <v>1</v>
      </c>
    </row>
    <row r="618" spans="1:1" x14ac:dyDescent="0.2">
      <c r="A618">
        <f>IF(AND(100&lt;Выгрузка!G618,Выгрузка!G618&lt;500), 1, 0)</f>
        <v>0</v>
      </c>
    </row>
    <row r="619" spans="1:1" x14ac:dyDescent="0.2">
      <c r="A619">
        <f>IF(AND(100&lt;Выгрузка!G619,Выгрузка!G619&lt;500), 1, 0)</f>
        <v>0</v>
      </c>
    </row>
    <row r="620" spans="1:1" x14ac:dyDescent="0.2">
      <c r="A620">
        <f>IF(AND(100&lt;Выгрузка!G620,Выгрузка!G620&lt;500), 1, 0)</f>
        <v>0</v>
      </c>
    </row>
    <row r="621" spans="1:1" x14ac:dyDescent="0.2">
      <c r="A621">
        <f>IF(AND(100&lt;Выгрузка!G621,Выгрузка!G621&lt;500), 1, 0)</f>
        <v>0</v>
      </c>
    </row>
    <row r="622" spans="1:1" x14ac:dyDescent="0.2">
      <c r="A622">
        <f>IF(AND(100&lt;Выгрузка!G622,Выгрузка!G622&lt;500), 1, 0)</f>
        <v>0</v>
      </c>
    </row>
    <row r="623" spans="1:1" x14ac:dyDescent="0.2">
      <c r="A623">
        <f>IF(AND(100&lt;Выгрузка!G623,Выгрузка!G623&lt;500), 1, 0)</f>
        <v>0</v>
      </c>
    </row>
    <row r="624" spans="1:1" x14ac:dyDescent="0.2">
      <c r="A624">
        <f>IF(AND(100&lt;Выгрузка!G624,Выгрузка!G624&lt;500), 1, 0)</f>
        <v>0</v>
      </c>
    </row>
    <row r="625" spans="1:1" x14ac:dyDescent="0.2">
      <c r="A625">
        <f>IF(AND(100&lt;Выгрузка!G625,Выгрузка!G625&lt;500), 1, 0)</f>
        <v>0</v>
      </c>
    </row>
    <row r="626" spans="1:1" x14ac:dyDescent="0.2">
      <c r="A626">
        <f>IF(AND(100&lt;Выгрузка!G626,Выгрузка!G626&lt;500), 1, 0)</f>
        <v>0</v>
      </c>
    </row>
    <row r="627" spans="1:1" x14ac:dyDescent="0.2">
      <c r="A627">
        <f>IF(AND(100&lt;Выгрузка!G627,Выгрузка!G627&lt;500), 1, 0)</f>
        <v>0</v>
      </c>
    </row>
    <row r="628" spans="1:1" x14ac:dyDescent="0.2">
      <c r="A628">
        <f>IF(AND(100&lt;Выгрузка!G628,Выгрузка!G628&lt;500), 1, 0)</f>
        <v>1</v>
      </c>
    </row>
    <row r="629" spans="1:1" x14ac:dyDescent="0.2">
      <c r="A629">
        <f>IF(AND(100&lt;Выгрузка!G629,Выгрузка!G629&lt;500), 1, 0)</f>
        <v>1</v>
      </c>
    </row>
    <row r="630" spans="1:1" x14ac:dyDescent="0.2">
      <c r="A630">
        <f>IF(AND(100&lt;Выгрузка!G630,Выгрузка!G630&lt;500), 1, 0)</f>
        <v>0</v>
      </c>
    </row>
    <row r="631" spans="1:1" x14ac:dyDescent="0.2">
      <c r="A631">
        <f>IF(AND(100&lt;Выгрузка!G631,Выгрузка!G631&lt;500), 1, 0)</f>
        <v>0</v>
      </c>
    </row>
    <row r="632" spans="1:1" x14ac:dyDescent="0.2">
      <c r="A632">
        <f>IF(AND(100&lt;Выгрузка!G632,Выгрузка!G632&lt;500), 1, 0)</f>
        <v>1</v>
      </c>
    </row>
    <row r="633" spans="1:1" x14ac:dyDescent="0.2">
      <c r="A633">
        <f>IF(AND(100&lt;Выгрузка!G633,Выгрузка!G633&lt;500), 1, 0)</f>
        <v>0</v>
      </c>
    </row>
    <row r="634" spans="1:1" x14ac:dyDescent="0.2">
      <c r="A634">
        <f>IF(AND(100&lt;Выгрузка!G634,Выгрузка!G634&lt;500), 1, 0)</f>
        <v>0</v>
      </c>
    </row>
    <row r="635" spans="1:1" x14ac:dyDescent="0.2">
      <c r="A635">
        <f>IF(AND(100&lt;Выгрузка!G635,Выгрузка!G635&lt;500), 1, 0)</f>
        <v>0</v>
      </c>
    </row>
    <row r="636" spans="1:1" x14ac:dyDescent="0.2">
      <c r="A636">
        <f>IF(AND(100&lt;Выгрузка!G636,Выгрузка!G636&lt;500), 1, 0)</f>
        <v>0</v>
      </c>
    </row>
    <row r="637" spans="1:1" x14ac:dyDescent="0.2">
      <c r="A637">
        <f>IF(AND(100&lt;Выгрузка!G637,Выгрузка!G637&lt;500), 1, 0)</f>
        <v>0</v>
      </c>
    </row>
    <row r="638" spans="1:1" x14ac:dyDescent="0.2">
      <c r="A638">
        <f>IF(AND(100&lt;Выгрузка!G638,Выгрузка!G638&lt;500), 1, 0)</f>
        <v>0</v>
      </c>
    </row>
    <row r="639" spans="1:1" x14ac:dyDescent="0.2">
      <c r="A639">
        <f>IF(AND(100&lt;Выгрузка!G639,Выгрузка!G639&lt;500), 1, 0)</f>
        <v>1</v>
      </c>
    </row>
    <row r="640" spans="1:1" x14ac:dyDescent="0.2">
      <c r="A640">
        <f>IF(AND(100&lt;Выгрузка!G640,Выгрузка!G640&lt;500), 1, 0)</f>
        <v>0</v>
      </c>
    </row>
    <row r="641" spans="1:1" x14ac:dyDescent="0.2">
      <c r="A641">
        <f>IF(AND(100&lt;Выгрузка!G641,Выгрузка!G641&lt;500), 1, 0)</f>
        <v>0</v>
      </c>
    </row>
    <row r="642" spans="1:1" x14ac:dyDescent="0.2">
      <c r="A642">
        <f>IF(AND(100&lt;Выгрузка!G642,Выгрузка!G642&lt;500), 1, 0)</f>
        <v>1</v>
      </c>
    </row>
    <row r="643" spans="1:1" x14ac:dyDescent="0.2">
      <c r="A643">
        <f>IF(AND(100&lt;Выгрузка!G643,Выгрузка!G643&lt;500), 1, 0)</f>
        <v>0</v>
      </c>
    </row>
    <row r="644" spans="1:1" x14ac:dyDescent="0.2">
      <c r="A644">
        <f>IF(AND(100&lt;Выгрузка!G644,Выгрузка!G644&lt;500), 1, 0)</f>
        <v>0</v>
      </c>
    </row>
    <row r="645" spans="1:1" x14ac:dyDescent="0.2">
      <c r="A645">
        <f>IF(AND(100&lt;Выгрузка!G645,Выгрузка!G645&lt;500), 1, 0)</f>
        <v>0</v>
      </c>
    </row>
    <row r="646" spans="1:1" x14ac:dyDescent="0.2">
      <c r="A646">
        <f>IF(AND(100&lt;Выгрузка!G646,Выгрузка!G646&lt;500), 1, 0)</f>
        <v>0</v>
      </c>
    </row>
    <row r="647" spans="1:1" x14ac:dyDescent="0.2">
      <c r="A647">
        <f>IF(AND(100&lt;Выгрузка!G647,Выгрузка!G647&lt;500), 1, 0)</f>
        <v>0</v>
      </c>
    </row>
    <row r="648" spans="1:1" x14ac:dyDescent="0.2">
      <c r="A648">
        <f>IF(AND(100&lt;Выгрузка!G648,Выгрузка!G648&lt;500), 1, 0)</f>
        <v>0</v>
      </c>
    </row>
    <row r="649" spans="1:1" x14ac:dyDescent="0.2">
      <c r="A649">
        <f>IF(AND(100&lt;Выгрузка!G649,Выгрузка!G649&lt;500), 1, 0)</f>
        <v>0</v>
      </c>
    </row>
    <row r="650" spans="1:1" x14ac:dyDescent="0.2">
      <c r="A650">
        <f>IF(AND(100&lt;Выгрузка!G650,Выгрузка!G650&lt;500), 1, 0)</f>
        <v>1</v>
      </c>
    </row>
    <row r="651" spans="1:1" x14ac:dyDescent="0.2">
      <c r="A651">
        <f>IF(AND(100&lt;Выгрузка!G651,Выгрузка!G651&lt;500), 1, 0)</f>
        <v>0</v>
      </c>
    </row>
    <row r="652" spans="1:1" x14ac:dyDescent="0.2">
      <c r="A652">
        <f>IF(AND(100&lt;Выгрузка!G652,Выгрузка!G652&lt;500), 1, 0)</f>
        <v>0</v>
      </c>
    </row>
    <row r="653" spans="1:1" x14ac:dyDescent="0.2">
      <c r="A653">
        <f>IF(AND(100&lt;Выгрузка!G653,Выгрузка!G653&lt;500), 1, 0)</f>
        <v>0</v>
      </c>
    </row>
    <row r="654" spans="1:1" x14ac:dyDescent="0.2">
      <c r="A654">
        <f>IF(AND(100&lt;Выгрузка!G654,Выгрузка!G654&lt;500), 1, 0)</f>
        <v>0</v>
      </c>
    </row>
    <row r="655" spans="1:1" x14ac:dyDescent="0.2">
      <c r="A655">
        <f>IF(AND(100&lt;Выгрузка!G655,Выгрузка!G655&lt;500), 1, 0)</f>
        <v>0</v>
      </c>
    </row>
    <row r="656" spans="1:1" x14ac:dyDescent="0.2">
      <c r="A656">
        <f>IF(AND(100&lt;Выгрузка!G656,Выгрузка!G656&lt;500), 1, 0)</f>
        <v>0</v>
      </c>
    </row>
    <row r="657" spans="1:1" x14ac:dyDescent="0.2">
      <c r="A657">
        <f>IF(AND(100&lt;Выгрузка!G657,Выгрузка!G657&lt;500), 1, 0)</f>
        <v>0</v>
      </c>
    </row>
    <row r="658" spans="1:1" x14ac:dyDescent="0.2">
      <c r="A658">
        <f>IF(AND(100&lt;Выгрузка!G658,Выгрузка!G658&lt;500), 1, 0)</f>
        <v>0</v>
      </c>
    </row>
    <row r="659" spans="1:1" x14ac:dyDescent="0.2">
      <c r="A659">
        <f>IF(AND(100&lt;Выгрузка!G659,Выгрузка!G659&lt;500), 1, 0)</f>
        <v>0</v>
      </c>
    </row>
    <row r="660" spans="1:1" x14ac:dyDescent="0.2">
      <c r="A660">
        <f>IF(AND(100&lt;Выгрузка!G660,Выгрузка!G660&lt;500), 1, 0)</f>
        <v>0</v>
      </c>
    </row>
    <row r="661" spans="1:1" x14ac:dyDescent="0.2">
      <c r="A661">
        <f>IF(AND(100&lt;Выгрузка!G661,Выгрузка!G661&lt;500), 1, 0)</f>
        <v>0</v>
      </c>
    </row>
    <row r="662" spans="1:1" x14ac:dyDescent="0.2">
      <c r="A662">
        <f>IF(AND(100&lt;Выгрузка!G662,Выгрузка!G662&lt;500), 1, 0)</f>
        <v>0</v>
      </c>
    </row>
    <row r="663" spans="1:1" x14ac:dyDescent="0.2">
      <c r="A663">
        <f>IF(AND(100&lt;Выгрузка!G663,Выгрузка!G663&lt;500), 1, 0)</f>
        <v>0</v>
      </c>
    </row>
    <row r="664" spans="1:1" x14ac:dyDescent="0.2">
      <c r="A664">
        <f>IF(AND(100&lt;Выгрузка!G664,Выгрузка!G664&lt;500), 1, 0)</f>
        <v>0</v>
      </c>
    </row>
    <row r="665" spans="1:1" x14ac:dyDescent="0.2">
      <c r="A665">
        <f>IF(AND(100&lt;Выгрузка!G665,Выгрузка!G665&lt;500), 1, 0)</f>
        <v>0</v>
      </c>
    </row>
    <row r="666" spans="1:1" x14ac:dyDescent="0.2">
      <c r="A666">
        <f>IF(AND(100&lt;Выгрузка!G666,Выгрузка!G666&lt;500), 1, 0)</f>
        <v>0</v>
      </c>
    </row>
    <row r="667" spans="1:1" x14ac:dyDescent="0.2">
      <c r="A667">
        <f>IF(AND(100&lt;Выгрузка!G667,Выгрузка!G667&lt;500), 1, 0)</f>
        <v>0</v>
      </c>
    </row>
    <row r="668" spans="1:1" x14ac:dyDescent="0.2">
      <c r="A668">
        <f>IF(AND(100&lt;Выгрузка!G668,Выгрузка!G668&lt;500), 1, 0)</f>
        <v>0</v>
      </c>
    </row>
    <row r="669" spans="1:1" x14ac:dyDescent="0.2">
      <c r="A669">
        <f>IF(AND(100&lt;Выгрузка!G669,Выгрузка!G669&lt;500), 1, 0)</f>
        <v>1</v>
      </c>
    </row>
    <row r="670" spans="1:1" x14ac:dyDescent="0.2">
      <c r="A670">
        <f>IF(AND(100&lt;Выгрузка!G670,Выгрузка!G670&lt;500), 1, 0)</f>
        <v>0</v>
      </c>
    </row>
    <row r="671" spans="1:1" x14ac:dyDescent="0.2">
      <c r="A671">
        <f>IF(AND(100&lt;Выгрузка!G671,Выгрузка!G671&lt;500), 1, 0)</f>
        <v>0</v>
      </c>
    </row>
    <row r="672" spans="1:1" x14ac:dyDescent="0.2">
      <c r="A672">
        <f>IF(AND(100&lt;Выгрузка!G672,Выгрузка!G672&lt;500), 1, 0)</f>
        <v>1</v>
      </c>
    </row>
    <row r="673" spans="1:1" x14ac:dyDescent="0.2">
      <c r="A673">
        <f>IF(AND(100&lt;Выгрузка!G673,Выгрузка!G673&lt;500), 1, 0)</f>
        <v>0</v>
      </c>
    </row>
    <row r="674" spans="1:1" x14ac:dyDescent="0.2">
      <c r="A674">
        <f>IF(AND(100&lt;Выгрузка!G674,Выгрузка!G674&lt;500), 1, 0)</f>
        <v>0</v>
      </c>
    </row>
    <row r="675" spans="1:1" x14ac:dyDescent="0.2">
      <c r="A675">
        <f>IF(AND(100&lt;Выгрузка!G675,Выгрузка!G675&lt;500), 1, 0)</f>
        <v>0</v>
      </c>
    </row>
    <row r="676" spans="1:1" x14ac:dyDescent="0.2">
      <c r="A676">
        <f>IF(AND(100&lt;Выгрузка!G676,Выгрузка!G676&lt;500), 1, 0)</f>
        <v>0</v>
      </c>
    </row>
    <row r="677" spans="1:1" x14ac:dyDescent="0.2">
      <c r="A677">
        <f>IF(AND(100&lt;Выгрузка!G677,Выгрузка!G677&lt;500), 1, 0)</f>
        <v>0</v>
      </c>
    </row>
    <row r="678" spans="1:1" x14ac:dyDescent="0.2">
      <c r="A678">
        <f>IF(AND(100&lt;Выгрузка!G678,Выгрузка!G678&lt;500), 1, 0)</f>
        <v>0</v>
      </c>
    </row>
    <row r="679" spans="1:1" x14ac:dyDescent="0.2">
      <c r="A679">
        <f>IF(AND(100&lt;Выгрузка!G679,Выгрузка!G679&lt;500), 1, 0)</f>
        <v>1</v>
      </c>
    </row>
    <row r="680" spans="1:1" x14ac:dyDescent="0.2">
      <c r="A680">
        <f>IF(AND(100&lt;Выгрузка!G680,Выгрузка!G680&lt;500), 1, 0)</f>
        <v>0</v>
      </c>
    </row>
    <row r="681" spans="1:1" x14ac:dyDescent="0.2">
      <c r="A681">
        <f>IF(AND(100&lt;Выгрузка!G681,Выгрузка!G681&lt;500), 1, 0)</f>
        <v>1</v>
      </c>
    </row>
    <row r="682" spans="1:1" x14ac:dyDescent="0.2">
      <c r="A682">
        <f>IF(AND(100&lt;Выгрузка!G682,Выгрузка!G682&lt;500), 1, 0)</f>
        <v>0</v>
      </c>
    </row>
    <row r="683" spans="1:1" x14ac:dyDescent="0.2">
      <c r="A683">
        <f>IF(AND(100&lt;Выгрузка!G683,Выгрузка!G683&lt;500), 1, 0)</f>
        <v>0</v>
      </c>
    </row>
    <row r="684" spans="1:1" x14ac:dyDescent="0.2">
      <c r="A684">
        <f>IF(AND(100&lt;Выгрузка!G684,Выгрузка!G684&lt;500), 1, 0)</f>
        <v>0</v>
      </c>
    </row>
    <row r="685" spans="1:1" x14ac:dyDescent="0.2">
      <c r="A685">
        <f>IF(AND(100&lt;Выгрузка!G685,Выгрузка!G685&lt;500), 1, 0)</f>
        <v>0</v>
      </c>
    </row>
    <row r="686" spans="1:1" x14ac:dyDescent="0.2">
      <c r="A686">
        <f>IF(AND(100&lt;Выгрузка!G686,Выгрузка!G686&lt;500), 1, 0)</f>
        <v>1</v>
      </c>
    </row>
    <row r="687" spans="1:1" x14ac:dyDescent="0.2">
      <c r="A687">
        <f>IF(AND(100&lt;Выгрузка!G687,Выгрузка!G687&lt;500), 1, 0)</f>
        <v>0</v>
      </c>
    </row>
    <row r="688" spans="1:1" x14ac:dyDescent="0.2">
      <c r="A688">
        <f>IF(AND(100&lt;Выгрузка!G688,Выгрузка!G688&lt;500), 1, 0)</f>
        <v>0</v>
      </c>
    </row>
    <row r="689" spans="1:1" x14ac:dyDescent="0.2">
      <c r="A689">
        <f>IF(AND(100&lt;Выгрузка!G689,Выгрузка!G689&lt;500), 1, 0)</f>
        <v>0</v>
      </c>
    </row>
    <row r="690" spans="1:1" x14ac:dyDescent="0.2">
      <c r="A690">
        <f>IF(AND(100&lt;Выгрузка!G690,Выгрузка!G690&lt;500), 1, 0)</f>
        <v>0</v>
      </c>
    </row>
    <row r="691" spans="1:1" x14ac:dyDescent="0.2">
      <c r="A691">
        <f>IF(AND(100&lt;Выгрузка!G691,Выгрузка!G691&lt;500), 1, 0)</f>
        <v>0</v>
      </c>
    </row>
    <row r="692" spans="1:1" x14ac:dyDescent="0.2">
      <c r="A692">
        <f>IF(AND(100&lt;Выгрузка!G692,Выгрузка!G692&lt;500), 1, 0)</f>
        <v>1</v>
      </c>
    </row>
    <row r="693" spans="1:1" x14ac:dyDescent="0.2">
      <c r="A693">
        <f>IF(AND(100&lt;Выгрузка!G693,Выгрузка!G693&lt;500), 1, 0)</f>
        <v>0</v>
      </c>
    </row>
    <row r="694" spans="1:1" x14ac:dyDescent="0.2">
      <c r="A694">
        <f>IF(AND(100&lt;Выгрузка!G694,Выгрузка!G694&lt;500), 1, 0)</f>
        <v>0</v>
      </c>
    </row>
    <row r="695" spans="1:1" x14ac:dyDescent="0.2">
      <c r="A695">
        <f>IF(AND(100&lt;Выгрузка!G695,Выгрузка!G695&lt;500), 1, 0)</f>
        <v>0</v>
      </c>
    </row>
    <row r="696" spans="1:1" x14ac:dyDescent="0.2">
      <c r="A696">
        <f>IF(AND(100&lt;Выгрузка!G696,Выгрузка!G696&lt;500), 1, 0)</f>
        <v>0</v>
      </c>
    </row>
    <row r="697" spans="1:1" x14ac:dyDescent="0.2">
      <c r="A697">
        <f>IF(AND(100&lt;Выгрузка!G697,Выгрузка!G697&lt;500), 1, 0)</f>
        <v>0</v>
      </c>
    </row>
    <row r="698" spans="1:1" x14ac:dyDescent="0.2">
      <c r="A698">
        <f>IF(AND(100&lt;Выгрузка!G698,Выгрузка!G698&lt;500), 1, 0)</f>
        <v>0</v>
      </c>
    </row>
    <row r="699" spans="1:1" x14ac:dyDescent="0.2">
      <c r="A699">
        <f>IF(AND(100&lt;Выгрузка!G699,Выгрузка!G699&lt;500), 1, 0)</f>
        <v>0</v>
      </c>
    </row>
    <row r="700" spans="1:1" x14ac:dyDescent="0.2">
      <c r="A700">
        <f>IF(AND(100&lt;Выгрузка!G700,Выгрузка!G700&lt;500), 1, 0)</f>
        <v>0</v>
      </c>
    </row>
    <row r="701" spans="1:1" x14ac:dyDescent="0.2">
      <c r="A701">
        <f>IF(AND(100&lt;Выгрузка!G701,Выгрузка!G701&lt;500), 1, 0)</f>
        <v>0</v>
      </c>
    </row>
    <row r="702" spans="1:1" x14ac:dyDescent="0.2">
      <c r="A702">
        <f>IF(AND(100&lt;Выгрузка!G702,Выгрузка!G702&lt;500), 1, 0)</f>
        <v>1</v>
      </c>
    </row>
    <row r="703" spans="1:1" x14ac:dyDescent="0.2">
      <c r="A703">
        <f>IF(AND(100&lt;Выгрузка!G703,Выгрузка!G703&lt;500), 1, 0)</f>
        <v>1</v>
      </c>
    </row>
    <row r="704" spans="1:1" x14ac:dyDescent="0.2">
      <c r="A704">
        <f>IF(AND(100&lt;Выгрузка!G704,Выгрузка!G704&lt;500), 1, 0)</f>
        <v>0</v>
      </c>
    </row>
    <row r="705" spans="1:1" x14ac:dyDescent="0.2">
      <c r="A705">
        <f>IF(AND(100&lt;Выгрузка!G705,Выгрузка!G705&lt;500), 1, 0)</f>
        <v>0</v>
      </c>
    </row>
    <row r="706" spans="1:1" x14ac:dyDescent="0.2">
      <c r="A706">
        <f>IF(AND(100&lt;Выгрузка!G706,Выгрузка!G706&lt;500), 1, 0)</f>
        <v>0</v>
      </c>
    </row>
    <row r="707" spans="1:1" x14ac:dyDescent="0.2">
      <c r="A707">
        <f>IF(AND(100&lt;Выгрузка!G707,Выгрузка!G707&lt;500), 1, 0)</f>
        <v>0</v>
      </c>
    </row>
    <row r="708" spans="1:1" x14ac:dyDescent="0.2">
      <c r="A708">
        <f>IF(AND(100&lt;Выгрузка!G708,Выгрузка!G708&lt;500), 1, 0)</f>
        <v>1</v>
      </c>
    </row>
    <row r="709" spans="1:1" x14ac:dyDescent="0.2">
      <c r="A709">
        <f>IF(AND(100&lt;Выгрузка!G709,Выгрузка!G709&lt;500), 1, 0)</f>
        <v>0</v>
      </c>
    </row>
    <row r="710" spans="1:1" x14ac:dyDescent="0.2">
      <c r="A710">
        <f>IF(AND(100&lt;Выгрузка!G710,Выгрузка!G710&lt;500), 1, 0)</f>
        <v>0</v>
      </c>
    </row>
    <row r="711" spans="1:1" x14ac:dyDescent="0.2">
      <c r="A711">
        <f>IF(AND(100&lt;Выгрузка!G711,Выгрузка!G711&lt;500), 1, 0)</f>
        <v>0</v>
      </c>
    </row>
    <row r="712" spans="1:1" x14ac:dyDescent="0.2">
      <c r="A712">
        <f>IF(AND(100&lt;Выгрузка!G712,Выгрузка!G712&lt;500), 1, 0)</f>
        <v>0</v>
      </c>
    </row>
    <row r="713" spans="1:1" x14ac:dyDescent="0.2">
      <c r="A713">
        <f>IF(AND(100&lt;Выгрузка!G713,Выгрузка!G713&lt;500), 1, 0)</f>
        <v>0</v>
      </c>
    </row>
    <row r="714" spans="1:1" x14ac:dyDescent="0.2">
      <c r="A714">
        <f>IF(AND(100&lt;Выгрузка!G714,Выгрузка!G714&lt;500), 1, 0)</f>
        <v>0</v>
      </c>
    </row>
    <row r="715" spans="1:1" x14ac:dyDescent="0.2">
      <c r="A715">
        <f>IF(AND(100&lt;Выгрузка!G715,Выгрузка!G715&lt;500), 1, 0)</f>
        <v>0</v>
      </c>
    </row>
    <row r="716" spans="1:1" x14ac:dyDescent="0.2">
      <c r="A716">
        <f>IF(AND(100&lt;Выгрузка!G716,Выгрузка!G716&lt;500), 1, 0)</f>
        <v>0</v>
      </c>
    </row>
    <row r="717" spans="1:1" x14ac:dyDescent="0.2">
      <c r="A717">
        <f>IF(AND(100&lt;Выгрузка!G717,Выгрузка!G717&lt;500), 1, 0)</f>
        <v>0</v>
      </c>
    </row>
    <row r="718" spans="1:1" x14ac:dyDescent="0.2">
      <c r="A718">
        <f>IF(AND(100&lt;Выгрузка!G718,Выгрузка!G718&lt;500), 1, 0)</f>
        <v>0</v>
      </c>
    </row>
    <row r="719" spans="1:1" x14ac:dyDescent="0.2">
      <c r="A719">
        <f>IF(AND(100&lt;Выгрузка!G719,Выгрузка!G719&lt;500), 1, 0)</f>
        <v>0</v>
      </c>
    </row>
    <row r="720" spans="1:1" x14ac:dyDescent="0.2">
      <c r="A720">
        <f>IF(AND(100&lt;Выгрузка!G720,Выгрузка!G720&lt;500), 1, 0)</f>
        <v>0</v>
      </c>
    </row>
    <row r="721" spans="1:1" x14ac:dyDescent="0.2">
      <c r="A721">
        <f>IF(AND(100&lt;Выгрузка!G721,Выгрузка!G721&lt;500), 1, 0)</f>
        <v>0</v>
      </c>
    </row>
    <row r="722" spans="1:1" x14ac:dyDescent="0.2">
      <c r="A722">
        <f>IF(AND(100&lt;Выгрузка!G722,Выгрузка!G722&lt;500), 1, 0)</f>
        <v>0</v>
      </c>
    </row>
    <row r="723" spans="1:1" x14ac:dyDescent="0.2">
      <c r="A723">
        <f>IF(AND(100&lt;Выгрузка!G723,Выгрузка!G723&lt;500), 1, 0)</f>
        <v>0</v>
      </c>
    </row>
    <row r="724" spans="1:1" x14ac:dyDescent="0.2">
      <c r="A724">
        <f>IF(AND(100&lt;Выгрузка!G724,Выгрузка!G724&lt;500), 1, 0)</f>
        <v>1</v>
      </c>
    </row>
    <row r="725" spans="1:1" x14ac:dyDescent="0.2">
      <c r="A725">
        <f>IF(AND(100&lt;Выгрузка!G725,Выгрузка!G725&lt;500), 1, 0)</f>
        <v>0</v>
      </c>
    </row>
    <row r="726" spans="1:1" x14ac:dyDescent="0.2">
      <c r="A726">
        <f>IF(AND(100&lt;Выгрузка!G726,Выгрузка!G726&lt;500), 1, 0)</f>
        <v>0</v>
      </c>
    </row>
    <row r="727" spans="1:1" x14ac:dyDescent="0.2">
      <c r="A727">
        <f>IF(AND(100&lt;Выгрузка!G727,Выгрузка!G727&lt;500), 1, 0)</f>
        <v>0</v>
      </c>
    </row>
    <row r="728" spans="1:1" x14ac:dyDescent="0.2">
      <c r="A728">
        <f>IF(AND(100&lt;Выгрузка!G728,Выгрузка!G728&lt;500), 1, 0)</f>
        <v>0</v>
      </c>
    </row>
    <row r="729" spans="1:1" x14ac:dyDescent="0.2">
      <c r="A729">
        <f>IF(AND(100&lt;Выгрузка!G729,Выгрузка!G729&lt;500), 1, 0)</f>
        <v>0</v>
      </c>
    </row>
    <row r="730" spans="1:1" x14ac:dyDescent="0.2">
      <c r="A730">
        <f>IF(AND(100&lt;Выгрузка!G730,Выгрузка!G730&lt;500), 1, 0)</f>
        <v>0</v>
      </c>
    </row>
    <row r="731" spans="1:1" x14ac:dyDescent="0.2">
      <c r="A731">
        <f>IF(AND(100&lt;Выгрузка!G731,Выгрузка!G731&lt;500), 1, 0)</f>
        <v>0</v>
      </c>
    </row>
    <row r="732" spans="1:1" x14ac:dyDescent="0.2">
      <c r="A732">
        <f>IF(AND(100&lt;Выгрузка!G732,Выгрузка!G732&lt;500), 1, 0)</f>
        <v>0</v>
      </c>
    </row>
    <row r="733" spans="1:1" x14ac:dyDescent="0.2">
      <c r="A733">
        <f>IF(AND(100&lt;Выгрузка!G733,Выгрузка!G733&lt;500), 1, 0)</f>
        <v>0</v>
      </c>
    </row>
    <row r="734" spans="1:1" x14ac:dyDescent="0.2">
      <c r="A734">
        <f>IF(AND(100&lt;Выгрузка!G734,Выгрузка!G734&lt;500), 1, 0)</f>
        <v>1</v>
      </c>
    </row>
    <row r="735" spans="1:1" x14ac:dyDescent="0.2">
      <c r="A735">
        <f>IF(AND(100&lt;Выгрузка!G735,Выгрузка!G735&lt;500), 1, 0)</f>
        <v>1</v>
      </c>
    </row>
    <row r="736" spans="1:1" x14ac:dyDescent="0.2">
      <c r="A736">
        <f>IF(AND(100&lt;Выгрузка!G736,Выгрузка!G736&lt;500), 1, 0)</f>
        <v>1</v>
      </c>
    </row>
    <row r="737" spans="1:1" x14ac:dyDescent="0.2">
      <c r="A737">
        <f>IF(AND(100&lt;Выгрузка!G737,Выгрузка!G737&lt;500), 1, 0)</f>
        <v>0</v>
      </c>
    </row>
    <row r="738" spans="1:1" x14ac:dyDescent="0.2">
      <c r="A738">
        <f>IF(AND(100&lt;Выгрузка!G738,Выгрузка!G738&lt;500), 1, 0)</f>
        <v>0</v>
      </c>
    </row>
    <row r="739" spans="1:1" x14ac:dyDescent="0.2">
      <c r="A739">
        <f>IF(AND(100&lt;Выгрузка!G739,Выгрузка!G739&lt;500), 1, 0)</f>
        <v>0</v>
      </c>
    </row>
    <row r="740" spans="1:1" x14ac:dyDescent="0.2">
      <c r="A740">
        <f>IF(AND(100&lt;Выгрузка!G740,Выгрузка!G740&lt;500), 1, 0)</f>
        <v>1</v>
      </c>
    </row>
    <row r="741" spans="1:1" x14ac:dyDescent="0.2">
      <c r="A741">
        <f>IF(AND(100&lt;Выгрузка!G741,Выгрузка!G741&lt;500), 1, 0)</f>
        <v>1</v>
      </c>
    </row>
    <row r="742" spans="1:1" x14ac:dyDescent="0.2">
      <c r="A742">
        <f>IF(AND(100&lt;Выгрузка!G742,Выгрузка!G742&lt;500), 1, 0)</f>
        <v>1</v>
      </c>
    </row>
    <row r="743" spans="1:1" x14ac:dyDescent="0.2">
      <c r="A743">
        <f>IF(AND(100&lt;Выгрузка!G743,Выгрузка!G743&lt;500), 1, 0)</f>
        <v>1</v>
      </c>
    </row>
    <row r="744" spans="1:1" x14ac:dyDescent="0.2">
      <c r="A744">
        <f>IF(AND(100&lt;Выгрузка!G744,Выгрузка!G744&lt;500), 1, 0)</f>
        <v>1</v>
      </c>
    </row>
    <row r="745" spans="1:1" x14ac:dyDescent="0.2">
      <c r="A745">
        <f>IF(AND(100&lt;Выгрузка!G745,Выгрузка!G745&lt;500), 1, 0)</f>
        <v>0</v>
      </c>
    </row>
    <row r="746" spans="1:1" x14ac:dyDescent="0.2">
      <c r="A746">
        <f>IF(AND(100&lt;Выгрузка!G746,Выгрузка!G746&lt;500), 1, 0)</f>
        <v>0</v>
      </c>
    </row>
    <row r="747" spans="1:1" x14ac:dyDescent="0.2">
      <c r="A747">
        <f>IF(AND(100&lt;Выгрузка!G747,Выгрузка!G747&lt;500), 1, 0)</f>
        <v>0</v>
      </c>
    </row>
    <row r="748" spans="1:1" x14ac:dyDescent="0.2">
      <c r="A748">
        <f>IF(AND(100&lt;Выгрузка!G748,Выгрузка!G748&lt;500), 1, 0)</f>
        <v>0</v>
      </c>
    </row>
    <row r="749" spans="1:1" x14ac:dyDescent="0.2">
      <c r="A749">
        <f>IF(AND(100&lt;Выгрузка!G749,Выгрузка!G749&lt;500), 1, 0)</f>
        <v>0</v>
      </c>
    </row>
    <row r="750" spans="1:1" x14ac:dyDescent="0.2">
      <c r="A750">
        <f>IF(AND(100&lt;Выгрузка!G750,Выгрузка!G750&lt;500), 1, 0)</f>
        <v>0</v>
      </c>
    </row>
    <row r="751" spans="1:1" x14ac:dyDescent="0.2">
      <c r="A751">
        <f>IF(AND(100&lt;Выгрузка!G751,Выгрузка!G751&lt;500), 1, 0)</f>
        <v>0</v>
      </c>
    </row>
    <row r="752" spans="1:1" x14ac:dyDescent="0.2">
      <c r="A752">
        <f>IF(AND(100&lt;Выгрузка!G752,Выгрузка!G752&lt;500), 1, 0)</f>
        <v>0</v>
      </c>
    </row>
    <row r="753" spans="1:1" x14ac:dyDescent="0.2">
      <c r="A753">
        <f>IF(AND(100&lt;Выгрузка!G753,Выгрузка!G753&lt;500), 1, 0)</f>
        <v>0</v>
      </c>
    </row>
    <row r="754" spans="1:1" x14ac:dyDescent="0.2">
      <c r="A754">
        <f>IF(AND(100&lt;Выгрузка!G754,Выгрузка!G754&lt;500), 1, 0)</f>
        <v>0</v>
      </c>
    </row>
    <row r="755" spans="1:1" x14ac:dyDescent="0.2">
      <c r="A755">
        <f>IF(AND(100&lt;Выгрузка!G755,Выгрузка!G755&lt;500), 1, 0)</f>
        <v>0</v>
      </c>
    </row>
    <row r="756" spans="1:1" x14ac:dyDescent="0.2">
      <c r="A756">
        <f>IF(AND(100&lt;Выгрузка!G756,Выгрузка!G756&lt;500), 1, 0)</f>
        <v>0</v>
      </c>
    </row>
    <row r="757" spans="1:1" x14ac:dyDescent="0.2">
      <c r="A757">
        <f>IF(AND(100&lt;Выгрузка!G757,Выгрузка!G757&lt;500), 1, 0)</f>
        <v>0</v>
      </c>
    </row>
    <row r="758" spans="1:1" x14ac:dyDescent="0.2">
      <c r="A758">
        <f>IF(AND(100&lt;Выгрузка!G758,Выгрузка!G758&lt;500), 1, 0)</f>
        <v>0</v>
      </c>
    </row>
    <row r="759" spans="1:1" x14ac:dyDescent="0.2">
      <c r="A759">
        <f>IF(AND(100&lt;Выгрузка!G759,Выгрузка!G759&lt;500), 1, 0)</f>
        <v>0</v>
      </c>
    </row>
    <row r="760" spans="1:1" x14ac:dyDescent="0.2">
      <c r="A760">
        <f>IF(AND(100&lt;Выгрузка!G760,Выгрузка!G760&lt;500), 1, 0)</f>
        <v>0</v>
      </c>
    </row>
    <row r="761" spans="1:1" x14ac:dyDescent="0.2">
      <c r="A761">
        <f>IF(AND(100&lt;Выгрузка!G761,Выгрузка!G761&lt;500), 1, 0)</f>
        <v>0</v>
      </c>
    </row>
    <row r="762" spans="1:1" x14ac:dyDescent="0.2">
      <c r="A762">
        <f>IF(AND(100&lt;Выгрузка!G762,Выгрузка!G762&lt;500), 1, 0)</f>
        <v>0</v>
      </c>
    </row>
    <row r="763" spans="1:1" x14ac:dyDescent="0.2">
      <c r="A763">
        <f>IF(AND(100&lt;Выгрузка!G763,Выгрузка!G763&lt;500), 1, 0)</f>
        <v>0</v>
      </c>
    </row>
    <row r="764" spans="1:1" x14ac:dyDescent="0.2">
      <c r="A764">
        <f>IF(AND(100&lt;Выгрузка!G764,Выгрузка!G764&lt;500), 1, 0)</f>
        <v>0</v>
      </c>
    </row>
    <row r="765" spans="1:1" x14ac:dyDescent="0.2">
      <c r="A765">
        <f>IF(AND(100&lt;Выгрузка!G765,Выгрузка!G765&lt;500), 1, 0)</f>
        <v>0</v>
      </c>
    </row>
    <row r="766" spans="1:1" x14ac:dyDescent="0.2">
      <c r="A766">
        <f>IF(AND(100&lt;Выгрузка!G766,Выгрузка!G766&lt;500), 1, 0)</f>
        <v>0</v>
      </c>
    </row>
    <row r="767" spans="1:1" x14ac:dyDescent="0.2">
      <c r="A767">
        <f>IF(AND(100&lt;Выгрузка!G767,Выгрузка!G767&lt;500), 1, 0)</f>
        <v>0</v>
      </c>
    </row>
    <row r="768" spans="1:1" x14ac:dyDescent="0.2">
      <c r="A768">
        <f>IF(AND(100&lt;Выгрузка!G768,Выгрузка!G768&lt;500), 1, 0)</f>
        <v>0</v>
      </c>
    </row>
    <row r="769" spans="1:1" x14ac:dyDescent="0.2">
      <c r="A769">
        <f>IF(AND(100&lt;Выгрузка!G769,Выгрузка!G769&lt;500), 1, 0)</f>
        <v>0</v>
      </c>
    </row>
    <row r="770" spans="1:1" x14ac:dyDescent="0.2">
      <c r="A770">
        <f>IF(AND(100&lt;Выгрузка!G770,Выгрузка!G770&lt;500), 1, 0)</f>
        <v>0</v>
      </c>
    </row>
    <row r="771" spans="1:1" x14ac:dyDescent="0.2">
      <c r="A771">
        <f>IF(AND(100&lt;Выгрузка!G771,Выгрузка!G771&lt;500), 1, 0)</f>
        <v>0</v>
      </c>
    </row>
    <row r="772" spans="1:1" x14ac:dyDescent="0.2">
      <c r="A772">
        <f>IF(AND(100&lt;Выгрузка!G772,Выгрузка!G772&lt;500), 1, 0)</f>
        <v>0</v>
      </c>
    </row>
    <row r="773" spans="1:1" x14ac:dyDescent="0.2">
      <c r="A773">
        <f>IF(AND(100&lt;Выгрузка!G773,Выгрузка!G773&lt;500), 1, 0)</f>
        <v>0</v>
      </c>
    </row>
    <row r="774" spans="1:1" x14ac:dyDescent="0.2">
      <c r="A774">
        <f>IF(AND(100&lt;Выгрузка!G774,Выгрузка!G774&lt;500), 1, 0)</f>
        <v>0</v>
      </c>
    </row>
    <row r="775" spans="1:1" x14ac:dyDescent="0.2">
      <c r="A775">
        <f>IF(AND(100&lt;Выгрузка!G775,Выгрузка!G775&lt;500), 1, 0)</f>
        <v>1</v>
      </c>
    </row>
    <row r="776" spans="1:1" x14ac:dyDescent="0.2">
      <c r="A776">
        <f>IF(AND(100&lt;Выгрузка!G776,Выгрузка!G776&lt;500), 1, 0)</f>
        <v>0</v>
      </c>
    </row>
    <row r="777" spans="1:1" x14ac:dyDescent="0.2">
      <c r="A777">
        <f>IF(AND(100&lt;Выгрузка!G777,Выгрузка!G777&lt;500), 1, 0)</f>
        <v>0</v>
      </c>
    </row>
    <row r="778" spans="1:1" x14ac:dyDescent="0.2">
      <c r="A778">
        <f>IF(AND(100&lt;Выгрузка!G778,Выгрузка!G778&lt;500), 1, 0)</f>
        <v>0</v>
      </c>
    </row>
    <row r="779" spans="1:1" x14ac:dyDescent="0.2">
      <c r="A779">
        <f>IF(AND(100&lt;Выгрузка!G779,Выгрузка!G779&lt;500), 1, 0)</f>
        <v>0</v>
      </c>
    </row>
    <row r="780" spans="1:1" x14ac:dyDescent="0.2">
      <c r="A780">
        <f>IF(AND(100&lt;Выгрузка!G780,Выгрузка!G780&lt;500), 1, 0)</f>
        <v>0</v>
      </c>
    </row>
    <row r="781" spans="1:1" x14ac:dyDescent="0.2">
      <c r="A781">
        <f>IF(AND(100&lt;Выгрузка!G781,Выгрузка!G781&lt;500), 1, 0)</f>
        <v>0</v>
      </c>
    </row>
    <row r="782" spans="1:1" x14ac:dyDescent="0.2">
      <c r="A782">
        <f>IF(AND(100&lt;Выгрузка!G782,Выгрузка!G782&lt;500), 1, 0)</f>
        <v>1</v>
      </c>
    </row>
    <row r="783" spans="1:1" x14ac:dyDescent="0.2">
      <c r="A783">
        <f>IF(AND(100&lt;Выгрузка!G783,Выгрузка!G783&lt;500), 1, 0)</f>
        <v>0</v>
      </c>
    </row>
    <row r="784" spans="1:1" x14ac:dyDescent="0.2">
      <c r="A784">
        <f>IF(AND(100&lt;Выгрузка!G784,Выгрузка!G784&lt;500), 1, 0)</f>
        <v>0</v>
      </c>
    </row>
    <row r="785" spans="1:1" x14ac:dyDescent="0.2">
      <c r="A785">
        <f>IF(AND(100&lt;Выгрузка!G785,Выгрузка!G785&lt;500), 1, 0)</f>
        <v>0</v>
      </c>
    </row>
    <row r="786" spans="1:1" x14ac:dyDescent="0.2">
      <c r="A786">
        <f>IF(AND(100&lt;Выгрузка!G786,Выгрузка!G786&lt;500), 1, 0)</f>
        <v>0</v>
      </c>
    </row>
    <row r="787" spans="1:1" x14ac:dyDescent="0.2">
      <c r="A787">
        <f>IF(AND(100&lt;Выгрузка!G787,Выгрузка!G787&lt;500), 1, 0)</f>
        <v>0</v>
      </c>
    </row>
    <row r="788" spans="1:1" x14ac:dyDescent="0.2">
      <c r="A788">
        <f>IF(AND(100&lt;Выгрузка!G788,Выгрузка!G788&lt;500), 1, 0)</f>
        <v>0</v>
      </c>
    </row>
    <row r="789" spans="1:1" x14ac:dyDescent="0.2">
      <c r="A789">
        <f>IF(AND(100&lt;Выгрузка!G789,Выгрузка!G789&lt;500), 1, 0)</f>
        <v>0</v>
      </c>
    </row>
    <row r="790" spans="1:1" x14ac:dyDescent="0.2">
      <c r="A790">
        <f>IF(AND(100&lt;Выгрузка!G790,Выгрузка!G790&lt;500), 1, 0)</f>
        <v>1</v>
      </c>
    </row>
    <row r="791" spans="1:1" x14ac:dyDescent="0.2">
      <c r="A791">
        <f>IF(AND(100&lt;Выгрузка!G791,Выгрузка!G791&lt;500), 1, 0)</f>
        <v>0</v>
      </c>
    </row>
    <row r="792" spans="1:1" x14ac:dyDescent="0.2">
      <c r="A792">
        <f>IF(AND(100&lt;Выгрузка!G792,Выгрузка!G792&lt;500), 1, 0)</f>
        <v>1</v>
      </c>
    </row>
    <row r="793" spans="1:1" x14ac:dyDescent="0.2">
      <c r="A793">
        <f>IF(AND(100&lt;Выгрузка!G793,Выгрузка!G793&lt;500), 1, 0)</f>
        <v>1</v>
      </c>
    </row>
    <row r="794" spans="1:1" x14ac:dyDescent="0.2">
      <c r="A794">
        <f>IF(AND(100&lt;Выгрузка!G794,Выгрузка!G794&lt;500), 1, 0)</f>
        <v>1</v>
      </c>
    </row>
    <row r="795" spans="1:1" x14ac:dyDescent="0.2">
      <c r="A795">
        <f>IF(AND(100&lt;Выгрузка!G795,Выгрузка!G795&lt;500), 1, 0)</f>
        <v>1</v>
      </c>
    </row>
    <row r="796" spans="1:1" x14ac:dyDescent="0.2">
      <c r="A796">
        <f>IF(AND(100&lt;Выгрузка!G796,Выгрузка!G796&lt;500), 1, 0)</f>
        <v>1</v>
      </c>
    </row>
    <row r="797" spans="1:1" x14ac:dyDescent="0.2">
      <c r="A797">
        <f>IF(AND(100&lt;Выгрузка!G797,Выгрузка!G797&lt;500), 1, 0)</f>
        <v>0</v>
      </c>
    </row>
    <row r="798" spans="1:1" x14ac:dyDescent="0.2">
      <c r="A798">
        <f>IF(AND(100&lt;Выгрузка!G798,Выгрузка!G798&lt;500), 1, 0)</f>
        <v>0</v>
      </c>
    </row>
    <row r="799" spans="1:1" x14ac:dyDescent="0.2">
      <c r="A799">
        <f>IF(AND(100&lt;Выгрузка!G799,Выгрузка!G799&lt;500), 1, 0)</f>
        <v>0</v>
      </c>
    </row>
    <row r="800" spans="1:1" x14ac:dyDescent="0.2">
      <c r="A800">
        <f>IF(AND(100&lt;Выгрузка!G800,Выгрузка!G800&lt;500), 1, 0)</f>
        <v>0</v>
      </c>
    </row>
    <row r="801" spans="1:1" x14ac:dyDescent="0.2">
      <c r="A801">
        <f>IF(AND(100&lt;Выгрузка!G801,Выгрузка!G801&lt;500), 1, 0)</f>
        <v>0</v>
      </c>
    </row>
    <row r="802" spans="1:1" x14ac:dyDescent="0.2">
      <c r="A802">
        <f>IF(AND(100&lt;Выгрузка!G802,Выгрузка!G802&lt;500), 1, 0)</f>
        <v>0</v>
      </c>
    </row>
    <row r="803" spans="1:1" x14ac:dyDescent="0.2">
      <c r="A803">
        <f>IF(AND(100&lt;Выгрузка!G803,Выгрузка!G803&lt;500), 1, 0)</f>
        <v>0</v>
      </c>
    </row>
    <row r="804" spans="1:1" x14ac:dyDescent="0.2">
      <c r="A804">
        <f>IF(AND(100&lt;Выгрузка!G804,Выгрузка!G804&lt;500), 1, 0)</f>
        <v>0</v>
      </c>
    </row>
    <row r="805" spans="1:1" x14ac:dyDescent="0.2">
      <c r="A805">
        <f>IF(AND(100&lt;Выгрузка!G805,Выгрузка!G805&lt;500), 1, 0)</f>
        <v>0</v>
      </c>
    </row>
    <row r="806" spans="1:1" x14ac:dyDescent="0.2">
      <c r="A806">
        <f>IF(AND(100&lt;Выгрузка!G806,Выгрузка!G806&lt;500), 1, 0)</f>
        <v>0</v>
      </c>
    </row>
    <row r="807" spans="1:1" x14ac:dyDescent="0.2">
      <c r="A807">
        <f>IF(AND(100&lt;Выгрузка!G807,Выгрузка!G807&lt;500), 1, 0)</f>
        <v>0</v>
      </c>
    </row>
    <row r="808" spans="1:1" x14ac:dyDescent="0.2">
      <c r="A808">
        <f>IF(AND(100&lt;Выгрузка!G808,Выгрузка!G808&lt;500), 1, 0)</f>
        <v>0</v>
      </c>
    </row>
    <row r="809" spans="1:1" x14ac:dyDescent="0.2">
      <c r="A809">
        <f>IF(AND(100&lt;Выгрузка!G809,Выгрузка!G809&lt;500), 1, 0)</f>
        <v>0</v>
      </c>
    </row>
    <row r="810" spans="1:1" x14ac:dyDescent="0.2">
      <c r="A810">
        <f>IF(AND(100&lt;Выгрузка!G810,Выгрузка!G810&lt;500), 1, 0)</f>
        <v>0</v>
      </c>
    </row>
    <row r="811" spans="1:1" x14ac:dyDescent="0.2">
      <c r="A811">
        <f>IF(AND(100&lt;Выгрузка!G811,Выгрузка!G811&lt;500), 1, 0)</f>
        <v>0</v>
      </c>
    </row>
    <row r="812" spans="1:1" x14ac:dyDescent="0.2">
      <c r="A812">
        <f>IF(AND(100&lt;Выгрузка!G812,Выгрузка!G812&lt;500), 1, 0)</f>
        <v>0</v>
      </c>
    </row>
    <row r="813" spans="1:1" x14ac:dyDescent="0.2">
      <c r="A813">
        <f>IF(AND(100&lt;Выгрузка!G813,Выгрузка!G813&lt;500), 1, 0)</f>
        <v>0</v>
      </c>
    </row>
    <row r="814" spans="1:1" x14ac:dyDescent="0.2">
      <c r="A814">
        <f>IF(AND(100&lt;Выгрузка!G814,Выгрузка!G814&lt;500), 1, 0)</f>
        <v>0</v>
      </c>
    </row>
    <row r="815" spans="1:1" x14ac:dyDescent="0.2">
      <c r="A815">
        <f>IF(AND(100&lt;Выгрузка!G815,Выгрузка!G815&lt;500), 1, 0)</f>
        <v>0</v>
      </c>
    </row>
    <row r="816" spans="1:1" x14ac:dyDescent="0.2">
      <c r="A816">
        <f>IF(AND(100&lt;Выгрузка!G816,Выгрузка!G816&lt;500), 1, 0)</f>
        <v>0</v>
      </c>
    </row>
    <row r="817" spans="1:1" x14ac:dyDescent="0.2">
      <c r="A817">
        <f>IF(AND(100&lt;Выгрузка!G817,Выгрузка!G817&lt;500), 1, 0)</f>
        <v>0</v>
      </c>
    </row>
    <row r="818" spans="1:1" x14ac:dyDescent="0.2">
      <c r="A818">
        <f>IF(AND(100&lt;Выгрузка!G818,Выгрузка!G818&lt;500), 1, 0)</f>
        <v>0</v>
      </c>
    </row>
    <row r="819" spans="1:1" x14ac:dyDescent="0.2">
      <c r="A819">
        <f>IF(AND(100&lt;Выгрузка!G819,Выгрузка!G819&lt;500), 1, 0)</f>
        <v>0</v>
      </c>
    </row>
    <row r="820" spans="1:1" x14ac:dyDescent="0.2">
      <c r="A820">
        <f>IF(AND(100&lt;Выгрузка!G820,Выгрузка!G820&lt;500), 1, 0)</f>
        <v>1</v>
      </c>
    </row>
    <row r="821" spans="1:1" x14ac:dyDescent="0.2">
      <c r="A821">
        <f>IF(AND(100&lt;Выгрузка!G821,Выгрузка!G821&lt;500), 1, 0)</f>
        <v>0</v>
      </c>
    </row>
    <row r="822" spans="1:1" x14ac:dyDescent="0.2">
      <c r="A822">
        <f>IF(AND(100&lt;Выгрузка!G822,Выгрузка!G822&lt;500), 1, 0)</f>
        <v>0</v>
      </c>
    </row>
    <row r="823" spans="1:1" x14ac:dyDescent="0.2">
      <c r="A823">
        <f>IF(AND(100&lt;Выгрузка!G823,Выгрузка!G823&lt;500), 1, 0)</f>
        <v>0</v>
      </c>
    </row>
    <row r="824" spans="1:1" x14ac:dyDescent="0.2">
      <c r="A824">
        <f>IF(AND(100&lt;Выгрузка!G824,Выгрузка!G824&lt;500), 1, 0)</f>
        <v>0</v>
      </c>
    </row>
    <row r="825" spans="1:1" x14ac:dyDescent="0.2">
      <c r="A825">
        <f>IF(AND(100&lt;Выгрузка!G825,Выгрузка!G825&lt;500), 1, 0)</f>
        <v>0</v>
      </c>
    </row>
    <row r="826" spans="1:1" x14ac:dyDescent="0.2">
      <c r="A826">
        <f>IF(AND(100&lt;Выгрузка!G826,Выгрузка!G826&lt;500), 1, 0)</f>
        <v>0</v>
      </c>
    </row>
    <row r="827" spans="1:1" x14ac:dyDescent="0.2">
      <c r="A827">
        <f>IF(AND(100&lt;Выгрузка!G827,Выгрузка!G827&lt;500), 1, 0)</f>
        <v>0</v>
      </c>
    </row>
    <row r="828" spans="1:1" x14ac:dyDescent="0.2">
      <c r="A828">
        <f>IF(AND(100&lt;Выгрузка!G828,Выгрузка!G828&lt;500), 1, 0)</f>
        <v>0</v>
      </c>
    </row>
    <row r="829" spans="1:1" x14ac:dyDescent="0.2">
      <c r="A829">
        <f>IF(AND(100&lt;Выгрузка!G829,Выгрузка!G829&lt;500), 1, 0)</f>
        <v>0</v>
      </c>
    </row>
    <row r="830" spans="1:1" x14ac:dyDescent="0.2">
      <c r="A830">
        <f>IF(AND(100&lt;Выгрузка!G830,Выгрузка!G830&lt;500), 1, 0)</f>
        <v>0</v>
      </c>
    </row>
    <row r="831" spans="1:1" x14ac:dyDescent="0.2">
      <c r="A831">
        <f>IF(AND(100&lt;Выгрузка!G831,Выгрузка!G831&lt;500), 1, 0)</f>
        <v>0</v>
      </c>
    </row>
    <row r="832" spans="1:1" x14ac:dyDescent="0.2">
      <c r="A832">
        <f>IF(AND(100&lt;Выгрузка!G832,Выгрузка!G832&lt;500), 1, 0)</f>
        <v>0</v>
      </c>
    </row>
    <row r="833" spans="1:1" x14ac:dyDescent="0.2">
      <c r="A833">
        <f>IF(AND(100&lt;Выгрузка!G833,Выгрузка!G833&lt;500), 1, 0)</f>
        <v>0</v>
      </c>
    </row>
    <row r="834" spans="1:1" x14ac:dyDescent="0.2">
      <c r="A834">
        <f>IF(AND(100&lt;Выгрузка!G834,Выгрузка!G834&lt;500), 1, 0)</f>
        <v>0</v>
      </c>
    </row>
    <row r="835" spans="1:1" x14ac:dyDescent="0.2">
      <c r="A835">
        <f>IF(AND(100&lt;Выгрузка!G835,Выгрузка!G835&lt;500), 1, 0)</f>
        <v>0</v>
      </c>
    </row>
    <row r="836" spans="1:1" x14ac:dyDescent="0.2">
      <c r="A836">
        <f>IF(AND(100&lt;Выгрузка!G836,Выгрузка!G836&lt;500), 1, 0)</f>
        <v>0</v>
      </c>
    </row>
    <row r="837" spans="1:1" x14ac:dyDescent="0.2">
      <c r="A837">
        <f>IF(AND(100&lt;Выгрузка!G837,Выгрузка!G837&lt;500), 1, 0)</f>
        <v>0</v>
      </c>
    </row>
    <row r="838" spans="1:1" x14ac:dyDescent="0.2">
      <c r="A838">
        <f>IF(AND(100&lt;Выгрузка!G838,Выгрузка!G838&lt;500), 1, 0)</f>
        <v>0</v>
      </c>
    </row>
    <row r="839" spans="1:1" x14ac:dyDescent="0.2">
      <c r="A839">
        <f>IF(AND(100&lt;Выгрузка!G839,Выгрузка!G839&lt;500), 1, 0)</f>
        <v>0</v>
      </c>
    </row>
    <row r="840" spans="1:1" x14ac:dyDescent="0.2">
      <c r="A840">
        <f>IF(AND(100&lt;Выгрузка!G840,Выгрузка!G840&lt;500), 1, 0)</f>
        <v>0</v>
      </c>
    </row>
    <row r="841" spans="1:1" x14ac:dyDescent="0.2">
      <c r="A841">
        <f>IF(AND(100&lt;Выгрузка!G841,Выгрузка!G841&lt;500), 1, 0)</f>
        <v>0</v>
      </c>
    </row>
    <row r="842" spans="1:1" x14ac:dyDescent="0.2">
      <c r="A842">
        <f>IF(AND(100&lt;Выгрузка!G842,Выгрузка!G842&lt;500), 1, 0)</f>
        <v>0</v>
      </c>
    </row>
    <row r="843" spans="1:1" x14ac:dyDescent="0.2">
      <c r="A843">
        <f>IF(AND(100&lt;Выгрузка!G843,Выгрузка!G843&lt;500), 1, 0)</f>
        <v>1</v>
      </c>
    </row>
    <row r="844" spans="1:1" x14ac:dyDescent="0.2">
      <c r="A844">
        <f>IF(AND(100&lt;Выгрузка!G844,Выгрузка!G844&lt;500), 1, 0)</f>
        <v>1</v>
      </c>
    </row>
    <row r="845" spans="1:1" x14ac:dyDescent="0.2">
      <c r="A845">
        <f>IF(AND(100&lt;Выгрузка!G845,Выгрузка!G845&lt;500), 1, 0)</f>
        <v>1</v>
      </c>
    </row>
    <row r="846" spans="1:1" x14ac:dyDescent="0.2">
      <c r="A846">
        <f>IF(AND(100&lt;Выгрузка!G846,Выгрузка!G846&lt;500), 1, 0)</f>
        <v>1</v>
      </c>
    </row>
    <row r="847" spans="1:1" x14ac:dyDescent="0.2">
      <c r="A847">
        <f>IF(AND(100&lt;Выгрузка!G847,Выгрузка!G847&lt;500), 1, 0)</f>
        <v>1</v>
      </c>
    </row>
    <row r="848" spans="1:1" x14ac:dyDescent="0.2">
      <c r="A848">
        <f>IF(AND(100&lt;Выгрузка!G848,Выгрузка!G848&lt;500), 1, 0)</f>
        <v>0</v>
      </c>
    </row>
    <row r="849" spans="1:1" x14ac:dyDescent="0.2">
      <c r="A849">
        <f>IF(AND(100&lt;Выгрузка!G849,Выгрузка!G849&lt;500), 1, 0)</f>
        <v>0</v>
      </c>
    </row>
    <row r="850" spans="1:1" x14ac:dyDescent="0.2">
      <c r="A850">
        <f>IF(AND(100&lt;Выгрузка!G850,Выгрузка!G850&lt;500), 1, 0)</f>
        <v>0</v>
      </c>
    </row>
    <row r="851" spans="1:1" x14ac:dyDescent="0.2">
      <c r="A851">
        <f>IF(AND(100&lt;Выгрузка!G851,Выгрузка!G851&lt;500), 1, 0)</f>
        <v>0</v>
      </c>
    </row>
    <row r="852" spans="1:1" x14ac:dyDescent="0.2">
      <c r="A852">
        <f>IF(AND(100&lt;Выгрузка!G852,Выгрузка!G852&lt;500), 1, 0)</f>
        <v>0</v>
      </c>
    </row>
    <row r="853" spans="1:1" x14ac:dyDescent="0.2">
      <c r="A853">
        <f>IF(AND(100&lt;Выгрузка!G853,Выгрузка!G853&lt;500), 1, 0)</f>
        <v>0</v>
      </c>
    </row>
    <row r="854" spans="1:1" x14ac:dyDescent="0.2">
      <c r="A854">
        <f>IF(AND(100&lt;Выгрузка!G854,Выгрузка!G854&lt;500), 1, 0)</f>
        <v>0</v>
      </c>
    </row>
    <row r="855" spans="1:1" x14ac:dyDescent="0.2">
      <c r="A855">
        <f>IF(AND(100&lt;Выгрузка!G855,Выгрузка!G855&lt;500), 1, 0)</f>
        <v>0</v>
      </c>
    </row>
    <row r="856" spans="1:1" x14ac:dyDescent="0.2">
      <c r="A856">
        <f>IF(AND(100&lt;Выгрузка!G856,Выгрузка!G856&lt;500), 1, 0)</f>
        <v>0</v>
      </c>
    </row>
    <row r="857" spans="1:1" x14ac:dyDescent="0.2">
      <c r="A857">
        <f>IF(AND(100&lt;Выгрузка!G857,Выгрузка!G857&lt;500), 1, 0)</f>
        <v>0</v>
      </c>
    </row>
    <row r="858" spans="1:1" x14ac:dyDescent="0.2">
      <c r="A858">
        <f>IF(AND(100&lt;Выгрузка!G858,Выгрузка!G858&lt;500), 1, 0)</f>
        <v>0</v>
      </c>
    </row>
    <row r="859" spans="1:1" x14ac:dyDescent="0.2">
      <c r="A859">
        <f>IF(AND(100&lt;Выгрузка!G859,Выгрузка!G859&lt;500), 1, 0)</f>
        <v>0</v>
      </c>
    </row>
    <row r="860" spans="1:1" x14ac:dyDescent="0.2">
      <c r="A860">
        <f>IF(AND(100&lt;Выгрузка!G860,Выгрузка!G860&lt;500), 1, 0)</f>
        <v>0</v>
      </c>
    </row>
    <row r="861" spans="1:1" x14ac:dyDescent="0.2">
      <c r="A861">
        <f>IF(AND(100&lt;Выгрузка!G861,Выгрузка!G861&lt;500), 1, 0)</f>
        <v>0</v>
      </c>
    </row>
    <row r="862" spans="1:1" x14ac:dyDescent="0.2">
      <c r="A862">
        <f>IF(AND(100&lt;Выгрузка!G862,Выгрузка!G862&lt;500), 1, 0)</f>
        <v>0</v>
      </c>
    </row>
    <row r="863" spans="1:1" x14ac:dyDescent="0.2">
      <c r="A863">
        <f>IF(AND(100&lt;Выгрузка!G863,Выгрузка!G863&lt;500), 1, 0)</f>
        <v>0</v>
      </c>
    </row>
    <row r="864" spans="1:1" x14ac:dyDescent="0.2">
      <c r="A864">
        <f>IF(AND(100&lt;Выгрузка!G864,Выгрузка!G864&lt;500), 1, 0)</f>
        <v>0</v>
      </c>
    </row>
    <row r="865" spans="1:1" x14ac:dyDescent="0.2">
      <c r="A865">
        <f>IF(AND(100&lt;Выгрузка!G865,Выгрузка!G865&lt;500), 1, 0)</f>
        <v>0</v>
      </c>
    </row>
    <row r="866" spans="1:1" x14ac:dyDescent="0.2">
      <c r="A866">
        <f>IF(AND(100&lt;Выгрузка!G866,Выгрузка!G866&lt;500), 1, 0)</f>
        <v>0</v>
      </c>
    </row>
    <row r="867" spans="1:1" x14ac:dyDescent="0.2">
      <c r="A867">
        <f>IF(AND(100&lt;Выгрузка!G867,Выгрузка!G867&lt;500), 1, 0)</f>
        <v>0</v>
      </c>
    </row>
    <row r="868" spans="1:1" x14ac:dyDescent="0.2">
      <c r="A868">
        <f>IF(AND(100&lt;Выгрузка!G868,Выгрузка!G868&lt;500), 1, 0)</f>
        <v>1</v>
      </c>
    </row>
    <row r="869" spans="1:1" x14ac:dyDescent="0.2">
      <c r="A869">
        <f>IF(AND(100&lt;Выгрузка!G869,Выгрузка!G869&lt;500), 1, 0)</f>
        <v>0</v>
      </c>
    </row>
    <row r="870" spans="1:1" x14ac:dyDescent="0.2">
      <c r="A870">
        <f>IF(AND(100&lt;Выгрузка!G870,Выгрузка!G870&lt;500), 1, 0)</f>
        <v>0</v>
      </c>
    </row>
    <row r="871" spans="1:1" x14ac:dyDescent="0.2">
      <c r="A871">
        <f>IF(AND(100&lt;Выгрузка!G871,Выгрузка!G871&lt;500), 1, 0)</f>
        <v>0</v>
      </c>
    </row>
    <row r="872" spans="1:1" x14ac:dyDescent="0.2">
      <c r="A872">
        <f>IF(AND(100&lt;Выгрузка!G872,Выгрузка!G872&lt;500), 1, 0)</f>
        <v>0</v>
      </c>
    </row>
    <row r="873" spans="1:1" x14ac:dyDescent="0.2">
      <c r="A873">
        <f>IF(AND(100&lt;Выгрузка!G873,Выгрузка!G873&lt;500), 1, 0)</f>
        <v>1</v>
      </c>
    </row>
    <row r="874" spans="1:1" x14ac:dyDescent="0.2">
      <c r="A874">
        <f>IF(AND(100&lt;Выгрузка!G874,Выгрузка!G874&lt;500), 1, 0)</f>
        <v>0</v>
      </c>
    </row>
    <row r="875" spans="1:1" x14ac:dyDescent="0.2">
      <c r="A875">
        <f>IF(AND(100&lt;Выгрузка!G875,Выгрузка!G875&lt;500), 1, 0)</f>
        <v>0</v>
      </c>
    </row>
    <row r="876" spans="1:1" x14ac:dyDescent="0.2">
      <c r="A876">
        <f>IF(AND(100&lt;Выгрузка!G876,Выгрузка!G876&lt;500), 1, 0)</f>
        <v>0</v>
      </c>
    </row>
    <row r="877" spans="1:1" x14ac:dyDescent="0.2">
      <c r="A877">
        <f>IF(AND(100&lt;Выгрузка!G877,Выгрузка!G877&lt;500), 1, 0)</f>
        <v>0</v>
      </c>
    </row>
    <row r="878" spans="1:1" x14ac:dyDescent="0.2">
      <c r="A878">
        <f>IF(AND(100&lt;Выгрузка!G878,Выгрузка!G878&lt;500), 1, 0)</f>
        <v>0</v>
      </c>
    </row>
    <row r="879" spans="1:1" x14ac:dyDescent="0.2">
      <c r="A879">
        <f>IF(AND(100&lt;Выгрузка!G879,Выгрузка!G879&lt;500), 1, 0)</f>
        <v>1</v>
      </c>
    </row>
    <row r="880" spans="1:1" x14ac:dyDescent="0.2">
      <c r="A880">
        <f>IF(AND(100&lt;Выгрузка!G880,Выгрузка!G880&lt;500), 1, 0)</f>
        <v>1</v>
      </c>
    </row>
    <row r="881" spans="1:1" x14ac:dyDescent="0.2">
      <c r="A881">
        <f>IF(AND(100&lt;Выгрузка!G881,Выгрузка!G881&lt;500), 1, 0)</f>
        <v>0</v>
      </c>
    </row>
    <row r="882" spans="1:1" x14ac:dyDescent="0.2">
      <c r="A882">
        <f>IF(AND(100&lt;Выгрузка!G882,Выгрузка!G882&lt;500), 1, 0)</f>
        <v>0</v>
      </c>
    </row>
    <row r="883" spans="1:1" x14ac:dyDescent="0.2">
      <c r="A883">
        <f>IF(AND(100&lt;Выгрузка!G883,Выгрузка!G883&lt;500), 1, 0)</f>
        <v>0</v>
      </c>
    </row>
    <row r="884" spans="1:1" x14ac:dyDescent="0.2">
      <c r="A884">
        <f>IF(AND(100&lt;Выгрузка!G884,Выгрузка!G884&lt;500), 1, 0)</f>
        <v>0</v>
      </c>
    </row>
    <row r="885" spans="1:1" x14ac:dyDescent="0.2">
      <c r="A885">
        <f>IF(AND(100&lt;Выгрузка!G885,Выгрузка!G885&lt;500), 1, 0)</f>
        <v>0</v>
      </c>
    </row>
    <row r="886" spans="1:1" x14ac:dyDescent="0.2">
      <c r="A886">
        <f>IF(AND(100&lt;Выгрузка!G886,Выгрузка!G886&lt;500), 1, 0)</f>
        <v>0</v>
      </c>
    </row>
    <row r="887" spans="1:1" x14ac:dyDescent="0.2">
      <c r="A887">
        <f>IF(AND(100&lt;Выгрузка!G887,Выгрузка!G887&lt;500), 1, 0)</f>
        <v>0</v>
      </c>
    </row>
    <row r="888" spans="1:1" x14ac:dyDescent="0.2">
      <c r="A888">
        <f>IF(AND(100&lt;Выгрузка!G888,Выгрузка!G888&lt;500), 1, 0)</f>
        <v>0</v>
      </c>
    </row>
    <row r="889" spans="1:1" x14ac:dyDescent="0.2">
      <c r="A889">
        <f>IF(AND(100&lt;Выгрузка!G889,Выгрузка!G889&lt;500), 1, 0)</f>
        <v>0</v>
      </c>
    </row>
    <row r="890" spans="1:1" x14ac:dyDescent="0.2">
      <c r="A890">
        <f>IF(AND(100&lt;Выгрузка!G890,Выгрузка!G890&lt;500), 1, 0)</f>
        <v>0</v>
      </c>
    </row>
    <row r="891" spans="1:1" x14ac:dyDescent="0.2">
      <c r="A891">
        <f>IF(AND(100&lt;Выгрузка!G891,Выгрузка!G891&lt;500), 1, 0)</f>
        <v>1</v>
      </c>
    </row>
    <row r="892" spans="1:1" x14ac:dyDescent="0.2">
      <c r="A892">
        <f>IF(AND(100&lt;Выгрузка!G892,Выгрузка!G892&lt;500), 1, 0)</f>
        <v>0</v>
      </c>
    </row>
    <row r="893" spans="1:1" x14ac:dyDescent="0.2">
      <c r="A893">
        <f>IF(AND(100&lt;Выгрузка!G893,Выгрузка!G893&lt;500), 1, 0)</f>
        <v>0</v>
      </c>
    </row>
    <row r="894" spans="1:1" x14ac:dyDescent="0.2">
      <c r="A894">
        <f>IF(AND(100&lt;Выгрузка!G894,Выгрузка!G894&lt;500), 1, 0)</f>
        <v>0</v>
      </c>
    </row>
    <row r="895" spans="1:1" x14ac:dyDescent="0.2">
      <c r="A895">
        <f>IF(AND(100&lt;Выгрузка!G895,Выгрузка!G895&lt;500), 1, 0)</f>
        <v>0</v>
      </c>
    </row>
    <row r="896" spans="1:1" x14ac:dyDescent="0.2">
      <c r="A896">
        <f>IF(AND(100&lt;Выгрузка!G896,Выгрузка!G896&lt;500), 1, 0)</f>
        <v>0</v>
      </c>
    </row>
    <row r="897" spans="1:1" x14ac:dyDescent="0.2">
      <c r="A897">
        <f>IF(AND(100&lt;Выгрузка!G897,Выгрузка!G897&lt;500), 1, 0)</f>
        <v>1</v>
      </c>
    </row>
    <row r="898" spans="1:1" x14ac:dyDescent="0.2">
      <c r="A898">
        <f>IF(AND(100&lt;Выгрузка!G898,Выгрузка!G898&lt;500), 1, 0)</f>
        <v>1</v>
      </c>
    </row>
    <row r="899" spans="1:1" x14ac:dyDescent="0.2">
      <c r="A899">
        <f>IF(AND(100&lt;Выгрузка!G899,Выгрузка!G899&lt;500), 1, 0)</f>
        <v>1</v>
      </c>
    </row>
    <row r="900" spans="1:1" x14ac:dyDescent="0.2">
      <c r="A900">
        <f>IF(AND(100&lt;Выгрузка!G900,Выгрузка!G900&lt;500), 1, 0)</f>
        <v>1</v>
      </c>
    </row>
    <row r="901" spans="1:1" x14ac:dyDescent="0.2">
      <c r="A901">
        <f>IF(AND(100&lt;Выгрузка!G901,Выгрузка!G901&lt;500), 1, 0)</f>
        <v>0</v>
      </c>
    </row>
    <row r="902" spans="1:1" x14ac:dyDescent="0.2">
      <c r="A902">
        <f>IF(AND(100&lt;Выгрузка!G902,Выгрузка!G902&lt;500), 1, 0)</f>
        <v>0</v>
      </c>
    </row>
    <row r="903" spans="1:1" x14ac:dyDescent="0.2">
      <c r="A903">
        <f>IF(AND(100&lt;Выгрузка!G903,Выгрузка!G903&lt;500), 1, 0)</f>
        <v>0</v>
      </c>
    </row>
    <row r="904" spans="1:1" x14ac:dyDescent="0.2">
      <c r="A904">
        <f>IF(AND(100&lt;Выгрузка!G904,Выгрузка!G904&lt;500), 1, 0)</f>
        <v>0</v>
      </c>
    </row>
    <row r="905" spans="1:1" x14ac:dyDescent="0.2">
      <c r="A905">
        <f>IF(AND(100&lt;Выгрузка!G905,Выгрузка!G905&lt;500), 1, 0)</f>
        <v>0</v>
      </c>
    </row>
    <row r="906" spans="1:1" x14ac:dyDescent="0.2">
      <c r="A906">
        <f>IF(AND(100&lt;Выгрузка!G906,Выгрузка!G906&lt;500), 1, 0)</f>
        <v>0</v>
      </c>
    </row>
    <row r="907" spans="1:1" x14ac:dyDescent="0.2">
      <c r="A907">
        <f>IF(AND(100&lt;Выгрузка!G907,Выгрузка!G907&lt;500), 1, 0)</f>
        <v>0</v>
      </c>
    </row>
    <row r="908" spans="1:1" x14ac:dyDescent="0.2">
      <c r="A908">
        <f>IF(AND(100&lt;Выгрузка!G908,Выгрузка!G908&lt;500), 1, 0)</f>
        <v>0</v>
      </c>
    </row>
    <row r="909" spans="1:1" x14ac:dyDescent="0.2">
      <c r="A909">
        <f>IF(AND(100&lt;Выгрузка!G909,Выгрузка!G909&lt;500), 1, 0)</f>
        <v>0</v>
      </c>
    </row>
    <row r="910" spans="1:1" x14ac:dyDescent="0.2">
      <c r="A910">
        <f>IF(AND(100&lt;Выгрузка!G910,Выгрузка!G910&lt;500), 1, 0)</f>
        <v>0</v>
      </c>
    </row>
    <row r="911" spans="1:1" x14ac:dyDescent="0.2">
      <c r="A911">
        <f>IF(AND(100&lt;Выгрузка!G911,Выгрузка!G911&lt;500), 1, 0)</f>
        <v>0</v>
      </c>
    </row>
    <row r="912" spans="1:1" x14ac:dyDescent="0.2">
      <c r="A912">
        <f>IF(AND(100&lt;Выгрузка!G912,Выгрузка!G912&lt;500), 1, 0)</f>
        <v>0</v>
      </c>
    </row>
    <row r="913" spans="1:1" x14ac:dyDescent="0.2">
      <c r="A913">
        <f>IF(AND(100&lt;Выгрузка!G913,Выгрузка!G913&lt;500), 1, 0)</f>
        <v>0</v>
      </c>
    </row>
    <row r="914" spans="1:1" x14ac:dyDescent="0.2">
      <c r="A914">
        <f>IF(AND(100&lt;Выгрузка!G914,Выгрузка!G914&lt;500), 1, 0)</f>
        <v>1</v>
      </c>
    </row>
    <row r="915" spans="1:1" x14ac:dyDescent="0.2">
      <c r="A915">
        <f>IF(AND(100&lt;Выгрузка!G915,Выгрузка!G915&lt;500), 1, 0)</f>
        <v>0</v>
      </c>
    </row>
    <row r="916" spans="1:1" x14ac:dyDescent="0.2">
      <c r="A916">
        <f>IF(AND(100&lt;Выгрузка!G916,Выгрузка!G916&lt;500), 1, 0)</f>
        <v>0</v>
      </c>
    </row>
    <row r="917" spans="1:1" x14ac:dyDescent="0.2">
      <c r="A917">
        <f>IF(AND(100&lt;Выгрузка!G917,Выгрузка!G917&lt;500), 1, 0)</f>
        <v>0</v>
      </c>
    </row>
    <row r="918" spans="1:1" x14ac:dyDescent="0.2">
      <c r="A918">
        <f>IF(AND(100&lt;Выгрузка!G918,Выгрузка!G918&lt;500), 1, 0)</f>
        <v>0</v>
      </c>
    </row>
    <row r="919" spans="1:1" x14ac:dyDescent="0.2">
      <c r="A919">
        <f>IF(AND(100&lt;Выгрузка!G919,Выгрузка!G919&lt;500), 1, 0)</f>
        <v>1</v>
      </c>
    </row>
    <row r="920" spans="1:1" x14ac:dyDescent="0.2">
      <c r="A920">
        <f>IF(AND(100&lt;Выгрузка!G920,Выгрузка!G920&lt;500), 1, 0)</f>
        <v>1</v>
      </c>
    </row>
    <row r="921" spans="1:1" x14ac:dyDescent="0.2">
      <c r="A921">
        <f>IF(AND(100&lt;Выгрузка!G921,Выгрузка!G921&lt;500), 1, 0)</f>
        <v>0</v>
      </c>
    </row>
    <row r="922" spans="1:1" x14ac:dyDescent="0.2">
      <c r="A922">
        <f>IF(AND(100&lt;Выгрузка!G922,Выгрузка!G922&lt;500), 1, 0)</f>
        <v>0</v>
      </c>
    </row>
    <row r="923" spans="1:1" x14ac:dyDescent="0.2">
      <c r="A923">
        <f>IF(AND(100&lt;Выгрузка!G923,Выгрузка!G923&lt;500), 1, 0)</f>
        <v>0</v>
      </c>
    </row>
    <row r="924" spans="1:1" x14ac:dyDescent="0.2">
      <c r="A924">
        <f>IF(AND(100&lt;Выгрузка!G924,Выгрузка!G924&lt;500), 1, 0)</f>
        <v>0</v>
      </c>
    </row>
    <row r="925" spans="1:1" x14ac:dyDescent="0.2">
      <c r="A925">
        <f>IF(AND(100&lt;Выгрузка!G925,Выгрузка!G925&lt;500), 1, 0)</f>
        <v>0</v>
      </c>
    </row>
    <row r="926" spans="1:1" x14ac:dyDescent="0.2">
      <c r="A926">
        <f>IF(AND(100&lt;Выгрузка!G926,Выгрузка!G926&lt;500), 1, 0)</f>
        <v>0</v>
      </c>
    </row>
    <row r="927" spans="1:1" x14ac:dyDescent="0.2">
      <c r="A927">
        <f>IF(AND(100&lt;Выгрузка!G927,Выгрузка!G927&lt;500), 1, 0)</f>
        <v>0</v>
      </c>
    </row>
    <row r="928" spans="1:1" x14ac:dyDescent="0.2">
      <c r="A928">
        <f>IF(AND(100&lt;Выгрузка!G928,Выгрузка!G928&lt;500), 1, 0)</f>
        <v>0</v>
      </c>
    </row>
    <row r="929" spans="1:1" x14ac:dyDescent="0.2">
      <c r="A929">
        <f>IF(AND(100&lt;Выгрузка!G929,Выгрузка!G929&lt;500), 1, 0)</f>
        <v>0</v>
      </c>
    </row>
    <row r="930" spans="1:1" x14ac:dyDescent="0.2">
      <c r="A930">
        <f>IF(AND(100&lt;Выгрузка!G930,Выгрузка!G930&lt;500), 1, 0)</f>
        <v>0</v>
      </c>
    </row>
    <row r="931" spans="1:1" x14ac:dyDescent="0.2">
      <c r="A931">
        <f>IF(AND(100&lt;Выгрузка!G931,Выгрузка!G931&lt;500), 1, 0)</f>
        <v>0</v>
      </c>
    </row>
    <row r="932" spans="1:1" x14ac:dyDescent="0.2">
      <c r="A932">
        <f>IF(AND(100&lt;Выгрузка!G932,Выгрузка!G932&lt;500), 1, 0)</f>
        <v>0</v>
      </c>
    </row>
    <row r="933" spans="1:1" x14ac:dyDescent="0.2">
      <c r="A933">
        <f>IF(AND(100&lt;Выгрузка!G933,Выгрузка!G933&lt;500), 1, 0)</f>
        <v>0</v>
      </c>
    </row>
    <row r="934" spans="1:1" x14ac:dyDescent="0.2">
      <c r="A934">
        <f>IF(AND(100&lt;Выгрузка!G934,Выгрузка!G934&lt;500), 1, 0)</f>
        <v>0</v>
      </c>
    </row>
    <row r="935" spans="1:1" x14ac:dyDescent="0.2">
      <c r="A935">
        <f>IF(AND(100&lt;Выгрузка!G935,Выгрузка!G935&lt;500), 1, 0)</f>
        <v>1</v>
      </c>
    </row>
    <row r="936" spans="1:1" x14ac:dyDescent="0.2">
      <c r="A936">
        <f>IF(AND(100&lt;Выгрузка!G936,Выгрузка!G936&lt;500), 1, 0)</f>
        <v>0</v>
      </c>
    </row>
    <row r="937" spans="1:1" x14ac:dyDescent="0.2">
      <c r="A937">
        <f>IF(AND(100&lt;Выгрузка!G937,Выгрузка!G937&lt;500), 1, 0)</f>
        <v>0</v>
      </c>
    </row>
    <row r="938" spans="1:1" x14ac:dyDescent="0.2">
      <c r="A938">
        <f>IF(AND(100&lt;Выгрузка!G938,Выгрузка!G938&lt;500), 1, 0)</f>
        <v>0</v>
      </c>
    </row>
    <row r="939" spans="1:1" x14ac:dyDescent="0.2">
      <c r="A939">
        <f>IF(AND(100&lt;Выгрузка!G939,Выгрузка!G939&lt;500), 1, 0)</f>
        <v>0</v>
      </c>
    </row>
    <row r="940" spans="1:1" x14ac:dyDescent="0.2">
      <c r="A940">
        <f>IF(AND(100&lt;Выгрузка!G940,Выгрузка!G940&lt;500), 1, 0)</f>
        <v>0</v>
      </c>
    </row>
    <row r="941" spans="1:1" x14ac:dyDescent="0.2">
      <c r="A941">
        <f>IF(AND(100&lt;Выгрузка!G941,Выгрузка!G941&lt;500), 1, 0)</f>
        <v>0</v>
      </c>
    </row>
    <row r="942" spans="1:1" x14ac:dyDescent="0.2">
      <c r="A942">
        <f>IF(AND(100&lt;Выгрузка!G942,Выгрузка!G942&lt;500), 1, 0)</f>
        <v>0</v>
      </c>
    </row>
    <row r="943" spans="1:1" x14ac:dyDescent="0.2">
      <c r="A943">
        <f>IF(AND(100&lt;Выгрузка!G943,Выгрузка!G943&lt;500), 1, 0)</f>
        <v>0</v>
      </c>
    </row>
    <row r="944" spans="1:1" x14ac:dyDescent="0.2">
      <c r="A944">
        <f>IF(AND(100&lt;Выгрузка!G944,Выгрузка!G944&lt;500), 1, 0)</f>
        <v>0</v>
      </c>
    </row>
    <row r="945" spans="1:1" x14ac:dyDescent="0.2">
      <c r="A945">
        <f>IF(AND(100&lt;Выгрузка!G945,Выгрузка!G945&lt;500), 1, 0)</f>
        <v>0</v>
      </c>
    </row>
    <row r="946" spans="1:1" x14ac:dyDescent="0.2">
      <c r="A946">
        <f>IF(AND(100&lt;Выгрузка!G946,Выгрузка!G946&lt;500), 1, 0)</f>
        <v>1</v>
      </c>
    </row>
    <row r="947" spans="1:1" x14ac:dyDescent="0.2">
      <c r="A947">
        <f>IF(AND(100&lt;Выгрузка!G947,Выгрузка!G947&lt;500), 1, 0)</f>
        <v>1</v>
      </c>
    </row>
    <row r="948" spans="1:1" x14ac:dyDescent="0.2">
      <c r="A948">
        <f>IF(AND(100&lt;Выгрузка!G948,Выгрузка!G948&lt;500), 1, 0)</f>
        <v>0</v>
      </c>
    </row>
    <row r="949" spans="1:1" x14ac:dyDescent="0.2">
      <c r="A949">
        <f>IF(AND(100&lt;Выгрузка!G949,Выгрузка!G949&lt;500), 1, 0)</f>
        <v>0</v>
      </c>
    </row>
    <row r="950" spans="1:1" x14ac:dyDescent="0.2">
      <c r="A950">
        <f>IF(AND(100&lt;Выгрузка!G950,Выгрузка!G950&lt;500), 1, 0)</f>
        <v>0</v>
      </c>
    </row>
    <row r="951" spans="1:1" x14ac:dyDescent="0.2">
      <c r="A951">
        <f>IF(AND(100&lt;Выгрузка!G951,Выгрузка!G951&lt;500), 1, 0)</f>
        <v>0</v>
      </c>
    </row>
    <row r="952" spans="1:1" x14ac:dyDescent="0.2">
      <c r="A952">
        <f>IF(AND(100&lt;Выгрузка!G952,Выгрузка!G952&lt;500), 1, 0)</f>
        <v>0</v>
      </c>
    </row>
    <row r="953" spans="1:1" x14ac:dyDescent="0.2">
      <c r="A953">
        <f>IF(AND(100&lt;Выгрузка!G953,Выгрузка!G953&lt;500), 1, 0)</f>
        <v>1</v>
      </c>
    </row>
    <row r="954" spans="1:1" x14ac:dyDescent="0.2">
      <c r="A954">
        <f>IF(AND(100&lt;Выгрузка!G954,Выгрузка!G954&lt;500), 1, 0)</f>
        <v>1</v>
      </c>
    </row>
    <row r="955" spans="1:1" x14ac:dyDescent="0.2">
      <c r="A955">
        <f>IF(AND(100&lt;Выгрузка!G955,Выгрузка!G955&lt;500), 1, 0)</f>
        <v>0</v>
      </c>
    </row>
    <row r="956" spans="1:1" x14ac:dyDescent="0.2">
      <c r="A956">
        <f>IF(AND(100&lt;Выгрузка!G956,Выгрузка!G956&lt;500), 1, 0)</f>
        <v>0</v>
      </c>
    </row>
    <row r="957" spans="1:1" x14ac:dyDescent="0.2">
      <c r="A957">
        <f>IF(AND(100&lt;Выгрузка!G957,Выгрузка!G957&lt;500), 1, 0)</f>
        <v>1</v>
      </c>
    </row>
    <row r="958" spans="1:1" x14ac:dyDescent="0.2">
      <c r="A958">
        <f>IF(AND(100&lt;Выгрузка!G958,Выгрузка!G958&lt;500), 1, 0)</f>
        <v>0</v>
      </c>
    </row>
    <row r="959" spans="1:1" x14ac:dyDescent="0.2">
      <c r="A959">
        <f>IF(AND(100&lt;Выгрузка!G959,Выгрузка!G959&lt;500), 1, 0)</f>
        <v>0</v>
      </c>
    </row>
    <row r="960" spans="1:1" x14ac:dyDescent="0.2">
      <c r="A960">
        <f>IF(AND(100&lt;Выгрузка!G960,Выгрузка!G960&lt;500), 1, 0)</f>
        <v>1</v>
      </c>
    </row>
    <row r="961" spans="1:1" x14ac:dyDescent="0.2">
      <c r="A961">
        <f>IF(AND(100&lt;Выгрузка!G961,Выгрузка!G961&lt;500), 1, 0)</f>
        <v>1</v>
      </c>
    </row>
    <row r="962" spans="1:1" x14ac:dyDescent="0.2">
      <c r="A962">
        <f>IF(AND(100&lt;Выгрузка!G962,Выгрузка!G962&lt;500), 1, 0)</f>
        <v>1</v>
      </c>
    </row>
    <row r="963" spans="1:1" x14ac:dyDescent="0.2">
      <c r="A963">
        <f>IF(AND(100&lt;Выгрузка!G963,Выгрузка!G963&lt;500), 1, 0)</f>
        <v>1</v>
      </c>
    </row>
    <row r="964" spans="1:1" x14ac:dyDescent="0.2">
      <c r="A964">
        <f>IF(AND(100&lt;Выгрузка!G964,Выгрузка!G964&lt;500), 1, 0)</f>
        <v>0</v>
      </c>
    </row>
    <row r="965" spans="1:1" x14ac:dyDescent="0.2">
      <c r="A965">
        <f>IF(AND(100&lt;Выгрузка!G965,Выгрузка!G965&lt;500), 1, 0)</f>
        <v>0</v>
      </c>
    </row>
    <row r="966" spans="1:1" x14ac:dyDescent="0.2">
      <c r="A966">
        <f>IF(AND(100&lt;Выгрузка!G966,Выгрузка!G966&lt;500), 1, 0)</f>
        <v>0</v>
      </c>
    </row>
    <row r="967" spans="1:1" x14ac:dyDescent="0.2">
      <c r="A967">
        <f>IF(AND(100&lt;Выгрузка!G967,Выгрузка!G967&lt;500), 1, 0)</f>
        <v>0</v>
      </c>
    </row>
    <row r="968" spans="1:1" x14ac:dyDescent="0.2">
      <c r="A968">
        <f>IF(AND(100&lt;Выгрузка!G968,Выгрузка!G968&lt;500), 1, 0)</f>
        <v>0</v>
      </c>
    </row>
    <row r="969" spans="1:1" x14ac:dyDescent="0.2">
      <c r="A969">
        <f>IF(AND(100&lt;Выгрузка!G969,Выгрузка!G969&lt;500), 1, 0)</f>
        <v>0</v>
      </c>
    </row>
    <row r="970" spans="1:1" x14ac:dyDescent="0.2">
      <c r="A970">
        <f>IF(AND(100&lt;Выгрузка!G970,Выгрузка!G970&lt;500), 1, 0)</f>
        <v>0</v>
      </c>
    </row>
    <row r="971" spans="1:1" x14ac:dyDescent="0.2">
      <c r="A971">
        <f>IF(AND(100&lt;Выгрузка!G971,Выгрузка!G971&lt;500), 1, 0)</f>
        <v>0</v>
      </c>
    </row>
    <row r="972" spans="1:1" x14ac:dyDescent="0.2">
      <c r="A972">
        <f>IF(AND(100&lt;Выгрузка!G972,Выгрузка!G972&lt;500), 1, 0)</f>
        <v>0</v>
      </c>
    </row>
    <row r="973" spans="1:1" x14ac:dyDescent="0.2">
      <c r="A973">
        <f>IF(AND(100&lt;Выгрузка!G973,Выгрузка!G973&lt;500), 1, 0)</f>
        <v>1</v>
      </c>
    </row>
    <row r="974" spans="1:1" x14ac:dyDescent="0.2">
      <c r="A974">
        <f>IF(AND(100&lt;Выгрузка!G974,Выгрузка!G974&lt;500), 1, 0)</f>
        <v>0</v>
      </c>
    </row>
    <row r="975" spans="1:1" x14ac:dyDescent="0.2">
      <c r="A975">
        <f>IF(AND(100&lt;Выгрузка!G975,Выгрузка!G975&lt;500), 1, 0)</f>
        <v>1</v>
      </c>
    </row>
    <row r="976" spans="1:1" x14ac:dyDescent="0.2">
      <c r="A976">
        <f>IF(AND(100&lt;Выгрузка!G976,Выгрузка!G976&lt;500), 1, 0)</f>
        <v>1</v>
      </c>
    </row>
    <row r="977" spans="1:1" x14ac:dyDescent="0.2">
      <c r="A977">
        <f>IF(AND(100&lt;Выгрузка!G977,Выгрузка!G977&lt;500), 1, 0)</f>
        <v>0</v>
      </c>
    </row>
    <row r="978" spans="1:1" x14ac:dyDescent="0.2">
      <c r="A978">
        <f>IF(AND(100&lt;Выгрузка!G978,Выгрузка!G978&lt;500), 1, 0)</f>
        <v>1</v>
      </c>
    </row>
    <row r="979" spans="1:1" x14ac:dyDescent="0.2">
      <c r="A979">
        <f>IF(AND(100&lt;Выгрузка!G979,Выгрузка!G979&lt;500), 1, 0)</f>
        <v>1</v>
      </c>
    </row>
    <row r="980" spans="1:1" x14ac:dyDescent="0.2">
      <c r="A980">
        <f>IF(AND(100&lt;Выгрузка!G980,Выгрузка!G980&lt;500), 1, 0)</f>
        <v>0</v>
      </c>
    </row>
    <row r="981" spans="1:1" x14ac:dyDescent="0.2">
      <c r="A981">
        <f>IF(AND(100&lt;Выгрузка!G981,Выгрузка!G981&lt;500), 1, 0)</f>
        <v>0</v>
      </c>
    </row>
    <row r="982" spans="1:1" x14ac:dyDescent="0.2">
      <c r="A982">
        <f>IF(AND(100&lt;Выгрузка!G982,Выгрузка!G982&lt;500), 1, 0)</f>
        <v>1</v>
      </c>
    </row>
    <row r="983" spans="1:1" x14ac:dyDescent="0.2">
      <c r="A983">
        <f>IF(AND(100&lt;Выгрузка!G983,Выгрузка!G983&lt;500), 1, 0)</f>
        <v>0</v>
      </c>
    </row>
    <row r="984" spans="1:1" x14ac:dyDescent="0.2">
      <c r="A984">
        <f>IF(AND(100&lt;Выгрузка!G984,Выгрузка!G984&lt;500), 1, 0)</f>
        <v>1</v>
      </c>
    </row>
    <row r="985" spans="1:1" x14ac:dyDescent="0.2">
      <c r="A985">
        <f>IF(AND(100&lt;Выгрузка!G985,Выгрузка!G985&lt;500), 1, 0)</f>
        <v>0</v>
      </c>
    </row>
    <row r="986" spans="1:1" x14ac:dyDescent="0.2">
      <c r="A986">
        <f>IF(AND(100&lt;Выгрузка!G986,Выгрузка!G986&lt;500), 1, 0)</f>
        <v>0</v>
      </c>
    </row>
    <row r="987" spans="1:1" x14ac:dyDescent="0.2">
      <c r="A987">
        <f>IF(AND(100&lt;Выгрузка!G987,Выгрузка!G987&lt;500), 1, 0)</f>
        <v>0</v>
      </c>
    </row>
    <row r="988" spans="1:1" x14ac:dyDescent="0.2">
      <c r="A988">
        <f>IF(AND(100&lt;Выгрузка!G988,Выгрузка!G988&lt;500), 1, 0)</f>
        <v>1</v>
      </c>
    </row>
    <row r="989" spans="1:1" x14ac:dyDescent="0.2">
      <c r="A989">
        <f>IF(AND(100&lt;Выгрузка!G989,Выгрузка!G989&lt;500), 1, 0)</f>
        <v>1</v>
      </c>
    </row>
    <row r="990" spans="1:1" x14ac:dyDescent="0.2">
      <c r="A990">
        <f>IF(AND(100&lt;Выгрузка!G990,Выгрузка!G990&lt;500), 1, 0)</f>
        <v>1</v>
      </c>
    </row>
    <row r="991" spans="1:1" x14ac:dyDescent="0.2">
      <c r="A991">
        <f>IF(AND(100&lt;Выгрузка!G991,Выгрузка!G991&lt;500), 1, 0)</f>
        <v>1</v>
      </c>
    </row>
    <row r="992" spans="1:1" x14ac:dyDescent="0.2">
      <c r="A992">
        <f>IF(AND(100&lt;Выгрузка!G992,Выгрузка!G992&lt;500), 1, 0)</f>
        <v>0</v>
      </c>
    </row>
    <row r="993" spans="1:1" x14ac:dyDescent="0.2">
      <c r="A993">
        <f>IF(AND(100&lt;Выгрузка!G993,Выгрузка!G993&lt;500), 1, 0)</f>
        <v>1</v>
      </c>
    </row>
    <row r="994" spans="1:1" x14ac:dyDescent="0.2">
      <c r="A994">
        <f>IF(AND(100&lt;Выгрузка!G994,Выгрузка!G994&lt;500), 1, 0)</f>
        <v>1</v>
      </c>
    </row>
    <row r="995" spans="1:1" x14ac:dyDescent="0.2">
      <c r="A995">
        <f>IF(AND(100&lt;Выгрузка!G995,Выгрузка!G995&lt;500), 1, 0)</f>
        <v>1</v>
      </c>
    </row>
    <row r="996" spans="1:1" x14ac:dyDescent="0.2">
      <c r="A996">
        <f>IF(AND(100&lt;Выгрузка!G996,Выгрузка!G996&lt;500), 1, 0)</f>
        <v>1</v>
      </c>
    </row>
    <row r="997" spans="1:1" x14ac:dyDescent="0.2">
      <c r="A997">
        <f>IF(AND(100&lt;Выгрузка!G997,Выгрузка!G997&lt;500), 1, 0)</f>
        <v>1</v>
      </c>
    </row>
    <row r="998" spans="1:1" x14ac:dyDescent="0.2">
      <c r="A998">
        <f>IF(AND(100&lt;Выгрузка!G998,Выгрузка!G998&lt;500), 1, 0)</f>
        <v>0</v>
      </c>
    </row>
    <row r="999" spans="1:1" x14ac:dyDescent="0.2">
      <c r="A999">
        <f>IF(AND(100&lt;Выгрузка!G999,Выгрузка!G999&lt;500), 1, 0)</f>
        <v>0</v>
      </c>
    </row>
    <row r="1000" spans="1:1" x14ac:dyDescent="0.2">
      <c r="A1000">
        <f>IF(AND(100&lt;Выгрузка!G1000,Выгрузка!G1000&lt;500), 1, 0)</f>
        <v>0</v>
      </c>
    </row>
    <row r="1001" spans="1:1" x14ac:dyDescent="0.2">
      <c r="A1001">
        <f>IF(AND(100&lt;Выгрузка!G1001,Выгрузка!G1001&lt;500), 1, 0)</f>
        <v>1</v>
      </c>
    </row>
    <row r="1002" spans="1:1" x14ac:dyDescent="0.2">
      <c r="A1002">
        <f>IF(AND(100&lt;Выгрузка!G1002,Выгрузка!G1002&lt;500), 1, 0)</f>
        <v>0</v>
      </c>
    </row>
    <row r="1003" spans="1:1" x14ac:dyDescent="0.2">
      <c r="A1003">
        <f>IF(AND(100&lt;Выгрузка!G1003,Выгрузка!G1003&lt;500), 1, 0)</f>
        <v>0</v>
      </c>
    </row>
    <row r="1004" spans="1:1" x14ac:dyDescent="0.2">
      <c r="A1004">
        <f>IF(AND(100&lt;Выгрузка!G1004,Выгрузка!G1004&lt;500), 1, 0)</f>
        <v>0</v>
      </c>
    </row>
    <row r="1005" spans="1:1" x14ac:dyDescent="0.2">
      <c r="A1005">
        <f>IF(AND(100&lt;Выгрузка!G1005,Выгрузка!G1005&lt;500), 1, 0)</f>
        <v>1</v>
      </c>
    </row>
    <row r="1006" spans="1:1" x14ac:dyDescent="0.2">
      <c r="A1006">
        <f>IF(AND(100&lt;Выгрузка!G1006,Выгрузка!G1006&lt;500), 1, 0)</f>
        <v>0</v>
      </c>
    </row>
    <row r="1007" spans="1:1" x14ac:dyDescent="0.2">
      <c r="A1007">
        <f>IF(AND(100&lt;Выгрузка!G1007,Выгрузка!G1007&lt;500), 1, 0)</f>
        <v>0</v>
      </c>
    </row>
    <row r="1008" spans="1:1" x14ac:dyDescent="0.2">
      <c r="A1008">
        <f>IF(AND(100&lt;Выгрузка!G1008,Выгрузка!G1008&lt;500), 1, 0)</f>
        <v>1</v>
      </c>
    </row>
    <row r="1009" spans="1:1" x14ac:dyDescent="0.2">
      <c r="A1009">
        <f>IF(AND(100&lt;Выгрузка!G1009,Выгрузка!G1009&lt;500), 1, 0)</f>
        <v>1</v>
      </c>
    </row>
    <row r="1010" spans="1:1" x14ac:dyDescent="0.2">
      <c r="A1010">
        <f>IF(AND(100&lt;Выгрузка!G1010,Выгрузка!G1010&lt;500), 1, 0)</f>
        <v>0</v>
      </c>
    </row>
    <row r="1011" spans="1:1" x14ac:dyDescent="0.2">
      <c r="A1011">
        <f>IF(AND(100&lt;Выгрузка!G1011,Выгрузка!G1011&lt;500), 1, 0)</f>
        <v>1</v>
      </c>
    </row>
    <row r="1012" spans="1:1" x14ac:dyDescent="0.2">
      <c r="A1012">
        <f>IF(AND(100&lt;Выгрузка!G1012,Выгрузка!G1012&lt;500), 1, 0)</f>
        <v>0</v>
      </c>
    </row>
    <row r="1013" spans="1:1" x14ac:dyDescent="0.2">
      <c r="A1013">
        <f>IF(AND(100&lt;Выгрузка!G1013,Выгрузка!G1013&lt;500), 1, 0)</f>
        <v>1</v>
      </c>
    </row>
    <row r="1014" spans="1:1" x14ac:dyDescent="0.2">
      <c r="A1014">
        <f>IF(AND(100&lt;Выгрузка!G1014,Выгрузка!G1014&lt;500), 1, 0)</f>
        <v>0</v>
      </c>
    </row>
    <row r="1015" spans="1:1" x14ac:dyDescent="0.2">
      <c r="A1015">
        <f>IF(AND(100&lt;Выгрузка!G1015,Выгрузка!G1015&lt;500), 1, 0)</f>
        <v>1</v>
      </c>
    </row>
    <row r="1016" spans="1:1" x14ac:dyDescent="0.2">
      <c r="A1016">
        <f>IF(AND(100&lt;Выгрузка!G1016,Выгрузка!G1016&lt;500), 1, 0)</f>
        <v>0</v>
      </c>
    </row>
    <row r="1017" spans="1:1" x14ac:dyDescent="0.2">
      <c r="A1017">
        <f>IF(AND(100&lt;Выгрузка!G1017,Выгрузка!G1017&lt;500), 1, 0)</f>
        <v>1</v>
      </c>
    </row>
    <row r="1018" spans="1:1" x14ac:dyDescent="0.2">
      <c r="A1018">
        <f>IF(AND(100&lt;Выгрузка!G1018,Выгрузка!G1018&lt;500), 1, 0)</f>
        <v>1</v>
      </c>
    </row>
    <row r="1019" spans="1:1" x14ac:dyDescent="0.2">
      <c r="A1019">
        <f>IF(AND(100&lt;Выгрузка!G1019,Выгрузка!G1019&lt;500), 1, 0)</f>
        <v>1</v>
      </c>
    </row>
    <row r="1020" spans="1:1" x14ac:dyDescent="0.2">
      <c r="A1020">
        <f>IF(AND(100&lt;Выгрузка!G1020,Выгрузка!G1020&lt;500), 1, 0)</f>
        <v>1</v>
      </c>
    </row>
    <row r="1021" spans="1:1" x14ac:dyDescent="0.2">
      <c r="A1021">
        <f>IF(AND(100&lt;Выгрузка!G1021,Выгрузка!G1021&lt;500), 1, 0)</f>
        <v>0</v>
      </c>
    </row>
    <row r="1022" spans="1:1" x14ac:dyDescent="0.2">
      <c r="A1022">
        <f>IF(AND(100&lt;Выгрузка!G1022,Выгрузка!G1022&lt;500), 1, 0)</f>
        <v>0</v>
      </c>
    </row>
    <row r="1023" spans="1:1" x14ac:dyDescent="0.2">
      <c r="A1023">
        <f>IF(AND(100&lt;Выгрузка!G1023,Выгрузка!G1023&lt;500), 1, 0)</f>
        <v>0</v>
      </c>
    </row>
    <row r="1024" spans="1:1" x14ac:dyDescent="0.2">
      <c r="A1024">
        <f>IF(AND(100&lt;Выгрузка!G1024,Выгрузка!G1024&lt;500), 1, 0)</f>
        <v>0</v>
      </c>
    </row>
    <row r="1025" spans="1:1" x14ac:dyDescent="0.2">
      <c r="A1025">
        <f>IF(AND(100&lt;Выгрузка!G1025,Выгрузка!G1025&lt;500), 1, 0)</f>
        <v>0</v>
      </c>
    </row>
    <row r="1026" spans="1:1" x14ac:dyDescent="0.2">
      <c r="A1026">
        <f>IF(AND(100&lt;Выгрузка!G1026,Выгрузка!G1026&lt;500), 1, 0)</f>
        <v>0</v>
      </c>
    </row>
    <row r="1027" spans="1:1" x14ac:dyDescent="0.2">
      <c r="A1027">
        <f>IF(AND(100&lt;Выгрузка!G1027,Выгрузка!G1027&lt;500), 1, 0)</f>
        <v>0</v>
      </c>
    </row>
    <row r="1028" spans="1:1" x14ac:dyDescent="0.2">
      <c r="A1028">
        <f>IF(AND(100&lt;Выгрузка!G1028,Выгрузка!G1028&lt;500), 1, 0)</f>
        <v>0</v>
      </c>
    </row>
    <row r="1029" spans="1:1" x14ac:dyDescent="0.2">
      <c r="A1029">
        <f>IF(AND(100&lt;Выгрузка!G1029,Выгрузка!G1029&lt;500), 1, 0)</f>
        <v>1</v>
      </c>
    </row>
    <row r="1030" spans="1:1" x14ac:dyDescent="0.2">
      <c r="A1030">
        <f>IF(AND(100&lt;Выгрузка!G1030,Выгрузка!G1030&lt;500), 1, 0)</f>
        <v>1</v>
      </c>
    </row>
    <row r="1031" spans="1:1" x14ac:dyDescent="0.2">
      <c r="A1031">
        <f>IF(AND(100&lt;Выгрузка!G1031,Выгрузка!G1031&lt;500), 1, 0)</f>
        <v>0</v>
      </c>
    </row>
    <row r="1032" spans="1:1" x14ac:dyDescent="0.2">
      <c r="A1032">
        <f>IF(AND(100&lt;Выгрузка!G1032,Выгрузка!G1032&lt;500), 1, 0)</f>
        <v>0</v>
      </c>
    </row>
    <row r="1033" spans="1:1" x14ac:dyDescent="0.2">
      <c r="A1033">
        <f>IF(AND(100&lt;Выгрузка!G1033,Выгрузка!G1033&lt;500), 1, 0)</f>
        <v>1</v>
      </c>
    </row>
    <row r="1034" spans="1:1" x14ac:dyDescent="0.2">
      <c r="A1034">
        <f>IF(AND(100&lt;Выгрузка!G1034,Выгрузка!G1034&lt;500), 1, 0)</f>
        <v>0</v>
      </c>
    </row>
    <row r="1035" spans="1:1" x14ac:dyDescent="0.2">
      <c r="A1035">
        <f>IF(AND(100&lt;Выгрузка!G1035,Выгрузка!G1035&lt;500), 1, 0)</f>
        <v>0</v>
      </c>
    </row>
    <row r="1036" spans="1:1" x14ac:dyDescent="0.2">
      <c r="A1036">
        <f>IF(AND(100&lt;Выгрузка!G1036,Выгрузка!G1036&lt;500), 1, 0)</f>
        <v>0</v>
      </c>
    </row>
    <row r="1037" spans="1:1" x14ac:dyDescent="0.2">
      <c r="A1037">
        <f>IF(AND(100&lt;Выгрузка!G1037,Выгрузка!G1037&lt;500), 1, 0)</f>
        <v>0</v>
      </c>
    </row>
    <row r="1038" spans="1:1" x14ac:dyDescent="0.2">
      <c r="A1038">
        <f>IF(AND(100&lt;Выгрузка!G1038,Выгрузка!G1038&lt;500), 1, 0)</f>
        <v>0</v>
      </c>
    </row>
    <row r="1039" spans="1:1" x14ac:dyDescent="0.2">
      <c r="A1039">
        <f>IF(AND(100&lt;Выгрузка!G1039,Выгрузка!G1039&lt;500), 1, 0)</f>
        <v>0</v>
      </c>
    </row>
    <row r="1040" spans="1:1" x14ac:dyDescent="0.2">
      <c r="A1040">
        <f>IF(AND(100&lt;Выгрузка!G1040,Выгрузка!G1040&lt;500), 1, 0)</f>
        <v>1</v>
      </c>
    </row>
    <row r="1041" spans="1:1" x14ac:dyDescent="0.2">
      <c r="A1041">
        <f>IF(AND(100&lt;Выгрузка!G1041,Выгрузка!G1041&lt;500), 1, 0)</f>
        <v>1</v>
      </c>
    </row>
    <row r="1042" spans="1:1" x14ac:dyDescent="0.2">
      <c r="A1042">
        <f>IF(AND(100&lt;Выгрузка!G1042,Выгрузка!G1042&lt;500), 1, 0)</f>
        <v>0</v>
      </c>
    </row>
    <row r="1043" spans="1:1" x14ac:dyDescent="0.2">
      <c r="A1043">
        <f>IF(AND(100&lt;Выгрузка!G1043,Выгрузка!G1043&lt;500), 1, 0)</f>
        <v>0</v>
      </c>
    </row>
    <row r="1044" spans="1:1" x14ac:dyDescent="0.2">
      <c r="A1044">
        <f>IF(AND(100&lt;Выгрузка!G1044,Выгрузка!G1044&lt;500), 1, 0)</f>
        <v>0</v>
      </c>
    </row>
    <row r="1045" spans="1:1" x14ac:dyDescent="0.2">
      <c r="A1045">
        <f>IF(AND(100&lt;Выгрузка!G1045,Выгрузка!G1045&lt;500), 1, 0)</f>
        <v>0</v>
      </c>
    </row>
    <row r="1046" spans="1:1" x14ac:dyDescent="0.2">
      <c r="A1046">
        <f>IF(AND(100&lt;Выгрузка!G1046,Выгрузка!G1046&lt;500), 1, 0)</f>
        <v>1</v>
      </c>
    </row>
    <row r="1047" spans="1:1" x14ac:dyDescent="0.2">
      <c r="A1047">
        <f>IF(AND(100&lt;Выгрузка!G1047,Выгрузка!G1047&lt;500), 1, 0)</f>
        <v>1</v>
      </c>
    </row>
    <row r="1048" spans="1:1" x14ac:dyDescent="0.2">
      <c r="A1048">
        <f>IF(AND(100&lt;Выгрузка!G1048,Выгрузка!G1048&lt;500), 1, 0)</f>
        <v>0</v>
      </c>
    </row>
    <row r="1049" spans="1:1" x14ac:dyDescent="0.2">
      <c r="A1049">
        <f>IF(AND(100&lt;Выгрузка!G1049,Выгрузка!G1049&lt;500), 1, 0)</f>
        <v>0</v>
      </c>
    </row>
    <row r="1050" spans="1:1" x14ac:dyDescent="0.2">
      <c r="A1050">
        <f>IF(AND(100&lt;Выгрузка!G1050,Выгрузка!G1050&lt;500), 1, 0)</f>
        <v>0</v>
      </c>
    </row>
    <row r="1051" spans="1:1" x14ac:dyDescent="0.2">
      <c r="A1051">
        <f>IF(AND(100&lt;Выгрузка!G1051,Выгрузка!G1051&lt;500), 1, 0)</f>
        <v>1</v>
      </c>
    </row>
    <row r="1052" spans="1:1" x14ac:dyDescent="0.2">
      <c r="A1052">
        <f>IF(AND(100&lt;Выгрузка!G1052,Выгрузка!G1052&lt;500), 1, 0)</f>
        <v>0</v>
      </c>
    </row>
    <row r="1053" spans="1:1" x14ac:dyDescent="0.2">
      <c r="A1053">
        <f>IF(AND(100&lt;Выгрузка!G1053,Выгрузка!G1053&lt;500), 1, 0)</f>
        <v>1</v>
      </c>
    </row>
    <row r="1054" spans="1:1" x14ac:dyDescent="0.2">
      <c r="A1054">
        <f>IF(AND(100&lt;Выгрузка!G1054,Выгрузка!G1054&lt;500), 1, 0)</f>
        <v>1</v>
      </c>
    </row>
    <row r="1055" spans="1:1" x14ac:dyDescent="0.2">
      <c r="A1055">
        <f>IF(AND(100&lt;Выгрузка!G1055,Выгрузка!G1055&lt;500), 1, 0)</f>
        <v>0</v>
      </c>
    </row>
    <row r="1056" spans="1:1" x14ac:dyDescent="0.2">
      <c r="A1056">
        <f>IF(AND(100&lt;Выгрузка!G1056,Выгрузка!G1056&lt;500), 1, 0)</f>
        <v>1</v>
      </c>
    </row>
    <row r="1057" spans="1:1" x14ac:dyDescent="0.2">
      <c r="A1057">
        <f>IF(AND(100&lt;Выгрузка!G1057,Выгрузка!G1057&lt;500), 1, 0)</f>
        <v>1</v>
      </c>
    </row>
    <row r="1058" spans="1:1" x14ac:dyDescent="0.2">
      <c r="A1058">
        <f>IF(AND(100&lt;Выгрузка!G1058,Выгрузка!G1058&lt;500), 1, 0)</f>
        <v>1</v>
      </c>
    </row>
    <row r="1059" spans="1:1" x14ac:dyDescent="0.2">
      <c r="A1059">
        <f>IF(AND(100&lt;Выгрузка!G1059,Выгрузка!G1059&lt;500), 1, 0)</f>
        <v>0</v>
      </c>
    </row>
    <row r="1060" spans="1:1" x14ac:dyDescent="0.2">
      <c r="A1060">
        <f>IF(AND(100&lt;Выгрузка!G1060,Выгрузка!G1060&lt;500), 1, 0)</f>
        <v>0</v>
      </c>
    </row>
    <row r="1061" spans="1:1" x14ac:dyDescent="0.2">
      <c r="A1061">
        <f>IF(AND(100&lt;Выгрузка!G1061,Выгрузка!G1061&lt;500), 1, 0)</f>
        <v>0</v>
      </c>
    </row>
    <row r="1062" spans="1:1" x14ac:dyDescent="0.2">
      <c r="A1062">
        <f>IF(AND(100&lt;Выгрузка!G1062,Выгрузка!G1062&lt;500), 1, 0)</f>
        <v>0</v>
      </c>
    </row>
    <row r="1063" spans="1:1" x14ac:dyDescent="0.2">
      <c r="A1063">
        <f>IF(AND(100&lt;Выгрузка!G1063,Выгрузка!G1063&lt;500), 1, 0)</f>
        <v>0</v>
      </c>
    </row>
    <row r="1064" spans="1:1" x14ac:dyDescent="0.2">
      <c r="A1064">
        <f>IF(AND(100&lt;Выгрузка!G1064,Выгрузка!G1064&lt;500), 1, 0)</f>
        <v>0</v>
      </c>
    </row>
    <row r="1065" spans="1:1" x14ac:dyDescent="0.2">
      <c r="A1065">
        <f>IF(AND(100&lt;Выгрузка!G1065,Выгрузка!G1065&lt;500), 1, 0)</f>
        <v>0</v>
      </c>
    </row>
    <row r="1066" spans="1:1" x14ac:dyDescent="0.2">
      <c r="A1066">
        <f>IF(AND(100&lt;Выгрузка!G1066,Выгрузка!G1066&lt;500), 1, 0)</f>
        <v>0</v>
      </c>
    </row>
    <row r="1067" spans="1:1" x14ac:dyDescent="0.2">
      <c r="A1067">
        <f>IF(AND(100&lt;Выгрузка!G1067,Выгрузка!G1067&lt;500), 1, 0)</f>
        <v>0</v>
      </c>
    </row>
    <row r="1068" spans="1:1" x14ac:dyDescent="0.2">
      <c r="A1068">
        <f>IF(AND(100&lt;Выгрузка!G1068,Выгрузка!G1068&lt;500), 1, 0)</f>
        <v>1</v>
      </c>
    </row>
    <row r="1069" spans="1:1" x14ac:dyDescent="0.2">
      <c r="A1069">
        <f>IF(AND(100&lt;Выгрузка!G1069,Выгрузка!G1069&lt;500), 1, 0)</f>
        <v>1</v>
      </c>
    </row>
    <row r="1070" spans="1:1" x14ac:dyDescent="0.2">
      <c r="A1070">
        <f>IF(AND(100&lt;Выгрузка!G1070,Выгрузка!G1070&lt;500), 1, 0)</f>
        <v>0</v>
      </c>
    </row>
    <row r="1071" spans="1:1" x14ac:dyDescent="0.2">
      <c r="A1071">
        <f>IF(AND(100&lt;Выгрузка!G1071,Выгрузка!G1071&lt;500), 1, 0)</f>
        <v>1</v>
      </c>
    </row>
    <row r="1072" spans="1:1" x14ac:dyDescent="0.2">
      <c r="A1072">
        <f>IF(AND(100&lt;Выгрузка!G1072,Выгрузка!G1072&lt;500), 1, 0)</f>
        <v>0</v>
      </c>
    </row>
    <row r="1073" spans="1:1" x14ac:dyDescent="0.2">
      <c r="A1073">
        <f>IF(AND(100&lt;Выгрузка!G1073,Выгрузка!G1073&lt;500), 1, 0)</f>
        <v>0</v>
      </c>
    </row>
    <row r="1074" spans="1:1" x14ac:dyDescent="0.2">
      <c r="A1074">
        <f>IF(AND(100&lt;Выгрузка!G1074,Выгрузка!G1074&lt;500), 1, 0)</f>
        <v>0</v>
      </c>
    </row>
    <row r="1075" spans="1:1" x14ac:dyDescent="0.2">
      <c r="A1075">
        <f>IF(AND(100&lt;Выгрузка!G1075,Выгрузка!G1075&lt;500), 1, 0)</f>
        <v>0</v>
      </c>
    </row>
    <row r="1076" spans="1:1" x14ac:dyDescent="0.2">
      <c r="A1076">
        <f>IF(AND(100&lt;Выгрузка!G1076,Выгрузка!G1076&lt;500), 1, 0)</f>
        <v>0</v>
      </c>
    </row>
    <row r="1077" spans="1:1" x14ac:dyDescent="0.2">
      <c r="A1077">
        <f>IF(AND(100&lt;Выгрузка!G1077,Выгрузка!G1077&lt;500), 1, 0)</f>
        <v>0</v>
      </c>
    </row>
    <row r="1078" spans="1:1" x14ac:dyDescent="0.2">
      <c r="A1078">
        <f>IF(AND(100&lt;Выгрузка!G1078,Выгрузка!G1078&lt;500), 1, 0)</f>
        <v>0</v>
      </c>
    </row>
    <row r="1079" spans="1:1" x14ac:dyDescent="0.2">
      <c r="A1079">
        <f>IF(AND(100&lt;Выгрузка!G1079,Выгрузка!G1079&lt;500), 1, 0)</f>
        <v>0</v>
      </c>
    </row>
    <row r="1080" spans="1:1" x14ac:dyDescent="0.2">
      <c r="A1080">
        <f>IF(AND(100&lt;Выгрузка!G1080,Выгрузка!G1080&lt;500), 1, 0)</f>
        <v>0</v>
      </c>
    </row>
    <row r="1081" spans="1:1" x14ac:dyDescent="0.2">
      <c r="A1081">
        <f>IF(AND(100&lt;Выгрузка!G1081,Выгрузка!G1081&lt;500), 1, 0)</f>
        <v>0</v>
      </c>
    </row>
    <row r="1082" spans="1:1" x14ac:dyDescent="0.2">
      <c r="A1082">
        <f>IF(AND(100&lt;Выгрузка!G1082,Выгрузка!G1082&lt;500), 1, 0)</f>
        <v>0</v>
      </c>
    </row>
    <row r="1083" spans="1:1" x14ac:dyDescent="0.2">
      <c r="A1083">
        <f>IF(AND(100&lt;Выгрузка!G1083,Выгрузка!G1083&lt;500), 1, 0)</f>
        <v>0</v>
      </c>
    </row>
    <row r="1084" spans="1:1" x14ac:dyDescent="0.2">
      <c r="A1084">
        <f>IF(AND(100&lt;Выгрузка!G1084,Выгрузка!G1084&lt;500), 1, 0)</f>
        <v>0</v>
      </c>
    </row>
    <row r="1085" spans="1:1" x14ac:dyDescent="0.2">
      <c r="A1085">
        <f>IF(AND(100&lt;Выгрузка!G1085,Выгрузка!G1085&lt;500), 1, 0)</f>
        <v>0</v>
      </c>
    </row>
    <row r="1086" spans="1:1" x14ac:dyDescent="0.2">
      <c r="A1086">
        <f>IF(AND(100&lt;Выгрузка!G1086,Выгрузка!G1086&lt;500), 1, 0)</f>
        <v>0</v>
      </c>
    </row>
    <row r="1087" spans="1:1" x14ac:dyDescent="0.2">
      <c r="A1087">
        <f>IF(AND(100&lt;Выгрузка!G1087,Выгрузка!G1087&lt;500), 1, 0)</f>
        <v>0</v>
      </c>
    </row>
    <row r="1088" spans="1:1" x14ac:dyDescent="0.2">
      <c r="A1088">
        <f>IF(AND(100&lt;Выгрузка!G1088,Выгрузка!G1088&lt;500), 1, 0)</f>
        <v>0</v>
      </c>
    </row>
    <row r="1089" spans="1:1" x14ac:dyDescent="0.2">
      <c r="A1089">
        <f>IF(AND(100&lt;Выгрузка!G1089,Выгрузка!G1089&lt;500), 1, 0)</f>
        <v>0</v>
      </c>
    </row>
    <row r="1090" spans="1:1" x14ac:dyDescent="0.2">
      <c r="A1090">
        <f>IF(AND(100&lt;Выгрузка!G1090,Выгрузка!G1090&lt;500), 1, 0)</f>
        <v>0</v>
      </c>
    </row>
    <row r="1091" spans="1:1" x14ac:dyDescent="0.2">
      <c r="A1091">
        <f>IF(AND(100&lt;Выгрузка!G1091,Выгрузка!G1091&lt;500), 1, 0)</f>
        <v>0</v>
      </c>
    </row>
    <row r="1092" spans="1:1" x14ac:dyDescent="0.2">
      <c r="A1092">
        <f>IF(AND(100&lt;Выгрузка!G1092,Выгрузка!G1092&lt;500), 1, 0)</f>
        <v>1</v>
      </c>
    </row>
    <row r="1093" spans="1:1" x14ac:dyDescent="0.2">
      <c r="A1093">
        <f>IF(AND(100&lt;Выгрузка!G1093,Выгрузка!G1093&lt;500), 1, 0)</f>
        <v>0</v>
      </c>
    </row>
    <row r="1094" spans="1:1" x14ac:dyDescent="0.2">
      <c r="A1094">
        <f>IF(AND(100&lt;Выгрузка!G1094,Выгрузка!G1094&lt;500), 1, 0)</f>
        <v>0</v>
      </c>
    </row>
    <row r="1095" spans="1:1" x14ac:dyDescent="0.2">
      <c r="A1095">
        <f>IF(AND(100&lt;Выгрузка!G1095,Выгрузка!G1095&lt;500), 1, 0)</f>
        <v>0</v>
      </c>
    </row>
    <row r="1096" spans="1:1" x14ac:dyDescent="0.2">
      <c r="A1096">
        <f>IF(AND(100&lt;Выгрузка!G1096,Выгрузка!G1096&lt;500), 1, 0)</f>
        <v>0</v>
      </c>
    </row>
    <row r="1097" spans="1:1" x14ac:dyDescent="0.2">
      <c r="A1097">
        <f>IF(AND(100&lt;Выгрузка!G1097,Выгрузка!G1097&lt;500), 1, 0)</f>
        <v>0</v>
      </c>
    </row>
    <row r="1098" spans="1:1" x14ac:dyDescent="0.2">
      <c r="A1098">
        <f>IF(AND(100&lt;Выгрузка!G1098,Выгрузка!G1098&lt;500), 1, 0)</f>
        <v>1</v>
      </c>
    </row>
    <row r="1099" spans="1:1" x14ac:dyDescent="0.2">
      <c r="A1099">
        <f>IF(AND(100&lt;Выгрузка!G1099,Выгрузка!G1099&lt;500), 1, 0)</f>
        <v>0</v>
      </c>
    </row>
    <row r="1100" spans="1:1" x14ac:dyDescent="0.2">
      <c r="A1100">
        <f>IF(AND(100&lt;Выгрузка!G1100,Выгрузка!G1100&lt;500), 1, 0)</f>
        <v>0</v>
      </c>
    </row>
    <row r="1101" spans="1:1" x14ac:dyDescent="0.2">
      <c r="A1101">
        <f>IF(AND(100&lt;Выгрузка!G1101,Выгрузка!G1101&lt;500), 1, 0)</f>
        <v>0</v>
      </c>
    </row>
    <row r="1102" spans="1:1" x14ac:dyDescent="0.2">
      <c r="A1102">
        <f>IF(AND(100&lt;Выгрузка!G1102,Выгрузка!G1102&lt;500), 1, 0)</f>
        <v>0</v>
      </c>
    </row>
    <row r="1103" spans="1:1" x14ac:dyDescent="0.2">
      <c r="A1103">
        <f>IF(AND(100&lt;Выгрузка!G1103,Выгрузка!G1103&lt;500), 1, 0)</f>
        <v>0</v>
      </c>
    </row>
    <row r="1104" spans="1:1" x14ac:dyDescent="0.2">
      <c r="A1104">
        <f>IF(AND(100&lt;Выгрузка!G1104,Выгрузка!G1104&lt;500), 1, 0)</f>
        <v>0</v>
      </c>
    </row>
    <row r="1105" spans="1:1" x14ac:dyDescent="0.2">
      <c r="A1105">
        <f>IF(AND(100&lt;Выгрузка!G1105,Выгрузка!G1105&lt;500), 1, 0)</f>
        <v>0</v>
      </c>
    </row>
    <row r="1106" spans="1:1" x14ac:dyDescent="0.2">
      <c r="A1106">
        <f>IF(AND(100&lt;Выгрузка!G1106,Выгрузка!G1106&lt;500), 1, 0)</f>
        <v>1</v>
      </c>
    </row>
    <row r="1107" spans="1:1" x14ac:dyDescent="0.2">
      <c r="A1107">
        <f>IF(AND(100&lt;Выгрузка!G1107,Выгрузка!G1107&lt;500), 1, 0)</f>
        <v>0</v>
      </c>
    </row>
    <row r="1108" spans="1:1" x14ac:dyDescent="0.2">
      <c r="A1108">
        <f>IF(AND(100&lt;Выгрузка!G1108,Выгрузка!G1108&lt;500), 1, 0)</f>
        <v>0</v>
      </c>
    </row>
    <row r="1109" spans="1:1" x14ac:dyDescent="0.2">
      <c r="A1109">
        <f>IF(AND(100&lt;Выгрузка!G1109,Выгрузка!G1109&lt;500), 1, 0)</f>
        <v>0</v>
      </c>
    </row>
    <row r="1110" spans="1:1" x14ac:dyDescent="0.2">
      <c r="A1110">
        <f>IF(AND(100&lt;Выгрузка!G1110,Выгрузка!G1110&lt;500), 1, 0)</f>
        <v>0</v>
      </c>
    </row>
    <row r="1111" spans="1:1" x14ac:dyDescent="0.2">
      <c r="A1111">
        <f>IF(AND(100&lt;Выгрузка!G1111,Выгрузка!G1111&lt;500), 1, 0)</f>
        <v>0</v>
      </c>
    </row>
    <row r="1112" spans="1:1" x14ac:dyDescent="0.2">
      <c r="A1112">
        <f>IF(AND(100&lt;Выгрузка!G1112,Выгрузка!G1112&lt;500), 1, 0)</f>
        <v>0</v>
      </c>
    </row>
    <row r="1113" spans="1:1" x14ac:dyDescent="0.2">
      <c r="A1113">
        <f>IF(AND(100&lt;Выгрузка!G1113,Выгрузка!G1113&lt;500), 1, 0)</f>
        <v>1</v>
      </c>
    </row>
    <row r="1114" spans="1:1" x14ac:dyDescent="0.2">
      <c r="A1114">
        <f>IF(AND(100&lt;Выгрузка!G1114,Выгрузка!G1114&lt;500), 1, 0)</f>
        <v>1</v>
      </c>
    </row>
    <row r="1115" spans="1:1" x14ac:dyDescent="0.2">
      <c r="A1115">
        <f>IF(AND(100&lt;Выгрузка!G1115,Выгрузка!G1115&lt;500), 1, 0)</f>
        <v>0</v>
      </c>
    </row>
    <row r="1116" spans="1:1" x14ac:dyDescent="0.2">
      <c r="A1116">
        <f>IF(AND(100&lt;Выгрузка!G1116,Выгрузка!G1116&lt;500), 1, 0)</f>
        <v>0</v>
      </c>
    </row>
    <row r="1117" spans="1:1" x14ac:dyDescent="0.2">
      <c r="A1117">
        <f>IF(AND(100&lt;Выгрузка!G1117,Выгрузка!G1117&lt;500), 1, 0)</f>
        <v>0</v>
      </c>
    </row>
    <row r="1118" spans="1:1" x14ac:dyDescent="0.2">
      <c r="A1118">
        <f>IF(AND(100&lt;Выгрузка!G1118,Выгрузка!G1118&lt;500), 1, 0)</f>
        <v>0</v>
      </c>
    </row>
    <row r="1119" spans="1:1" x14ac:dyDescent="0.2">
      <c r="A1119">
        <f>IF(AND(100&lt;Выгрузка!G1119,Выгрузка!G1119&lt;500), 1, 0)</f>
        <v>1</v>
      </c>
    </row>
    <row r="1120" spans="1:1" x14ac:dyDescent="0.2">
      <c r="A1120">
        <f>IF(AND(100&lt;Выгрузка!G1120,Выгрузка!G1120&lt;500), 1, 0)</f>
        <v>1</v>
      </c>
    </row>
    <row r="1121" spans="1:1" x14ac:dyDescent="0.2">
      <c r="A1121">
        <f>IF(AND(100&lt;Выгрузка!G1121,Выгрузка!G1121&lt;500), 1, 0)</f>
        <v>0</v>
      </c>
    </row>
    <row r="1122" spans="1:1" x14ac:dyDescent="0.2">
      <c r="A1122">
        <f>IF(AND(100&lt;Выгрузка!G1122,Выгрузка!G1122&lt;500), 1, 0)</f>
        <v>1</v>
      </c>
    </row>
    <row r="1123" spans="1:1" x14ac:dyDescent="0.2">
      <c r="A1123">
        <f>IF(AND(100&lt;Выгрузка!G1123,Выгрузка!G1123&lt;500), 1, 0)</f>
        <v>1</v>
      </c>
    </row>
    <row r="1124" spans="1:1" x14ac:dyDescent="0.2">
      <c r="A1124">
        <f>IF(AND(100&lt;Выгрузка!G1124,Выгрузка!G1124&lt;500), 1, 0)</f>
        <v>0</v>
      </c>
    </row>
    <row r="1125" spans="1:1" x14ac:dyDescent="0.2">
      <c r="A1125">
        <f>IF(AND(100&lt;Выгрузка!G1125,Выгрузка!G1125&lt;500), 1, 0)</f>
        <v>0</v>
      </c>
    </row>
    <row r="1126" spans="1:1" x14ac:dyDescent="0.2">
      <c r="A1126">
        <f>IF(AND(100&lt;Выгрузка!G1126,Выгрузка!G1126&lt;500), 1, 0)</f>
        <v>0</v>
      </c>
    </row>
    <row r="1127" spans="1:1" x14ac:dyDescent="0.2">
      <c r="A1127">
        <f>IF(AND(100&lt;Выгрузка!G1127,Выгрузка!G1127&lt;500), 1, 0)</f>
        <v>0</v>
      </c>
    </row>
    <row r="1128" spans="1:1" x14ac:dyDescent="0.2">
      <c r="A1128">
        <f>IF(AND(100&lt;Выгрузка!G1128,Выгрузка!G1128&lt;500), 1, 0)</f>
        <v>0</v>
      </c>
    </row>
    <row r="1129" spans="1:1" x14ac:dyDescent="0.2">
      <c r="A1129">
        <f>IF(AND(100&lt;Выгрузка!G1129,Выгрузка!G1129&lt;500), 1, 0)</f>
        <v>0</v>
      </c>
    </row>
    <row r="1130" spans="1:1" x14ac:dyDescent="0.2">
      <c r="A1130">
        <f>IF(AND(100&lt;Выгрузка!G1130,Выгрузка!G1130&lt;500), 1, 0)</f>
        <v>0</v>
      </c>
    </row>
    <row r="1131" spans="1:1" x14ac:dyDescent="0.2">
      <c r="A1131">
        <f>IF(AND(100&lt;Выгрузка!G1131,Выгрузка!G1131&lt;500), 1, 0)</f>
        <v>0</v>
      </c>
    </row>
    <row r="1132" spans="1:1" x14ac:dyDescent="0.2">
      <c r="A1132">
        <f>IF(AND(100&lt;Выгрузка!G1132,Выгрузка!G1132&lt;500), 1, 0)</f>
        <v>0</v>
      </c>
    </row>
    <row r="1133" spans="1:1" x14ac:dyDescent="0.2">
      <c r="A1133">
        <f>IF(AND(100&lt;Выгрузка!G1133,Выгрузка!G1133&lt;500), 1, 0)</f>
        <v>0</v>
      </c>
    </row>
    <row r="1134" spans="1:1" x14ac:dyDescent="0.2">
      <c r="A1134">
        <f>IF(AND(100&lt;Выгрузка!G1134,Выгрузка!G1134&lt;500), 1, 0)</f>
        <v>0</v>
      </c>
    </row>
    <row r="1135" spans="1:1" x14ac:dyDescent="0.2">
      <c r="A1135">
        <f>IF(AND(100&lt;Выгрузка!G1135,Выгрузка!G1135&lt;500), 1, 0)</f>
        <v>0</v>
      </c>
    </row>
    <row r="1136" spans="1:1" x14ac:dyDescent="0.2">
      <c r="A1136">
        <f>IF(AND(100&lt;Выгрузка!G1136,Выгрузка!G1136&lt;500), 1, 0)</f>
        <v>0</v>
      </c>
    </row>
    <row r="1137" spans="1:1" x14ac:dyDescent="0.2">
      <c r="A1137">
        <f>IF(AND(100&lt;Выгрузка!G1137,Выгрузка!G1137&lt;500), 1, 0)</f>
        <v>0</v>
      </c>
    </row>
    <row r="1138" spans="1:1" x14ac:dyDescent="0.2">
      <c r="A1138">
        <f>IF(AND(100&lt;Выгрузка!G1138,Выгрузка!G1138&lt;500), 1, 0)</f>
        <v>0</v>
      </c>
    </row>
    <row r="1139" spans="1:1" x14ac:dyDescent="0.2">
      <c r="A1139">
        <f>IF(AND(100&lt;Выгрузка!G1139,Выгрузка!G1139&lt;500), 1, 0)</f>
        <v>0</v>
      </c>
    </row>
    <row r="1140" spans="1:1" x14ac:dyDescent="0.2">
      <c r="A1140">
        <f>IF(AND(100&lt;Выгрузка!G1140,Выгрузка!G1140&lt;500), 1, 0)</f>
        <v>1</v>
      </c>
    </row>
    <row r="1141" spans="1:1" x14ac:dyDescent="0.2">
      <c r="A1141">
        <f>IF(AND(100&lt;Выгрузка!G1141,Выгрузка!G1141&lt;500), 1, 0)</f>
        <v>1</v>
      </c>
    </row>
    <row r="1142" spans="1:1" x14ac:dyDescent="0.2">
      <c r="A1142">
        <f>IF(AND(100&lt;Выгрузка!G1142,Выгрузка!G1142&lt;500), 1, 0)</f>
        <v>0</v>
      </c>
    </row>
    <row r="1143" spans="1:1" x14ac:dyDescent="0.2">
      <c r="A1143">
        <f>IF(AND(100&lt;Выгрузка!G1143,Выгрузка!G1143&lt;500), 1, 0)</f>
        <v>0</v>
      </c>
    </row>
    <row r="1144" spans="1:1" x14ac:dyDescent="0.2">
      <c r="A1144">
        <f>IF(AND(100&lt;Выгрузка!G1144,Выгрузка!G1144&lt;500), 1, 0)</f>
        <v>0</v>
      </c>
    </row>
    <row r="1145" spans="1:1" x14ac:dyDescent="0.2">
      <c r="A1145">
        <f>IF(AND(100&lt;Выгрузка!G1145,Выгрузка!G1145&lt;500), 1, 0)</f>
        <v>0</v>
      </c>
    </row>
    <row r="1146" spans="1:1" x14ac:dyDescent="0.2">
      <c r="A1146">
        <f>IF(AND(100&lt;Выгрузка!G1146,Выгрузка!G1146&lt;500), 1, 0)</f>
        <v>0</v>
      </c>
    </row>
    <row r="1147" spans="1:1" x14ac:dyDescent="0.2">
      <c r="A1147">
        <f>IF(AND(100&lt;Выгрузка!G1147,Выгрузка!G1147&lt;500), 1, 0)</f>
        <v>0</v>
      </c>
    </row>
    <row r="1148" spans="1:1" x14ac:dyDescent="0.2">
      <c r="A1148">
        <f>IF(AND(100&lt;Выгрузка!G1148,Выгрузка!G1148&lt;500), 1, 0)</f>
        <v>1</v>
      </c>
    </row>
    <row r="1149" spans="1:1" x14ac:dyDescent="0.2">
      <c r="A1149">
        <f>IF(AND(100&lt;Выгрузка!G1149,Выгрузка!G1149&lt;500), 1, 0)</f>
        <v>1</v>
      </c>
    </row>
    <row r="1150" spans="1:1" x14ac:dyDescent="0.2">
      <c r="A1150">
        <f>IF(AND(100&lt;Выгрузка!G1150,Выгрузка!G1150&lt;500), 1, 0)</f>
        <v>0</v>
      </c>
    </row>
    <row r="1151" spans="1:1" x14ac:dyDescent="0.2">
      <c r="A1151">
        <f>IF(AND(100&lt;Выгрузка!G1151,Выгрузка!G1151&lt;500), 1, 0)</f>
        <v>0</v>
      </c>
    </row>
    <row r="1152" spans="1:1" x14ac:dyDescent="0.2">
      <c r="A1152">
        <f>IF(AND(100&lt;Выгрузка!G1152,Выгрузка!G1152&lt;500), 1, 0)</f>
        <v>0</v>
      </c>
    </row>
    <row r="1153" spans="1:1" x14ac:dyDescent="0.2">
      <c r="A1153">
        <f>IF(AND(100&lt;Выгрузка!G1153,Выгрузка!G1153&lt;500), 1, 0)</f>
        <v>0</v>
      </c>
    </row>
    <row r="1154" spans="1:1" x14ac:dyDescent="0.2">
      <c r="A1154">
        <f>IF(AND(100&lt;Выгрузка!G1154,Выгрузка!G1154&lt;500), 1, 0)</f>
        <v>0</v>
      </c>
    </row>
    <row r="1155" spans="1:1" x14ac:dyDescent="0.2">
      <c r="A1155">
        <f>IF(AND(100&lt;Выгрузка!G1155,Выгрузка!G1155&lt;500), 1, 0)</f>
        <v>0</v>
      </c>
    </row>
    <row r="1156" spans="1:1" x14ac:dyDescent="0.2">
      <c r="A1156">
        <f>IF(AND(100&lt;Выгрузка!G1156,Выгрузка!G1156&lt;500), 1, 0)</f>
        <v>0</v>
      </c>
    </row>
    <row r="1157" spans="1:1" x14ac:dyDescent="0.2">
      <c r="A1157">
        <f>IF(AND(100&lt;Выгрузка!G1157,Выгрузка!G1157&lt;500), 1, 0)</f>
        <v>0</v>
      </c>
    </row>
    <row r="1158" spans="1:1" x14ac:dyDescent="0.2">
      <c r="A1158">
        <f>IF(AND(100&lt;Выгрузка!G1158,Выгрузка!G1158&lt;500), 1, 0)</f>
        <v>1</v>
      </c>
    </row>
    <row r="1159" spans="1:1" x14ac:dyDescent="0.2">
      <c r="A1159">
        <f>IF(AND(100&lt;Выгрузка!G1159,Выгрузка!G1159&lt;500), 1, 0)</f>
        <v>1</v>
      </c>
    </row>
    <row r="1160" spans="1:1" x14ac:dyDescent="0.2">
      <c r="A1160">
        <f>IF(AND(100&lt;Выгрузка!G1160,Выгрузка!G1160&lt;500), 1, 0)</f>
        <v>0</v>
      </c>
    </row>
    <row r="1161" spans="1:1" x14ac:dyDescent="0.2">
      <c r="A1161">
        <f>IF(AND(100&lt;Выгрузка!G1161,Выгрузка!G1161&lt;500), 1, 0)</f>
        <v>0</v>
      </c>
    </row>
    <row r="1162" spans="1:1" x14ac:dyDescent="0.2">
      <c r="A1162">
        <f>IF(AND(100&lt;Выгрузка!G1162,Выгрузка!G1162&lt;500), 1, 0)</f>
        <v>0</v>
      </c>
    </row>
    <row r="1163" spans="1:1" x14ac:dyDescent="0.2">
      <c r="A1163">
        <f>IF(AND(100&lt;Выгрузка!G1163,Выгрузка!G1163&lt;500), 1, 0)</f>
        <v>0</v>
      </c>
    </row>
    <row r="1164" spans="1:1" x14ac:dyDescent="0.2">
      <c r="A1164">
        <f>IF(AND(100&lt;Выгрузка!G1164,Выгрузка!G1164&lt;500), 1, 0)</f>
        <v>0</v>
      </c>
    </row>
    <row r="1165" spans="1:1" x14ac:dyDescent="0.2">
      <c r="A1165">
        <f>IF(AND(100&lt;Выгрузка!G1165,Выгрузка!G1165&lt;500), 1, 0)</f>
        <v>0</v>
      </c>
    </row>
    <row r="1166" spans="1:1" x14ac:dyDescent="0.2">
      <c r="A1166">
        <f>IF(AND(100&lt;Выгрузка!G1166,Выгрузка!G1166&lt;500), 1, 0)</f>
        <v>0</v>
      </c>
    </row>
    <row r="1167" spans="1:1" x14ac:dyDescent="0.2">
      <c r="A1167">
        <f>IF(AND(100&lt;Выгрузка!G1167,Выгрузка!G1167&lt;500), 1, 0)</f>
        <v>0</v>
      </c>
    </row>
    <row r="1168" spans="1:1" x14ac:dyDescent="0.2">
      <c r="A1168">
        <f>IF(AND(100&lt;Выгрузка!G1168,Выгрузка!G1168&lt;500), 1, 0)</f>
        <v>0</v>
      </c>
    </row>
    <row r="1169" spans="1:1" x14ac:dyDescent="0.2">
      <c r="A1169">
        <f>IF(AND(100&lt;Выгрузка!G1169,Выгрузка!G1169&lt;500), 1, 0)</f>
        <v>0</v>
      </c>
    </row>
    <row r="1170" spans="1:1" x14ac:dyDescent="0.2">
      <c r="A1170">
        <f>IF(AND(100&lt;Выгрузка!G1170,Выгрузка!G1170&lt;500), 1, 0)</f>
        <v>0</v>
      </c>
    </row>
    <row r="1171" spans="1:1" x14ac:dyDescent="0.2">
      <c r="A1171">
        <f>IF(AND(100&lt;Выгрузка!G1171,Выгрузка!G1171&lt;500), 1, 0)</f>
        <v>0</v>
      </c>
    </row>
    <row r="1172" spans="1:1" x14ac:dyDescent="0.2">
      <c r="A1172">
        <f>IF(AND(100&lt;Выгрузка!G1172,Выгрузка!G1172&lt;500), 1, 0)</f>
        <v>0</v>
      </c>
    </row>
    <row r="1173" spans="1:1" x14ac:dyDescent="0.2">
      <c r="A1173">
        <f>IF(AND(100&lt;Выгрузка!G1173,Выгрузка!G1173&lt;500), 1, 0)</f>
        <v>0</v>
      </c>
    </row>
    <row r="1174" spans="1:1" x14ac:dyDescent="0.2">
      <c r="A1174">
        <f>IF(AND(100&lt;Выгрузка!G1174,Выгрузка!G1174&lt;500), 1, 0)</f>
        <v>0</v>
      </c>
    </row>
    <row r="1175" spans="1:1" x14ac:dyDescent="0.2">
      <c r="A1175">
        <f>IF(AND(100&lt;Выгрузка!G1175,Выгрузка!G1175&lt;500), 1, 0)</f>
        <v>1</v>
      </c>
    </row>
    <row r="1176" spans="1:1" x14ac:dyDescent="0.2">
      <c r="A1176">
        <f>IF(AND(100&lt;Выгрузка!G1176,Выгрузка!G1176&lt;500), 1, 0)</f>
        <v>0</v>
      </c>
    </row>
    <row r="1177" spans="1:1" x14ac:dyDescent="0.2">
      <c r="A1177">
        <f>IF(AND(100&lt;Выгрузка!G1177,Выгрузка!G1177&lt;500), 1, 0)</f>
        <v>0</v>
      </c>
    </row>
    <row r="1178" spans="1:1" x14ac:dyDescent="0.2">
      <c r="A1178">
        <f>IF(AND(100&lt;Выгрузка!G1178,Выгрузка!G1178&lt;500), 1, 0)</f>
        <v>0</v>
      </c>
    </row>
    <row r="1179" spans="1:1" x14ac:dyDescent="0.2">
      <c r="A1179">
        <f>IF(AND(100&lt;Выгрузка!G1179,Выгрузка!G1179&lt;500), 1, 0)</f>
        <v>0</v>
      </c>
    </row>
    <row r="1180" spans="1:1" x14ac:dyDescent="0.2">
      <c r="A1180">
        <f>IF(AND(100&lt;Выгрузка!G1180,Выгрузка!G1180&lt;500), 1, 0)</f>
        <v>0</v>
      </c>
    </row>
    <row r="1181" spans="1:1" x14ac:dyDescent="0.2">
      <c r="A1181">
        <f>IF(AND(100&lt;Выгрузка!G1181,Выгрузка!G1181&lt;500), 1, 0)</f>
        <v>0</v>
      </c>
    </row>
    <row r="1182" spans="1:1" x14ac:dyDescent="0.2">
      <c r="A1182">
        <f>IF(AND(100&lt;Выгрузка!G1182,Выгрузка!G1182&lt;500), 1, 0)</f>
        <v>0</v>
      </c>
    </row>
    <row r="1183" spans="1:1" x14ac:dyDescent="0.2">
      <c r="A1183">
        <f>IF(AND(100&lt;Выгрузка!G1183,Выгрузка!G1183&lt;500), 1, 0)</f>
        <v>0</v>
      </c>
    </row>
    <row r="1184" spans="1:1" x14ac:dyDescent="0.2">
      <c r="A1184">
        <f>IF(AND(100&lt;Выгрузка!G1184,Выгрузка!G1184&lt;500), 1, 0)</f>
        <v>0</v>
      </c>
    </row>
    <row r="1185" spans="1:1" x14ac:dyDescent="0.2">
      <c r="A1185">
        <f>IF(AND(100&lt;Выгрузка!G1185,Выгрузка!G1185&lt;500), 1, 0)</f>
        <v>0</v>
      </c>
    </row>
    <row r="1186" spans="1:1" x14ac:dyDescent="0.2">
      <c r="A1186">
        <f>IF(AND(100&lt;Выгрузка!G1186,Выгрузка!G1186&lt;500), 1, 0)</f>
        <v>0</v>
      </c>
    </row>
    <row r="1187" spans="1:1" x14ac:dyDescent="0.2">
      <c r="A1187">
        <f>IF(AND(100&lt;Выгрузка!G1187,Выгрузка!G1187&lt;500), 1, 0)</f>
        <v>0</v>
      </c>
    </row>
    <row r="1188" spans="1:1" x14ac:dyDescent="0.2">
      <c r="A1188">
        <f>IF(AND(100&lt;Выгрузка!G1188,Выгрузка!G1188&lt;500), 1, 0)</f>
        <v>0</v>
      </c>
    </row>
    <row r="1189" spans="1:1" x14ac:dyDescent="0.2">
      <c r="A1189">
        <f>IF(AND(100&lt;Выгрузка!G1189,Выгрузка!G1189&lt;500), 1, 0)</f>
        <v>0</v>
      </c>
    </row>
    <row r="1190" spans="1:1" x14ac:dyDescent="0.2">
      <c r="A1190">
        <f>IF(AND(100&lt;Выгрузка!G1190,Выгрузка!G1190&lt;500), 1, 0)</f>
        <v>0</v>
      </c>
    </row>
    <row r="1191" spans="1:1" x14ac:dyDescent="0.2">
      <c r="A1191">
        <f>IF(AND(100&lt;Выгрузка!G1191,Выгрузка!G1191&lt;500), 1, 0)</f>
        <v>0</v>
      </c>
    </row>
    <row r="1192" spans="1:1" x14ac:dyDescent="0.2">
      <c r="A1192">
        <f>IF(AND(100&lt;Выгрузка!G1192,Выгрузка!G1192&lt;500), 1, 0)</f>
        <v>0</v>
      </c>
    </row>
    <row r="1193" spans="1:1" x14ac:dyDescent="0.2">
      <c r="A1193">
        <f>IF(AND(100&lt;Выгрузка!G1193,Выгрузка!G1193&lt;500), 1, 0)</f>
        <v>1</v>
      </c>
    </row>
    <row r="1194" spans="1:1" x14ac:dyDescent="0.2">
      <c r="A1194">
        <f>IF(AND(100&lt;Выгрузка!G1194,Выгрузка!G1194&lt;500), 1, 0)</f>
        <v>1</v>
      </c>
    </row>
    <row r="1195" spans="1:1" x14ac:dyDescent="0.2">
      <c r="A1195">
        <f>IF(AND(100&lt;Выгрузка!G1195,Выгрузка!G1195&lt;500), 1, 0)</f>
        <v>0</v>
      </c>
    </row>
    <row r="1196" spans="1:1" x14ac:dyDescent="0.2">
      <c r="A1196">
        <f>IF(AND(100&lt;Выгрузка!G1196,Выгрузка!G1196&lt;500), 1, 0)</f>
        <v>0</v>
      </c>
    </row>
    <row r="1197" spans="1:1" x14ac:dyDescent="0.2">
      <c r="A1197">
        <f>IF(AND(100&lt;Выгрузка!G1197,Выгрузка!G1197&lt;500), 1, 0)</f>
        <v>0</v>
      </c>
    </row>
    <row r="1198" spans="1:1" x14ac:dyDescent="0.2">
      <c r="A1198">
        <f>IF(AND(100&lt;Выгрузка!G1198,Выгрузка!G1198&lt;500), 1, 0)</f>
        <v>0</v>
      </c>
    </row>
    <row r="1199" spans="1:1" x14ac:dyDescent="0.2">
      <c r="A1199">
        <f>IF(AND(100&lt;Выгрузка!G1199,Выгрузка!G1199&lt;500), 1, 0)</f>
        <v>0</v>
      </c>
    </row>
    <row r="1200" spans="1:1" x14ac:dyDescent="0.2">
      <c r="A1200">
        <f>IF(AND(100&lt;Выгрузка!G1200,Выгрузка!G1200&lt;500), 1, 0)</f>
        <v>0</v>
      </c>
    </row>
    <row r="1201" spans="1:1" x14ac:dyDescent="0.2">
      <c r="A1201">
        <f>IF(AND(100&lt;Выгрузка!G1201,Выгрузка!G1201&lt;500), 1, 0)</f>
        <v>0</v>
      </c>
    </row>
    <row r="1202" spans="1:1" x14ac:dyDescent="0.2">
      <c r="A1202">
        <f>IF(AND(100&lt;Выгрузка!G1202,Выгрузка!G1202&lt;500), 1, 0)</f>
        <v>1</v>
      </c>
    </row>
    <row r="1203" spans="1:1" x14ac:dyDescent="0.2">
      <c r="A1203">
        <f>IF(AND(100&lt;Выгрузка!G1203,Выгрузка!G1203&lt;500), 1, 0)</f>
        <v>0</v>
      </c>
    </row>
    <row r="1204" spans="1:1" x14ac:dyDescent="0.2">
      <c r="A1204">
        <f>IF(AND(100&lt;Выгрузка!G1204,Выгрузка!G1204&lt;500), 1, 0)</f>
        <v>0</v>
      </c>
    </row>
    <row r="1205" spans="1:1" x14ac:dyDescent="0.2">
      <c r="A1205">
        <f>IF(AND(100&lt;Выгрузка!G1205,Выгрузка!G1205&lt;500), 1, 0)</f>
        <v>0</v>
      </c>
    </row>
    <row r="1206" spans="1:1" x14ac:dyDescent="0.2">
      <c r="A1206">
        <f>IF(AND(100&lt;Выгрузка!G1206,Выгрузка!G1206&lt;500), 1, 0)</f>
        <v>0</v>
      </c>
    </row>
    <row r="1207" spans="1:1" x14ac:dyDescent="0.2">
      <c r="A1207">
        <f>IF(AND(100&lt;Выгрузка!G1207,Выгрузка!G1207&lt;500), 1, 0)</f>
        <v>0</v>
      </c>
    </row>
    <row r="1208" spans="1:1" x14ac:dyDescent="0.2">
      <c r="A1208">
        <f>IF(AND(100&lt;Выгрузка!G1208,Выгрузка!G1208&lt;500), 1, 0)</f>
        <v>0</v>
      </c>
    </row>
    <row r="1209" spans="1:1" x14ac:dyDescent="0.2">
      <c r="A1209">
        <f>IF(AND(100&lt;Выгрузка!G1209,Выгрузка!G1209&lt;500), 1, 0)</f>
        <v>0</v>
      </c>
    </row>
    <row r="1210" spans="1:1" x14ac:dyDescent="0.2">
      <c r="A1210">
        <f>IF(AND(100&lt;Выгрузка!G1210,Выгрузка!G1210&lt;500), 1, 0)</f>
        <v>0</v>
      </c>
    </row>
    <row r="1211" spans="1:1" x14ac:dyDescent="0.2">
      <c r="A1211">
        <f>IF(AND(100&lt;Выгрузка!G1211,Выгрузка!G1211&lt;500), 1, 0)</f>
        <v>0</v>
      </c>
    </row>
    <row r="1212" spans="1:1" x14ac:dyDescent="0.2">
      <c r="A1212">
        <f>IF(AND(100&lt;Выгрузка!G1212,Выгрузка!G1212&lt;500), 1, 0)</f>
        <v>0</v>
      </c>
    </row>
    <row r="1213" spans="1:1" x14ac:dyDescent="0.2">
      <c r="A1213">
        <f>IF(AND(100&lt;Выгрузка!G1213,Выгрузка!G1213&lt;500), 1, 0)</f>
        <v>1</v>
      </c>
    </row>
    <row r="1214" spans="1:1" x14ac:dyDescent="0.2">
      <c r="A1214">
        <f>IF(AND(100&lt;Выгрузка!G1214,Выгрузка!G1214&lt;500), 1, 0)</f>
        <v>0</v>
      </c>
    </row>
    <row r="1215" spans="1:1" x14ac:dyDescent="0.2">
      <c r="A1215">
        <f>IF(AND(100&lt;Выгрузка!G1215,Выгрузка!G1215&lt;500), 1, 0)</f>
        <v>0</v>
      </c>
    </row>
    <row r="1216" spans="1:1" x14ac:dyDescent="0.2">
      <c r="A1216">
        <f>IF(AND(100&lt;Выгрузка!G1216,Выгрузка!G1216&lt;500), 1, 0)</f>
        <v>0</v>
      </c>
    </row>
    <row r="1217" spans="1:1" x14ac:dyDescent="0.2">
      <c r="A1217">
        <f>IF(AND(100&lt;Выгрузка!G1217,Выгрузка!G1217&lt;500), 1, 0)</f>
        <v>0</v>
      </c>
    </row>
    <row r="1218" spans="1:1" x14ac:dyDescent="0.2">
      <c r="A1218">
        <f>IF(AND(100&lt;Выгрузка!G1218,Выгрузка!G1218&lt;500), 1, 0)</f>
        <v>0</v>
      </c>
    </row>
    <row r="1219" spans="1:1" x14ac:dyDescent="0.2">
      <c r="A1219">
        <f>IF(AND(100&lt;Выгрузка!G1219,Выгрузка!G1219&lt;500), 1, 0)</f>
        <v>0</v>
      </c>
    </row>
    <row r="1220" spans="1:1" x14ac:dyDescent="0.2">
      <c r="A1220">
        <f>IF(AND(100&lt;Выгрузка!G1220,Выгрузка!G1220&lt;500), 1, 0)</f>
        <v>0</v>
      </c>
    </row>
    <row r="1221" spans="1:1" x14ac:dyDescent="0.2">
      <c r="A1221">
        <f>IF(AND(100&lt;Выгрузка!G1221,Выгрузка!G1221&lt;500), 1, 0)</f>
        <v>0</v>
      </c>
    </row>
    <row r="1222" spans="1:1" x14ac:dyDescent="0.2">
      <c r="A1222">
        <f>IF(AND(100&lt;Выгрузка!G1222,Выгрузка!G1222&lt;500), 1, 0)</f>
        <v>0</v>
      </c>
    </row>
    <row r="1223" spans="1:1" x14ac:dyDescent="0.2">
      <c r="A1223">
        <f>IF(AND(100&lt;Выгрузка!G1223,Выгрузка!G1223&lt;500), 1, 0)</f>
        <v>0</v>
      </c>
    </row>
    <row r="1224" spans="1:1" x14ac:dyDescent="0.2">
      <c r="A1224">
        <f>IF(AND(100&lt;Выгрузка!G1224,Выгрузка!G1224&lt;500), 1, 0)</f>
        <v>0</v>
      </c>
    </row>
    <row r="1225" spans="1:1" x14ac:dyDescent="0.2">
      <c r="A1225">
        <f>IF(AND(100&lt;Выгрузка!G1225,Выгрузка!G1225&lt;500), 1, 0)</f>
        <v>1</v>
      </c>
    </row>
    <row r="1226" spans="1:1" x14ac:dyDescent="0.2">
      <c r="A1226">
        <f>IF(AND(100&lt;Выгрузка!G1226,Выгрузка!G1226&lt;500), 1, 0)</f>
        <v>0</v>
      </c>
    </row>
    <row r="1227" spans="1:1" x14ac:dyDescent="0.2">
      <c r="A1227">
        <f>IF(AND(100&lt;Выгрузка!G1227,Выгрузка!G1227&lt;500), 1, 0)</f>
        <v>0</v>
      </c>
    </row>
    <row r="1228" spans="1:1" x14ac:dyDescent="0.2">
      <c r="A1228">
        <f>IF(AND(100&lt;Выгрузка!G1228,Выгрузка!G1228&lt;500), 1, 0)</f>
        <v>0</v>
      </c>
    </row>
    <row r="1229" spans="1:1" x14ac:dyDescent="0.2">
      <c r="A1229">
        <f>IF(AND(100&lt;Выгрузка!G1229,Выгрузка!G1229&lt;500), 1, 0)</f>
        <v>0</v>
      </c>
    </row>
    <row r="1230" spans="1:1" x14ac:dyDescent="0.2">
      <c r="A1230">
        <f>IF(AND(100&lt;Выгрузка!G1230,Выгрузка!G1230&lt;500), 1, 0)</f>
        <v>0</v>
      </c>
    </row>
    <row r="1231" spans="1:1" x14ac:dyDescent="0.2">
      <c r="A1231">
        <f>IF(AND(100&lt;Выгрузка!G1231,Выгрузка!G1231&lt;500), 1, 0)</f>
        <v>1</v>
      </c>
    </row>
    <row r="1232" spans="1:1" x14ac:dyDescent="0.2">
      <c r="A1232">
        <f>IF(AND(100&lt;Выгрузка!G1232,Выгрузка!G1232&lt;500), 1, 0)</f>
        <v>1</v>
      </c>
    </row>
    <row r="1233" spans="1:1" x14ac:dyDescent="0.2">
      <c r="A1233">
        <f>IF(AND(100&lt;Выгрузка!G1233,Выгрузка!G1233&lt;500), 1, 0)</f>
        <v>0</v>
      </c>
    </row>
    <row r="1234" spans="1:1" x14ac:dyDescent="0.2">
      <c r="A1234">
        <f>IF(AND(100&lt;Выгрузка!G1234,Выгрузка!G1234&lt;500), 1, 0)</f>
        <v>0</v>
      </c>
    </row>
    <row r="1235" spans="1:1" x14ac:dyDescent="0.2">
      <c r="A1235">
        <f>IF(AND(100&lt;Выгрузка!G1235,Выгрузка!G1235&lt;500), 1, 0)</f>
        <v>0</v>
      </c>
    </row>
    <row r="1236" spans="1:1" x14ac:dyDescent="0.2">
      <c r="A1236">
        <f>IF(AND(100&lt;Выгрузка!G1236,Выгрузка!G1236&lt;500), 1, 0)</f>
        <v>0</v>
      </c>
    </row>
    <row r="1237" spans="1:1" x14ac:dyDescent="0.2">
      <c r="A1237">
        <f>IF(AND(100&lt;Выгрузка!G1237,Выгрузка!G1237&lt;500), 1, 0)</f>
        <v>0</v>
      </c>
    </row>
    <row r="1238" spans="1:1" x14ac:dyDescent="0.2">
      <c r="A1238">
        <f>IF(AND(100&lt;Выгрузка!G1238,Выгрузка!G1238&lt;500), 1, 0)</f>
        <v>0</v>
      </c>
    </row>
    <row r="1239" spans="1:1" x14ac:dyDescent="0.2">
      <c r="A1239">
        <f>IF(AND(100&lt;Выгрузка!G1239,Выгрузка!G1239&lt;500), 1, 0)</f>
        <v>0</v>
      </c>
    </row>
    <row r="1240" spans="1:1" x14ac:dyDescent="0.2">
      <c r="A1240">
        <f>IF(AND(100&lt;Выгрузка!G1240,Выгрузка!G1240&lt;500), 1, 0)</f>
        <v>0</v>
      </c>
    </row>
    <row r="1241" spans="1:1" x14ac:dyDescent="0.2">
      <c r="A1241">
        <f>IF(AND(100&lt;Выгрузка!G1241,Выгрузка!G1241&lt;500), 1, 0)</f>
        <v>0</v>
      </c>
    </row>
    <row r="1242" spans="1:1" x14ac:dyDescent="0.2">
      <c r="A1242">
        <f>IF(AND(100&lt;Выгрузка!G1242,Выгрузка!G1242&lt;500), 1, 0)</f>
        <v>0</v>
      </c>
    </row>
    <row r="1243" spans="1:1" x14ac:dyDescent="0.2">
      <c r="A1243">
        <f>IF(AND(100&lt;Выгрузка!G1243,Выгрузка!G1243&lt;500), 1, 0)</f>
        <v>0</v>
      </c>
    </row>
    <row r="1244" spans="1:1" x14ac:dyDescent="0.2">
      <c r="A1244">
        <f>IF(AND(100&lt;Выгрузка!G1244,Выгрузка!G1244&lt;500), 1, 0)</f>
        <v>0</v>
      </c>
    </row>
    <row r="1245" spans="1:1" x14ac:dyDescent="0.2">
      <c r="A1245">
        <f>IF(AND(100&lt;Выгрузка!G1245,Выгрузка!G1245&lt;500), 1, 0)</f>
        <v>0</v>
      </c>
    </row>
    <row r="1246" spans="1:1" x14ac:dyDescent="0.2">
      <c r="A1246">
        <f>IF(AND(100&lt;Выгрузка!G1246,Выгрузка!G1246&lt;500), 1, 0)</f>
        <v>0</v>
      </c>
    </row>
    <row r="1247" spans="1:1" x14ac:dyDescent="0.2">
      <c r="A1247">
        <f>IF(AND(100&lt;Выгрузка!G1247,Выгрузка!G1247&lt;500), 1, 0)</f>
        <v>0</v>
      </c>
    </row>
    <row r="1248" spans="1:1" x14ac:dyDescent="0.2">
      <c r="A1248">
        <f>IF(AND(100&lt;Выгрузка!G1248,Выгрузка!G1248&lt;500), 1, 0)</f>
        <v>0</v>
      </c>
    </row>
    <row r="1249" spans="1:1" x14ac:dyDescent="0.2">
      <c r="A1249">
        <f>IF(AND(100&lt;Выгрузка!G1249,Выгрузка!G1249&lt;500), 1, 0)</f>
        <v>0</v>
      </c>
    </row>
    <row r="1250" spans="1:1" x14ac:dyDescent="0.2">
      <c r="A1250">
        <f>IF(AND(100&lt;Выгрузка!G1250,Выгрузка!G1250&lt;500), 1, 0)</f>
        <v>0</v>
      </c>
    </row>
    <row r="1251" spans="1:1" x14ac:dyDescent="0.2">
      <c r="A1251">
        <f>IF(AND(100&lt;Выгрузка!G1251,Выгрузка!G1251&lt;500), 1, 0)</f>
        <v>0</v>
      </c>
    </row>
    <row r="1252" spans="1:1" x14ac:dyDescent="0.2">
      <c r="A1252">
        <f>IF(AND(100&lt;Выгрузка!G1252,Выгрузка!G1252&lt;500), 1, 0)</f>
        <v>0</v>
      </c>
    </row>
    <row r="1253" spans="1:1" x14ac:dyDescent="0.2">
      <c r="A1253">
        <f>IF(AND(100&lt;Выгрузка!G1253,Выгрузка!G1253&lt;500), 1, 0)</f>
        <v>0</v>
      </c>
    </row>
    <row r="1254" spans="1:1" x14ac:dyDescent="0.2">
      <c r="A1254">
        <f>IF(AND(100&lt;Выгрузка!G1254,Выгрузка!G1254&lt;500), 1, 0)</f>
        <v>0</v>
      </c>
    </row>
    <row r="1255" spans="1:1" x14ac:dyDescent="0.2">
      <c r="A1255">
        <f>IF(AND(100&lt;Выгрузка!G1255,Выгрузка!G1255&lt;500), 1, 0)</f>
        <v>0</v>
      </c>
    </row>
    <row r="1256" spans="1:1" x14ac:dyDescent="0.2">
      <c r="A1256">
        <f>IF(AND(100&lt;Выгрузка!G1256,Выгрузка!G1256&lt;500), 1, 0)</f>
        <v>0</v>
      </c>
    </row>
    <row r="1257" spans="1:1" x14ac:dyDescent="0.2">
      <c r="A1257">
        <f>IF(AND(100&lt;Выгрузка!G1257,Выгрузка!G1257&lt;500), 1, 0)</f>
        <v>0</v>
      </c>
    </row>
    <row r="1258" spans="1:1" x14ac:dyDescent="0.2">
      <c r="A1258">
        <f>IF(AND(100&lt;Выгрузка!G1258,Выгрузка!G1258&lt;500), 1, 0)</f>
        <v>0</v>
      </c>
    </row>
    <row r="1259" spans="1:1" x14ac:dyDescent="0.2">
      <c r="A1259">
        <f>IF(AND(100&lt;Выгрузка!G1259,Выгрузка!G1259&lt;500), 1, 0)</f>
        <v>0</v>
      </c>
    </row>
    <row r="1260" spans="1:1" x14ac:dyDescent="0.2">
      <c r="A1260">
        <f>IF(AND(100&lt;Выгрузка!G1260,Выгрузка!G1260&lt;500), 1, 0)</f>
        <v>0</v>
      </c>
    </row>
    <row r="1261" spans="1:1" x14ac:dyDescent="0.2">
      <c r="A1261">
        <f>IF(AND(100&lt;Выгрузка!G1261,Выгрузка!G1261&lt;500), 1, 0)</f>
        <v>0</v>
      </c>
    </row>
    <row r="1262" spans="1:1" x14ac:dyDescent="0.2">
      <c r="A1262">
        <f>IF(AND(100&lt;Выгрузка!G1262,Выгрузка!G1262&lt;500), 1, 0)</f>
        <v>0</v>
      </c>
    </row>
    <row r="1263" spans="1:1" x14ac:dyDescent="0.2">
      <c r="A1263">
        <f>IF(AND(100&lt;Выгрузка!G1263,Выгрузка!G1263&lt;500), 1, 0)</f>
        <v>1</v>
      </c>
    </row>
    <row r="1264" spans="1:1" x14ac:dyDescent="0.2">
      <c r="A1264">
        <f>IF(AND(100&lt;Выгрузка!G1264,Выгрузка!G1264&lt;500), 1, 0)</f>
        <v>0</v>
      </c>
    </row>
    <row r="1265" spans="1:1" x14ac:dyDescent="0.2">
      <c r="A1265">
        <f>IF(AND(100&lt;Выгрузка!G1265,Выгрузка!G1265&lt;500), 1, 0)</f>
        <v>0</v>
      </c>
    </row>
    <row r="1266" spans="1:1" x14ac:dyDescent="0.2">
      <c r="A1266">
        <f>IF(AND(100&lt;Выгрузка!G1266,Выгрузка!G1266&lt;500), 1, 0)</f>
        <v>0</v>
      </c>
    </row>
    <row r="1267" spans="1:1" x14ac:dyDescent="0.2">
      <c r="A1267">
        <f>IF(AND(100&lt;Выгрузка!G1267,Выгрузка!G1267&lt;500), 1, 0)</f>
        <v>0</v>
      </c>
    </row>
    <row r="1268" spans="1:1" x14ac:dyDescent="0.2">
      <c r="A1268">
        <f>IF(AND(100&lt;Выгрузка!G1268,Выгрузка!G1268&lt;500), 1, 0)</f>
        <v>1</v>
      </c>
    </row>
    <row r="1269" spans="1:1" x14ac:dyDescent="0.2">
      <c r="A1269">
        <f>IF(AND(100&lt;Выгрузка!G1269,Выгрузка!G1269&lt;500), 1, 0)</f>
        <v>1</v>
      </c>
    </row>
    <row r="1270" spans="1:1" x14ac:dyDescent="0.2">
      <c r="A1270">
        <f>IF(AND(100&lt;Выгрузка!G1270,Выгрузка!G1270&lt;500), 1, 0)</f>
        <v>1</v>
      </c>
    </row>
    <row r="1271" spans="1:1" x14ac:dyDescent="0.2">
      <c r="A1271">
        <f>IF(AND(100&lt;Выгрузка!G1271,Выгрузка!G1271&lt;500), 1, 0)</f>
        <v>0</v>
      </c>
    </row>
    <row r="1272" spans="1:1" x14ac:dyDescent="0.2">
      <c r="A1272">
        <f>IF(AND(100&lt;Выгрузка!G1272,Выгрузка!G1272&lt;500), 1, 0)</f>
        <v>1</v>
      </c>
    </row>
    <row r="1273" spans="1:1" x14ac:dyDescent="0.2">
      <c r="A1273">
        <f>IF(AND(100&lt;Выгрузка!G1273,Выгрузка!G1273&lt;500), 1, 0)</f>
        <v>1</v>
      </c>
    </row>
    <row r="1274" spans="1:1" x14ac:dyDescent="0.2">
      <c r="A1274">
        <f>IF(AND(100&lt;Выгрузка!G1274,Выгрузка!G1274&lt;500), 1, 0)</f>
        <v>0</v>
      </c>
    </row>
    <row r="1275" spans="1:1" x14ac:dyDescent="0.2">
      <c r="A1275">
        <f>IF(AND(100&lt;Выгрузка!G1275,Выгрузка!G1275&lt;500), 1, 0)</f>
        <v>1</v>
      </c>
    </row>
    <row r="1276" spans="1:1" x14ac:dyDescent="0.2">
      <c r="A1276">
        <f>IF(AND(100&lt;Выгрузка!G1276,Выгрузка!G1276&lt;500), 1, 0)</f>
        <v>0</v>
      </c>
    </row>
    <row r="1277" spans="1:1" x14ac:dyDescent="0.2">
      <c r="A1277">
        <f>IF(AND(100&lt;Выгрузка!G1277,Выгрузка!G1277&lt;500), 1, 0)</f>
        <v>0</v>
      </c>
    </row>
    <row r="1278" spans="1:1" x14ac:dyDescent="0.2">
      <c r="A1278">
        <f>IF(AND(100&lt;Выгрузка!G1278,Выгрузка!G1278&lt;500), 1, 0)</f>
        <v>1</v>
      </c>
    </row>
    <row r="1279" spans="1:1" x14ac:dyDescent="0.2">
      <c r="A1279">
        <f>IF(AND(100&lt;Выгрузка!G1279,Выгрузка!G1279&lt;500), 1, 0)</f>
        <v>0</v>
      </c>
    </row>
    <row r="1280" spans="1:1" x14ac:dyDescent="0.2">
      <c r="A1280">
        <f>IF(AND(100&lt;Выгрузка!G1280,Выгрузка!G1280&lt;500), 1, 0)</f>
        <v>0</v>
      </c>
    </row>
    <row r="1281" spans="1:1" x14ac:dyDescent="0.2">
      <c r="A1281">
        <f>IF(AND(100&lt;Выгрузка!G1281,Выгрузка!G1281&lt;500), 1, 0)</f>
        <v>1</v>
      </c>
    </row>
    <row r="1282" spans="1:1" x14ac:dyDescent="0.2">
      <c r="A1282">
        <f>IF(AND(100&lt;Выгрузка!G1282,Выгрузка!G1282&lt;500), 1, 0)</f>
        <v>1</v>
      </c>
    </row>
    <row r="1283" spans="1:1" x14ac:dyDescent="0.2">
      <c r="A1283">
        <f>IF(AND(100&lt;Выгрузка!G1283,Выгрузка!G1283&lt;500), 1, 0)</f>
        <v>1</v>
      </c>
    </row>
    <row r="1284" spans="1:1" x14ac:dyDescent="0.2">
      <c r="A1284">
        <f>IF(AND(100&lt;Выгрузка!G1284,Выгрузка!G1284&lt;500), 1, 0)</f>
        <v>1</v>
      </c>
    </row>
    <row r="1285" spans="1:1" x14ac:dyDescent="0.2">
      <c r="A1285">
        <f>IF(AND(100&lt;Выгрузка!G1285,Выгрузка!G1285&lt;500), 1, 0)</f>
        <v>0</v>
      </c>
    </row>
    <row r="1286" spans="1:1" x14ac:dyDescent="0.2">
      <c r="A1286">
        <f>IF(AND(100&lt;Выгрузка!G1286,Выгрузка!G1286&lt;500), 1, 0)</f>
        <v>1</v>
      </c>
    </row>
    <row r="1287" spans="1:1" x14ac:dyDescent="0.2">
      <c r="A1287">
        <f>IF(AND(100&lt;Выгрузка!G1287,Выгрузка!G1287&lt;500), 1, 0)</f>
        <v>0</v>
      </c>
    </row>
    <row r="1288" spans="1:1" x14ac:dyDescent="0.2">
      <c r="A1288">
        <f>IF(AND(100&lt;Выгрузка!G1288,Выгрузка!G1288&lt;500), 1, 0)</f>
        <v>1</v>
      </c>
    </row>
    <row r="1289" spans="1:1" x14ac:dyDescent="0.2">
      <c r="A1289">
        <f>IF(AND(100&lt;Выгрузка!G1289,Выгрузка!G1289&lt;500), 1, 0)</f>
        <v>1</v>
      </c>
    </row>
    <row r="1290" spans="1:1" x14ac:dyDescent="0.2">
      <c r="A1290">
        <f>IF(AND(100&lt;Выгрузка!G1290,Выгрузка!G1290&lt;500), 1, 0)</f>
        <v>0</v>
      </c>
    </row>
    <row r="1291" spans="1:1" x14ac:dyDescent="0.2">
      <c r="A1291">
        <f>IF(AND(100&lt;Выгрузка!G1291,Выгрузка!G1291&lt;500), 1, 0)</f>
        <v>1</v>
      </c>
    </row>
    <row r="1292" spans="1:1" x14ac:dyDescent="0.2">
      <c r="A1292">
        <f>IF(AND(100&lt;Выгрузка!G1292,Выгрузка!G1292&lt;500), 1, 0)</f>
        <v>1</v>
      </c>
    </row>
    <row r="1293" spans="1:1" x14ac:dyDescent="0.2">
      <c r="A1293">
        <f>IF(AND(100&lt;Выгрузка!G1293,Выгрузка!G1293&lt;500), 1, 0)</f>
        <v>0</v>
      </c>
    </row>
    <row r="1294" spans="1:1" x14ac:dyDescent="0.2">
      <c r="A1294">
        <f>IF(AND(100&lt;Выгрузка!G1294,Выгрузка!G1294&lt;500), 1, 0)</f>
        <v>0</v>
      </c>
    </row>
    <row r="1295" spans="1:1" x14ac:dyDescent="0.2">
      <c r="A1295">
        <f>IF(AND(100&lt;Выгрузка!G1295,Выгрузка!G1295&lt;500), 1, 0)</f>
        <v>0</v>
      </c>
    </row>
    <row r="1296" spans="1:1" x14ac:dyDescent="0.2">
      <c r="A1296">
        <f>IF(AND(100&lt;Выгрузка!G1296,Выгрузка!G1296&lt;500), 1, 0)</f>
        <v>1</v>
      </c>
    </row>
    <row r="1297" spans="1:1" x14ac:dyDescent="0.2">
      <c r="A1297">
        <f>IF(AND(100&lt;Выгрузка!G1297,Выгрузка!G1297&lt;500), 1, 0)</f>
        <v>0</v>
      </c>
    </row>
    <row r="1298" spans="1:1" x14ac:dyDescent="0.2">
      <c r="A1298">
        <f>IF(AND(100&lt;Выгрузка!G1298,Выгрузка!G1298&lt;500), 1, 0)</f>
        <v>0</v>
      </c>
    </row>
    <row r="1299" spans="1:1" x14ac:dyDescent="0.2">
      <c r="A1299">
        <f>IF(AND(100&lt;Выгрузка!G1299,Выгрузка!G1299&lt;500), 1, 0)</f>
        <v>1</v>
      </c>
    </row>
    <row r="1300" spans="1:1" x14ac:dyDescent="0.2">
      <c r="A1300">
        <f>IF(AND(100&lt;Выгрузка!G1300,Выгрузка!G1300&lt;500), 1, 0)</f>
        <v>0</v>
      </c>
    </row>
    <row r="1301" spans="1:1" x14ac:dyDescent="0.2">
      <c r="A1301">
        <f>IF(AND(100&lt;Выгрузка!G1301,Выгрузка!G1301&lt;500), 1, 0)</f>
        <v>0</v>
      </c>
    </row>
    <row r="1302" spans="1:1" x14ac:dyDescent="0.2">
      <c r="A1302">
        <f>IF(AND(100&lt;Выгрузка!G1302,Выгрузка!G1302&lt;500), 1, 0)</f>
        <v>0</v>
      </c>
    </row>
    <row r="1303" spans="1:1" x14ac:dyDescent="0.2">
      <c r="A1303">
        <f>IF(AND(100&lt;Выгрузка!G1303,Выгрузка!G1303&lt;500), 1, 0)</f>
        <v>1</v>
      </c>
    </row>
    <row r="1304" spans="1:1" x14ac:dyDescent="0.2">
      <c r="A1304">
        <f>IF(AND(100&lt;Выгрузка!G1304,Выгрузка!G1304&lt;500), 1, 0)</f>
        <v>0</v>
      </c>
    </row>
    <row r="1305" spans="1:1" x14ac:dyDescent="0.2">
      <c r="A1305">
        <f>IF(AND(100&lt;Выгрузка!G1305,Выгрузка!G1305&lt;500), 1, 0)</f>
        <v>1</v>
      </c>
    </row>
    <row r="1306" spans="1:1" x14ac:dyDescent="0.2">
      <c r="A1306">
        <f>IF(AND(100&lt;Выгрузка!G1306,Выгрузка!G1306&lt;500), 1, 0)</f>
        <v>0</v>
      </c>
    </row>
    <row r="1307" spans="1:1" x14ac:dyDescent="0.2">
      <c r="A1307">
        <f>IF(AND(100&lt;Выгрузка!G1307,Выгрузка!G1307&lt;500), 1, 0)</f>
        <v>1</v>
      </c>
    </row>
    <row r="1308" spans="1:1" x14ac:dyDescent="0.2">
      <c r="A1308">
        <f>IF(AND(100&lt;Выгрузка!G1308,Выгрузка!G1308&lt;500), 1, 0)</f>
        <v>1</v>
      </c>
    </row>
    <row r="1309" spans="1:1" x14ac:dyDescent="0.2">
      <c r="A1309">
        <f>IF(AND(100&lt;Выгрузка!G1309,Выгрузка!G1309&lt;500), 1, 0)</f>
        <v>0</v>
      </c>
    </row>
    <row r="1310" spans="1:1" x14ac:dyDescent="0.2">
      <c r="A1310">
        <f>IF(AND(100&lt;Выгрузка!G1310,Выгрузка!G1310&lt;500), 1, 0)</f>
        <v>1</v>
      </c>
    </row>
    <row r="1311" spans="1:1" x14ac:dyDescent="0.2">
      <c r="A1311">
        <f>IF(AND(100&lt;Выгрузка!G1311,Выгрузка!G1311&lt;500), 1, 0)</f>
        <v>1</v>
      </c>
    </row>
    <row r="1312" spans="1:1" x14ac:dyDescent="0.2">
      <c r="A1312">
        <f>IF(AND(100&lt;Выгрузка!G1312,Выгрузка!G1312&lt;500), 1, 0)</f>
        <v>1</v>
      </c>
    </row>
    <row r="1313" spans="1:1" x14ac:dyDescent="0.2">
      <c r="A1313">
        <f>IF(AND(100&lt;Выгрузка!G1313,Выгрузка!G1313&lt;500), 1, 0)</f>
        <v>1</v>
      </c>
    </row>
    <row r="1314" spans="1:1" x14ac:dyDescent="0.2">
      <c r="A1314">
        <f>IF(AND(100&lt;Выгрузка!G1314,Выгрузка!G1314&lt;500), 1, 0)</f>
        <v>0</v>
      </c>
    </row>
    <row r="1315" spans="1:1" x14ac:dyDescent="0.2">
      <c r="A1315">
        <f>IF(AND(100&lt;Выгрузка!G1315,Выгрузка!G1315&lt;500), 1, 0)</f>
        <v>0</v>
      </c>
    </row>
    <row r="1316" spans="1:1" x14ac:dyDescent="0.2">
      <c r="A1316">
        <f>IF(AND(100&lt;Выгрузка!G1316,Выгрузка!G1316&lt;500), 1, 0)</f>
        <v>1</v>
      </c>
    </row>
    <row r="1317" spans="1:1" x14ac:dyDescent="0.2">
      <c r="A1317">
        <f>IF(AND(100&lt;Выгрузка!G1317,Выгрузка!G1317&lt;500), 1, 0)</f>
        <v>0</v>
      </c>
    </row>
    <row r="1318" spans="1:1" x14ac:dyDescent="0.2">
      <c r="A1318">
        <f>IF(AND(100&lt;Выгрузка!G1318,Выгрузка!G1318&lt;500), 1, 0)</f>
        <v>0</v>
      </c>
    </row>
    <row r="1319" spans="1:1" x14ac:dyDescent="0.2">
      <c r="A1319">
        <f>IF(AND(100&lt;Выгрузка!G1319,Выгрузка!G1319&lt;500), 1, 0)</f>
        <v>1</v>
      </c>
    </row>
    <row r="1320" spans="1:1" x14ac:dyDescent="0.2">
      <c r="A1320">
        <f>IF(AND(100&lt;Выгрузка!G1320,Выгрузка!G1320&lt;500), 1, 0)</f>
        <v>0</v>
      </c>
    </row>
    <row r="1321" spans="1:1" x14ac:dyDescent="0.2">
      <c r="A1321">
        <f>IF(AND(100&lt;Выгрузка!G1321,Выгрузка!G1321&lt;500), 1, 0)</f>
        <v>1</v>
      </c>
    </row>
    <row r="1322" spans="1:1" x14ac:dyDescent="0.2">
      <c r="A1322">
        <f>IF(AND(100&lt;Выгрузка!G1322,Выгрузка!G1322&lt;500), 1, 0)</f>
        <v>0</v>
      </c>
    </row>
    <row r="1323" spans="1:1" x14ac:dyDescent="0.2">
      <c r="A1323">
        <f>IF(AND(100&lt;Выгрузка!G1323,Выгрузка!G1323&lt;500), 1, 0)</f>
        <v>0</v>
      </c>
    </row>
    <row r="1324" spans="1:1" x14ac:dyDescent="0.2">
      <c r="A1324">
        <f>IF(AND(100&lt;Выгрузка!G1324,Выгрузка!G1324&lt;500), 1, 0)</f>
        <v>0</v>
      </c>
    </row>
    <row r="1325" spans="1:1" x14ac:dyDescent="0.2">
      <c r="A1325">
        <f>IF(AND(100&lt;Выгрузка!G1325,Выгрузка!G1325&lt;500), 1, 0)</f>
        <v>0</v>
      </c>
    </row>
    <row r="1326" spans="1:1" x14ac:dyDescent="0.2">
      <c r="A1326">
        <f>IF(AND(100&lt;Выгрузка!G1326,Выгрузка!G1326&lt;500), 1, 0)</f>
        <v>0</v>
      </c>
    </row>
    <row r="1327" spans="1:1" x14ac:dyDescent="0.2">
      <c r="A1327">
        <f>IF(AND(100&lt;Выгрузка!G1327,Выгрузка!G1327&lt;500), 1, 0)</f>
        <v>1</v>
      </c>
    </row>
    <row r="1328" spans="1:1" x14ac:dyDescent="0.2">
      <c r="A1328">
        <f>IF(AND(100&lt;Выгрузка!G1328,Выгрузка!G1328&lt;500), 1, 0)</f>
        <v>0</v>
      </c>
    </row>
    <row r="1329" spans="1:1" x14ac:dyDescent="0.2">
      <c r="A1329">
        <f>IF(AND(100&lt;Выгрузка!G1329,Выгрузка!G1329&lt;500), 1, 0)</f>
        <v>1</v>
      </c>
    </row>
    <row r="1330" spans="1:1" x14ac:dyDescent="0.2">
      <c r="A1330">
        <f>IF(AND(100&lt;Выгрузка!G1330,Выгрузка!G1330&lt;500), 1, 0)</f>
        <v>0</v>
      </c>
    </row>
    <row r="1331" spans="1:1" x14ac:dyDescent="0.2">
      <c r="A1331">
        <f>IF(AND(100&lt;Выгрузка!G1331,Выгрузка!G1331&lt;500), 1, 0)</f>
        <v>1</v>
      </c>
    </row>
    <row r="1332" spans="1:1" x14ac:dyDescent="0.2">
      <c r="A1332">
        <f>IF(AND(100&lt;Выгрузка!G1332,Выгрузка!G1332&lt;500), 1, 0)</f>
        <v>1</v>
      </c>
    </row>
    <row r="1333" spans="1:1" x14ac:dyDescent="0.2">
      <c r="A1333">
        <f>IF(AND(100&lt;Выгрузка!G1333,Выгрузка!G1333&lt;500), 1, 0)</f>
        <v>0</v>
      </c>
    </row>
    <row r="1334" spans="1:1" x14ac:dyDescent="0.2">
      <c r="A1334">
        <f>IF(AND(100&lt;Выгрузка!G1334,Выгрузка!G1334&lt;500), 1, 0)</f>
        <v>1</v>
      </c>
    </row>
    <row r="1335" spans="1:1" x14ac:dyDescent="0.2">
      <c r="A1335">
        <f>IF(AND(100&lt;Выгрузка!G1335,Выгрузка!G1335&lt;500), 1, 0)</f>
        <v>1</v>
      </c>
    </row>
    <row r="1336" spans="1:1" x14ac:dyDescent="0.2">
      <c r="A1336">
        <f>IF(AND(100&lt;Выгрузка!G1336,Выгрузка!G1336&lt;500), 1, 0)</f>
        <v>1</v>
      </c>
    </row>
    <row r="1337" spans="1:1" x14ac:dyDescent="0.2">
      <c r="A1337">
        <f>IF(AND(100&lt;Выгрузка!G1337,Выгрузка!G1337&lt;500), 1, 0)</f>
        <v>1</v>
      </c>
    </row>
    <row r="1338" spans="1:1" x14ac:dyDescent="0.2">
      <c r="A1338">
        <f>IF(AND(100&lt;Выгрузка!G1338,Выгрузка!G1338&lt;500), 1, 0)</f>
        <v>0</v>
      </c>
    </row>
    <row r="1339" spans="1:1" x14ac:dyDescent="0.2">
      <c r="A1339">
        <f>IF(AND(100&lt;Выгрузка!G1339,Выгрузка!G1339&lt;500), 1, 0)</f>
        <v>0</v>
      </c>
    </row>
    <row r="1340" spans="1:1" x14ac:dyDescent="0.2">
      <c r="A1340">
        <f>IF(AND(100&lt;Выгрузка!G1340,Выгрузка!G1340&lt;500), 1, 0)</f>
        <v>0</v>
      </c>
    </row>
    <row r="1341" spans="1:1" x14ac:dyDescent="0.2">
      <c r="A1341">
        <f>IF(AND(100&lt;Выгрузка!G1341,Выгрузка!G1341&lt;500), 1, 0)</f>
        <v>0</v>
      </c>
    </row>
    <row r="1342" spans="1:1" x14ac:dyDescent="0.2">
      <c r="A1342">
        <f>IF(AND(100&lt;Выгрузка!G1342,Выгрузка!G1342&lt;500), 1, 0)</f>
        <v>1</v>
      </c>
    </row>
    <row r="1343" spans="1:1" x14ac:dyDescent="0.2">
      <c r="A1343">
        <f>IF(AND(100&lt;Выгрузка!G1343,Выгрузка!G1343&lt;500), 1, 0)</f>
        <v>0</v>
      </c>
    </row>
    <row r="1344" spans="1:1" x14ac:dyDescent="0.2">
      <c r="A1344">
        <f>IF(AND(100&lt;Выгрузка!G1344,Выгрузка!G1344&lt;500), 1, 0)</f>
        <v>0</v>
      </c>
    </row>
    <row r="1345" spans="1:1" x14ac:dyDescent="0.2">
      <c r="A1345">
        <f>IF(AND(100&lt;Выгрузка!G1345,Выгрузка!G1345&lt;500), 1, 0)</f>
        <v>0</v>
      </c>
    </row>
    <row r="1346" spans="1:1" x14ac:dyDescent="0.2">
      <c r="A1346">
        <f>IF(AND(100&lt;Выгрузка!G1346,Выгрузка!G1346&lt;500), 1, 0)</f>
        <v>0</v>
      </c>
    </row>
    <row r="1347" spans="1:1" x14ac:dyDescent="0.2">
      <c r="A1347">
        <f>IF(AND(100&lt;Выгрузка!G1347,Выгрузка!G1347&lt;500), 1, 0)</f>
        <v>0</v>
      </c>
    </row>
    <row r="1348" spans="1:1" x14ac:dyDescent="0.2">
      <c r="A1348">
        <f>IF(AND(100&lt;Выгрузка!G1348,Выгрузка!G1348&lt;500), 1, 0)</f>
        <v>0</v>
      </c>
    </row>
    <row r="1349" spans="1:1" x14ac:dyDescent="0.2">
      <c r="A1349">
        <f>IF(AND(100&lt;Выгрузка!G1349,Выгрузка!G1349&lt;500), 1, 0)</f>
        <v>0</v>
      </c>
    </row>
    <row r="1350" spans="1:1" x14ac:dyDescent="0.2">
      <c r="A1350">
        <f>IF(AND(100&lt;Выгрузка!G1350,Выгрузка!G1350&lt;500), 1, 0)</f>
        <v>0</v>
      </c>
    </row>
    <row r="1351" spans="1:1" x14ac:dyDescent="0.2">
      <c r="A1351">
        <f>IF(AND(100&lt;Выгрузка!G1351,Выгрузка!G1351&lt;500), 1, 0)</f>
        <v>0</v>
      </c>
    </row>
    <row r="1352" spans="1:1" x14ac:dyDescent="0.2">
      <c r="A1352">
        <f>IF(AND(100&lt;Выгрузка!G1352,Выгрузка!G1352&lt;500), 1, 0)</f>
        <v>0</v>
      </c>
    </row>
    <row r="1353" spans="1:1" x14ac:dyDescent="0.2">
      <c r="A1353">
        <f>IF(AND(100&lt;Выгрузка!G1353,Выгрузка!G1353&lt;500), 1, 0)</f>
        <v>0</v>
      </c>
    </row>
    <row r="1354" spans="1:1" x14ac:dyDescent="0.2">
      <c r="A1354">
        <f>IF(AND(100&lt;Выгрузка!G1354,Выгрузка!G1354&lt;500), 1, 0)</f>
        <v>0</v>
      </c>
    </row>
    <row r="1355" spans="1:1" x14ac:dyDescent="0.2">
      <c r="A1355">
        <f>IF(AND(100&lt;Выгрузка!G1355,Выгрузка!G1355&lt;500), 1, 0)</f>
        <v>0</v>
      </c>
    </row>
    <row r="1356" spans="1:1" x14ac:dyDescent="0.2">
      <c r="A1356">
        <f>IF(AND(100&lt;Выгрузка!G1356,Выгрузка!G1356&lt;500), 1, 0)</f>
        <v>0</v>
      </c>
    </row>
    <row r="1357" spans="1:1" x14ac:dyDescent="0.2">
      <c r="A1357">
        <f>IF(AND(100&lt;Выгрузка!G1357,Выгрузка!G1357&lt;500), 1, 0)</f>
        <v>0</v>
      </c>
    </row>
    <row r="1358" spans="1:1" x14ac:dyDescent="0.2">
      <c r="A1358">
        <f>IF(AND(100&lt;Выгрузка!G1358,Выгрузка!G1358&lt;500), 1, 0)</f>
        <v>0</v>
      </c>
    </row>
    <row r="1359" spans="1:1" x14ac:dyDescent="0.2">
      <c r="A1359">
        <f>IF(AND(100&lt;Выгрузка!G1359,Выгрузка!G1359&lt;500), 1, 0)</f>
        <v>0</v>
      </c>
    </row>
    <row r="1360" spans="1:1" x14ac:dyDescent="0.2">
      <c r="A1360">
        <f>IF(AND(100&lt;Выгрузка!G1360,Выгрузка!G1360&lt;500), 1, 0)</f>
        <v>0</v>
      </c>
    </row>
    <row r="1361" spans="1:1" x14ac:dyDescent="0.2">
      <c r="A1361">
        <f>IF(AND(100&lt;Выгрузка!G1361,Выгрузка!G1361&lt;500), 1, 0)</f>
        <v>0</v>
      </c>
    </row>
    <row r="1362" spans="1:1" x14ac:dyDescent="0.2">
      <c r="A1362">
        <f>IF(AND(100&lt;Выгрузка!G1362,Выгрузка!G1362&lt;500), 1, 0)</f>
        <v>0</v>
      </c>
    </row>
    <row r="1363" spans="1:1" x14ac:dyDescent="0.2">
      <c r="A1363">
        <f>IF(AND(100&lt;Выгрузка!G1363,Выгрузка!G1363&lt;500), 1, 0)</f>
        <v>0</v>
      </c>
    </row>
    <row r="1364" spans="1:1" x14ac:dyDescent="0.2">
      <c r="A1364">
        <f>IF(AND(100&lt;Выгрузка!G1364,Выгрузка!G1364&lt;500), 1, 0)</f>
        <v>0</v>
      </c>
    </row>
    <row r="1365" spans="1:1" x14ac:dyDescent="0.2">
      <c r="A1365">
        <f>IF(AND(100&lt;Выгрузка!G1365,Выгрузка!G1365&lt;500), 1, 0)</f>
        <v>0</v>
      </c>
    </row>
    <row r="1366" spans="1:1" x14ac:dyDescent="0.2">
      <c r="A1366">
        <f>IF(AND(100&lt;Выгрузка!G1366,Выгрузка!G1366&lt;500), 1, 0)</f>
        <v>0</v>
      </c>
    </row>
    <row r="1367" spans="1:1" x14ac:dyDescent="0.2">
      <c r="A1367">
        <f>IF(AND(100&lt;Выгрузка!G1367,Выгрузка!G1367&lt;500), 1, 0)</f>
        <v>0</v>
      </c>
    </row>
    <row r="1368" spans="1:1" x14ac:dyDescent="0.2">
      <c r="A1368">
        <f>IF(AND(100&lt;Выгрузка!G1368,Выгрузка!G1368&lt;500), 1, 0)</f>
        <v>0</v>
      </c>
    </row>
    <row r="1369" spans="1:1" x14ac:dyDescent="0.2">
      <c r="A1369">
        <f>IF(AND(100&lt;Выгрузка!G1369,Выгрузка!G1369&lt;500), 1, 0)</f>
        <v>0</v>
      </c>
    </row>
    <row r="1370" spans="1:1" x14ac:dyDescent="0.2">
      <c r="A1370">
        <f>IF(AND(100&lt;Выгрузка!G1370,Выгрузка!G1370&lt;500), 1, 0)</f>
        <v>0</v>
      </c>
    </row>
    <row r="1371" spans="1:1" x14ac:dyDescent="0.2">
      <c r="A1371">
        <f>IF(AND(100&lt;Выгрузка!G1371,Выгрузка!G1371&lt;500), 1, 0)</f>
        <v>0</v>
      </c>
    </row>
    <row r="1372" spans="1:1" x14ac:dyDescent="0.2">
      <c r="A1372">
        <f>IF(AND(100&lt;Выгрузка!G1372,Выгрузка!G1372&lt;500), 1, 0)</f>
        <v>0</v>
      </c>
    </row>
    <row r="1373" spans="1:1" x14ac:dyDescent="0.2">
      <c r="A1373">
        <f>IF(AND(100&lt;Выгрузка!G1373,Выгрузка!G1373&lt;500), 1, 0)</f>
        <v>1</v>
      </c>
    </row>
    <row r="1374" spans="1:1" x14ac:dyDescent="0.2">
      <c r="A1374">
        <f>IF(AND(100&lt;Выгрузка!G1374,Выгрузка!G1374&lt;500), 1, 0)</f>
        <v>0</v>
      </c>
    </row>
    <row r="1375" spans="1:1" x14ac:dyDescent="0.2">
      <c r="A1375">
        <f>IF(AND(100&lt;Выгрузка!G1375,Выгрузка!G1375&lt;500), 1, 0)</f>
        <v>0</v>
      </c>
    </row>
    <row r="1376" spans="1:1" x14ac:dyDescent="0.2">
      <c r="A1376">
        <f>IF(AND(100&lt;Выгрузка!G1376,Выгрузка!G1376&lt;500), 1, 0)</f>
        <v>1</v>
      </c>
    </row>
    <row r="1377" spans="1:1" x14ac:dyDescent="0.2">
      <c r="A1377">
        <f>IF(AND(100&lt;Выгрузка!G1377,Выгрузка!G1377&lt;500), 1, 0)</f>
        <v>0</v>
      </c>
    </row>
    <row r="1378" spans="1:1" x14ac:dyDescent="0.2">
      <c r="A1378">
        <f>IF(AND(100&lt;Выгрузка!G1378,Выгрузка!G1378&lt;500), 1, 0)</f>
        <v>0</v>
      </c>
    </row>
    <row r="1379" spans="1:1" x14ac:dyDescent="0.2">
      <c r="A1379">
        <f>IF(AND(100&lt;Выгрузка!G1379,Выгрузка!G1379&lt;500), 1, 0)</f>
        <v>0</v>
      </c>
    </row>
    <row r="1380" spans="1:1" x14ac:dyDescent="0.2">
      <c r="A1380">
        <f>IF(AND(100&lt;Выгрузка!G1380,Выгрузка!G1380&lt;500), 1, 0)</f>
        <v>0</v>
      </c>
    </row>
    <row r="1381" spans="1:1" x14ac:dyDescent="0.2">
      <c r="A1381">
        <f>IF(AND(100&lt;Выгрузка!G1381,Выгрузка!G1381&lt;500), 1, 0)</f>
        <v>0</v>
      </c>
    </row>
    <row r="1382" spans="1:1" x14ac:dyDescent="0.2">
      <c r="A1382">
        <f>IF(AND(100&lt;Выгрузка!G1382,Выгрузка!G1382&lt;500), 1, 0)</f>
        <v>0</v>
      </c>
    </row>
    <row r="1383" spans="1:1" x14ac:dyDescent="0.2">
      <c r="A1383">
        <f>IF(AND(100&lt;Выгрузка!G1383,Выгрузка!G1383&lt;500), 1, 0)</f>
        <v>0</v>
      </c>
    </row>
    <row r="1384" spans="1:1" x14ac:dyDescent="0.2">
      <c r="A1384">
        <f>IF(AND(100&lt;Выгрузка!G1384,Выгрузка!G1384&lt;500), 1, 0)</f>
        <v>1</v>
      </c>
    </row>
    <row r="1385" spans="1:1" x14ac:dyDescent="0.2">
      <c r="A1385">
        <f>IF(AND(100&lt;Выгрузка!G1385,Выгрузка!G1385&lt;500), 1, 0)</f>
        <v>0</v>
      </c>
    </row>
    <row r="1386" spans="1:1" x14ac:dyDescent="0.2">
      <c r="A1386">
        <f>IF(AND(100&lt;Выгрузка!G1386,Выгрузка!G1386&lt;500), 1, 0)</f>
        <v>0</v>
      </c>
    </row>
    <row r="1387" spans="1:1" x14ac:dyDescent="0.2">
      <c r="A1387">
        <f>IF(AND(100&lt;Выгрузка!G1387,Выгрузка!G1387&lt;500), 1, 0)</f>
        <v>0</v>
      </c>
    </row>
    <row r="1388" spans="1:1" x14ac:dyDescent="0.2">
      <c r="A1388">
        <f>IF(AND(100&lt;Выгрузка!G1388,Выгрузка!G1388&lt;500), 1, 0)</f>
        <v>1</v>
      </c>
    </row>
    <row r="1389" spans="1:1" x14ac:dyDescent="0.2">
      <c r="A1389">
        <f>IF(AND(100&lt;Выгрузка!G1389,Выгрузка!G1389&lt;500), 1, 0)</f>
        <v>0</v>
      </c>
    </row>
    <row r="1390" spans="1:1" x14ac:dyDescent="0.2">
      <c r="A1390">
        <f>IF(AND(100&lt;Выгрузка!G1390,Выгрузка!G1390&lt;500), 1, 0)</f>
        <v>0</v>
      </c>
    </row>
    <row r="1391" spans="1:1" x14ac:dyDescent="0.2">
      <c r="A1391">
        <f>IF(AND(100&lt;Выгрузка!G1391,Выгрузка!G1391&lt;500), 1, 0)</f>
        <v>0</v>
      </c>
    </row>
    <row r="1392" spans="1:1" x14ac:dyDescent="0.2">
      <c r="A1392">
        <f>IF(AND(100&lt;Выгрузка!G1392,Выгрузка!G1392&lt;500), 1, 0)</f>
        <v>1</v>
      </c>
    </row>
    <row r="1393" spans="1:1" x14ac:dyDescent="0.2">
      <c r="A1393">
        <f>IF(AND(100&lt;Выгрузка!G1393,Выгрузка!G1393&lt;500), 1, 0)</f>
        <v>1</v>
      </c>
    </row>
    <row r="1394" spans="1:1" x14ac:dyDescent="0.2">
      <c r="A1394">
        <f>IF(AND(100&lt;Выгрузка!G1394,Выгрузка!G1394&lt;500), 1, 0)</f>
        <v>1</v>
      </c>
    </row>
    <row r="1395" spans="1:1" x14ac:dyDescent="0.2">
      <c r="A1395">
        <f>IF(AND(100&lt;Выгрузка!G1395,Выгрузка!G1395&lt;500), 1, 0)</f>
        <v>0</v>
      </c>
    </row>
    <row r="1396" spans="1:1" x14ac:dyDescent="0.2">
      <c r="A1396">
        <f>IF(AND(100&lt;Выгрузка!G1396,Выгрузка!G1396&lt;500), 1, 0)</f>
        <v>0</v>
      </c>
    </row>
    <row r="1397" spans="1:1" x14ac:dyDescent="0.2">
      <c r="A1397">
        <f>IF(AND(100&lt;Выгрузка!G1397,Выгрузка!G1397&lt;500), 1, 0)</f>
        <v>0</v>
      </c>
    </row>
    <row r="1398" spans="1:1" x14ac:dyDescent="0.2">
      <c r="A1398">
        <f>IF(AND(100&lt;Выгрузка!G1398,Выгрузка!G1398&lt;500), 1, 0)</f>
        <v>1</v>
      </c>
    </row>
    <row r="1399" spans="1:1" x14ac:dyDescent="0.2">
      <c r="A1399">
        <f>IF(AND(100&lt;Выгрузка!G1399,Выгрузка!G1399&lt;500), 1, 0)</f>
        <v>0</v>
      </c>
    </row>
    <row r="1400" spans="1:1" x14ac:dyDescent="0.2">
      <c r="A1400">
        <f>IF(AND(100&lt;Выгрузка!G1400,Выгрузка!G1400&lt;500), 1, 0)</f>
        <v>0</v>
      </c>
    </row>
    <row r="1401" spans="1:1" x14ac:dyDescent="0.2">
      <c r="A1401">
        <f>IF(AND(100&lt;Выгрузка!G1401,Выгрузка!G1401&lt;500), 1, 0)</f>
        <v>0</v>
      </c>
    </row>
    <row r="1402" spans="1:1" x14ac:dyDescent="0.2">
      <c r="A1402">
        <f>IF(AND(100&lt;Выгрузка!G1402,Выгрузка!G1402&lt;500), 1, 0)</f>
        <v>0</v>
      </c>
    </row>
    <row r="1403" spans="1:1" x14ac:dyDescent="0.2">
      <c r="A1403">
        <f>IF(AND(100&lt;Выгрузка!G1403,Выгрузка!G1403&lt;500), 1, 0)</f>
        <v>0</v>
      </c>
    </row>
    <row r="1404" spans="1:1" x14ac:dyDescent="0.2">
      <c r="A1404">
        <f>IF(AND(100&lt;Выгрузка!G1404,Выгрузка!G1404&lt;500), 1, 0)</f>
        <v>0</v>
      </c>
    </row>
    <row r="1405" spans="1:1" x14ac:dyDescent="0.2">
      <c r="A1405">
        <f>IF(AND(100&lt;Выгрузка!G1405,Выгрузка!G1405&lt;500), 1, 0)</f>
        <v>0</v>
      </c>
    </row>
    <row r="1406" spans="1:1" x14ac:dyDescent="0.2">
      <c r="A1406">
        <f>IF(AND(100&lt;Выгрузка!G1406,Выгрузка!G1406&lt;500), 1, 0)</f>
        <v>0</v>
      </c>
    </row>
    <row r="1407" spans="1:1" x14ac:dyDescent="0.2">
      <c r="A1407">
        <f>IF(AND(100&lt;Выгрузка!G1407,Выгрузка!G1407&lt;500), 1, 0)</f>
        <v>0</v>
      </c>
    </row>
    <row r="1408" spans="1:1" x14ac:dyDescent="0.2">
      <c r="A1408">
        <f>IF(AND(100&lt;Выгрузка!G1408,Выгрузка!G1408&lt;500), 1, 0)</f>
        <v>1</v>
      </c>
    </row>
    <row r="1409" spans="1:1" x14ac:dyDescent="0.2">
      <c r="A1409">
        <f>IF(AND(100&lt;Выгрузка!G1409,Выгрузка!G1409&lt;500), 1, 0)</f>
        <v>0</v>
      </c>
    </row>
    <row r="1410" spans="1:1" x14ac:dyDescent="0.2">
      <c r="A1410">
        <f>IF(AND(100&lt;Выгрузка!G1410,Выгрузка!G1410&lt;500), 1, 0)</f>
        <v>1</v>
      </c>
    </row>
    <row r="1411" spans="1:1" x14ac:dyDescent="0.2">
      <c r="A1411">
        <f>IF(AND(100&lt;Выгрузка!G1411,Выгрузка!G1411&lt;500), 1, 0)</f>
        <v>0</v>
      </c>
    </row>
    <row r="1412" spans="1:1" x14ac:dyDescent="0.2">
      <c r="A1412">
        <f>IF(AND(100&lt;Выгрузка!G1412,Выгрузка!G1412&lt;500), 1, 0)</f>
        <v>0</v>
      </c>
    </row>
    <row r="1413" spans="1:1" x14ac:dyDescent="0.2">
      <c r="A1413">
        <f>IF(AND(100&lt;Выгрузка!G1413,Выгрузка!G1413&lt;500), 1, 0)</f>
        <v>0</v>
      </c>
    </row>
    <row r="1414" spans="1:1" x14ac:dyDescent="0.2">
      <c r="A1414">
        <f>IF(AND(100&lt;Выгрузка!G1414,Выгрузка!G1414&lt;500), 1, 0)</f>
        <v>0</v>
      </c>
    </row>
    <row r="1415" spans="1:1" x14ac:dyDescent="0.2">
      <c r="A1415">
        <f>IF(AND(100&lt;Выгрузка!G1415,Выгрузка!G1415&lt;500), 1, 0)</f>
        <v>0</v>
      </c>
    </row>
    <row r="1416" spans="1:1" x14ac:dyDescent="0.2">
      <c r="A1416">
        <f>IF(AND(100&lt;Выгрузка!G1416,Выгрузка!G1416&lt;500), 1, 0)</f>
        <v>0</v>
      </c>
    </row>
    <row r="1417" spans="1:1" x14ac:dyDescent="0.2">
      <c r="A1417">
        <f>IF(AND(100&lt;Выгрузка!G1417,Выгрузка!G1417&lt;500), 1, 0)</f>
        <v>0</v>
      </c>
    </row>
    <row r="1418" spans="1:1" x14ac:dyDescent="0.2">
      <c r="A1418">
        <f>IF(AND(100&lt;Выгрузка!G1418,Выгрузка!G1418&lt;500), 1, 0)</f>
        <v>0</v>
      </c>
    </row>
    <row r="1419" spans="1:1" x14ac:dyDescent="0.2">
      <c r="A1419">
        <f>IF(AND(100&lt;Выгрузка!G1419,Выгрузка!G1419&lt;500), 1, 0)</f>
        <v>0</v>
      </c>
    </row>
    <row r="1420" spans="1:1" x14ac:dyDescent="0.2">
      <c r="A1420">
        <f>IF(AND(100&lt;Выгрузка!G1420,Выгрузка!G1420&lt;500), 1, 0)</f>
        <v>0</v>
      </c>
    </row>
    <row r="1421" spans="1:1" x14ac:dyDescent="0.2">
      <c r="A1421">
        <f>IF(AND(100&lt;Выгрузка!G1421,Выгрузка!G1421&lt;500), 1, 0)</f>
        <v>0</v>
      </c>
    </row>
    <row r="1422" spans="1:1" x14ac:dyDescent="0.2">
      <c r="A1422">
        <f>IF(AND(100&lt;Выгрузка!G1422,Выгрузка!G1422&lt;500), 1, 0)</f>
        <v>0</v>
      </c>
    </row>
    <row r="1423" spans="1:1" x14ac:dyDescent="0.2">
      <c r="A1423">
        <f>IF(AND(100&lt;Выгрузка!G1423,Выгрузка!G1423&lt;500), 1, 0)</f>
        <v>0</v>
      </c>
    </row>
    <row r="1424" spans="1:1" x14ac:dyDescent="0.2">
      <c r="A1424">
        <f>IF(AND(100&lt;Выгрузка!G1424,Выгрузка!G1424&lt;500), 1, 0)</f>
        <v>1</v>
      </c>
    </row>
    <row r="1425" spans="1:1" x14ac:dyDescent="0.2">
      <c r="A1425">
        <f>IF(AND(100&lt;Выгрузка!G1425,Выгрузка!G1425&lt;500), 1, 0)</f>
        <v>0</v>
      </c>
    </row>
    <row r="1426" spans="1:1" x14ac:dyDescent="0.2">
      <c r="A1426">
        <f>IF(AND(100&lt;Выгрузка!G1426,Выгрузка!G1426&lt;500), 1, 0)</f>
        <v>0</v>
      </c>
    </row>
    <row r="1427" spans="1:1" x14ac:dyDescent="0.2">
      <c r="A1427">
        <f>IF(AND(100&lt;Выгрузка!G1427,Выгрузка!G1427&lt;500), 1, 0)</f>
        <v>0</v>
      </c>
    </row>
    <row r="1428" spans="1:1" x14ac:dyDescent="0.2">
      <c r="A1428">
        <f>IF(AND(100&lt;Выгрузка!G1428,Выгрузка!G1428&lt;500), 1, 0)</f>
        <v>0</v>
      </c>
    </row>
    <row r="1429" spans="1:1" x14ac:dyDescent="0.2">
      <c r="A1429">
        <f>IF(AND(100&lt;Выгрузка!G1429,Выгрузка!G1429&lt;500), 1, 0)</f>
        <v>1</v>
      </c>
    </row>
    <row r="1430" spans="1:1" x14ac:dyDescent="0.2">
      <c r="A1430">
        <f>IF(AND(100&lt;Выгрузка!G1430,Выгрузка!G1430&lt;500), 1, 0)</f>
        <v>0</v>
      </c>
    </row>
    <row r="1431" spans="1:1" x14ac:dyDescent="0.2">
      <c r="A1431">
        <f>IF(AND(100&lt;Выгрузка!G1431,Выгрузка!G1431&lt;500), 1, 0)</f>
        <v>0</v>
      </c>
    </row>
    <row r="1432" spans="1:1" x14ac:dyDescent="0.2">
      <c r="A1432">
        <f>IF(AND(100&lt;Выгрузка!G1432,Выгрузка!G1432&lt;500), 1, 0)</f>
        <v>0</v>
      </c>
    </row>
    <row r="1433" spans="1:1" x14ac:dyDescent="0.2">
      <c r="A1433">
        <f>IF(AND(100&lt;Выгрузка!G1433,Выгрузка!G1433&lt;500), 1, 0)</f>
        <v>0</v>
      </c>
    </row>
    <row r="1434" spans="1:1" x14ac:dyDescent="0.2">
      <c r="A1434">
        <f>IF(AND(100&lt;Выгрузка!G1434,Выгрузка!G1434&lt;500), 1, 0)</f>
        <v>0</v>
      </c>
    </row>
    <row r="1435" spans="1:1" x14ac:dyDescent="0.2">
      <c r="A1435">
        <f>IF(AND(100&lt;Выгрузка!G1435,Выгрузка!G1435&lt;500), 1, 0)</f>
        <v>0</v>
      </c>
    </row>
    <row r="1436" spans="1:1" x14ac:dyDescent="0.2">
      <c r="A1436">
        <f>IF(AND(100&lt;Выгрузка!G1436,Выгрузка!G1436&lt;500), 1, 0)</f>
        <v>0</v>
      </c>
    </row>
    <row r="1437" spans="1:1" x14ac:dyDescent="0.2">
      <c r="A1437">
        <f>IF(AND(100&lt;Выгрузка!G1437,Выгрузка!G1437&lt;500), 1, 0)</f>
        <v>0</v>
      </c>
    </row>
    <row r="1438" spans="1:1" x14ac:dyDescent="0.2">
      <c r="A1438">
        <f>IF(AND(100&lt;Выгрузка!G1438,Выгрузка!G1438&lt;500), 1, 0)</f>
        <v>0</v>
      </c>
    </row>
    <row r="1439" spans="1:1" x14ac:dyDescent="0.2">
      <c r="A1439">
        <f>IF(AND(100&lt;Выгрузка!G1439,Выгрузка!G1439&lt;500), 1, 0)</f>
        <v>0</v>
      </c>
    </row>
    <row r="1440" spans="1:1" x14ac:dyDescent="0.2">
      <c r="A1440">
        <f>IF(AND(100&lt;Выгрузка!G1440,Выгрузка!G1440&lt;500), 1, 0)</f>
        <v>0</v>
      </c>
    </row>
    <row r="1441" spans="1:1" x14ac:dyDescent="0.2">
      <c r="A1441">
        <f>IF(AND(100&lt;Выгрузка!G1441,Выгрузка!G1441&lt;500), 1, 0)</f>
        <v>0</v>
      </c>
    </row>
    <row r="1442" spans="1:1" x14ac:dyDescent="0.2">
      <c r="A1442">
        <f>IF(AND(100&lt;Выгрузка!G1442,Выгрузка!G1442&lt;500), 1, 0)</f>
        <v>0</v>
      </c>
    </row>
    <row r="1443" spans="1:1" x14ac:dyDescent="0.2">
      <c r="A1443">
        <f>IF(AND(100&lt;Выгрузка!G1443,Выгрузка!G1443&lt;500), 1, 0)</f>
        <v>0</v>
      </c>
    </row>
    <row r="1444" spans="1:1" x14ac:dyDescent="0.2">
      <c r="A1444">
        <f>IF(AND(100&lt;Выгрузка!G1444,Выгрузка!G1444&lt;500), 1, 0)</f>
        <v>0</v>
      </c>
    </row>
    <row r="1445" spans="1:1" x14ac:dyDescent="0.2">
      <c r="A1445">
        <f>IF(AND(100&lt;Выгрузка!G1445,Выгрузка!G1445&lt;500), 1, 0)</f>
        <v>0</v>
      </c>
    </row>
    <row r="1446" spans="1:1" x14ac:dyDescent="0.2">
      <c r="A1446">
        <f>IF(AND(100&lt;Выгрузка!G1446,Выгрузка!G1446&lt;500), 1, 0)</f>
        <v>0</v>
      </c>
    </row>
    <row r="1447" spans="1:1" x14ac:dyDescent="0.2">
      <c r="A1447">
        <f>IF(AND(100&lt;Выгрузка!G1447,Выгрузка!G1447&lt;500), 1, 0)</f>
        <v>0</v>
      </c>
    </row>
    <row r="1448" spans="1:1" x14ac:dyDescent="0.2">
      <c r="A1448">
        <f>IF(AND(100&lt;Выгрузка!G1448,Выгрузка!G1448&lt;500), 1, 0)</f>
        <v>0</v>
      </c>
    </row>
    <row r="1449" spans="1:1" x14ac:dyDescent="0.2">
      <c r="A1449">
        <f>IF(AND(100&lt;Выгрузка!G1449,Выгрузка!G1449&lt;500), 1, 0)</f>
        <v>1</v>
      </c>
    </row>
    <row r="1450" spans="1:1" x14ac:dyDescent="0.2">
      <c r="A1450">
        <f>IF(AND(100&lt;Выгрузка!G1450,Выгрузка!G1450&lt;500), 1, 0)</f>
        <v>0</v>
      </c>
    </row>
    <row r="1451" spans="1:1" x14ac:dyDescent="0.2">
      <c r="A1451">
        <f>IF(AND(100&lt;Выгрузка!G1451,Выгрузка!G1451&lt;500), 1, 0)</f>
        <v>0</v>
      </c>
    </row>
    <row r="1452" spans="1:1" x14ac:dyDescent="0.2">
      <c r="A1452">
        <f>IF(AND(100&lt;Выгрузка!G1452,Выгрузка!G1452&lt;500), 1, 0)</f>
        <v>0</v>
      </c>
    </row>
    <row r="1453" spans="1:1" x14ac:dyDescent="0.2">
      <c r="A1453">
        <f>IF(AND(100&lt;Выгрузка!G1453,Выгрузка!G1453&lt;500), 1, 0)</f>
        <v>0</v>
      </c>
    </row>
    <row r="1454" spans="1:1" x14ac:dyDescent="0.2">
      <c r="A1454">
        <f>IF(AND(100&lt;Выгрузка!G1454,Выгрузка!G1454&lt;500), 1, 0)</f>
        <v>0</v>
      </c>
    </row>
    <row r="1455" spans="1:1" x14ac:dyDescent="0.2">
      <c r="A1455">
        <f>IF(AND(100&lt;Выгрузка!G1455,Выгрузка!G1455&lt;500), 1, 0)</f>
        <v>0</v>
      </c>
    </row>
    <row r="1456" spans="1:1" x14ac:dyDescent="0.2">
      <c r="A1456">
        <f>IF(AND(100&lt;Выгрузка!G1456,Выгрузка!G1456&lt;500), 1, 0)</f>
        <v>0</v>
      </c>
    </row>
    <row r="1457" spans="1:1" x14ac:dyDescent="0.2">
      <c r="A1457">
        <f>IF(AND(100&lt;Выгрузка!G1457,Выгрузка!G1457&lt;500), 1, 0)</f>
        <v>0</v>
      </c>
    </row>
    <row r="1458" spans="1:1" x14ac:dyDescent="0.2">
      <c r="A1458">
        <f>IF(AND(100&lt;Выгрузка!G1458,Выгрузка!G1458&lt;500), 1, 0)</f>
        <v>0</v>
      </c>
    </row>
    <row r="1459" spans="1:1" x14ac:dyDescent="0.2">
      <c r="A1459">
        <f>IF(AND(100&lt;Выгрузка!G1459,Выгрузка!G1459&lt;500), 1, 0)</f>
        <v>0</v>
      </c>
    </row>
    <row r="1460" spans="1:1" x14ac:dyDescent="0.2">
      <c r="A1460">
        <f>IF(AND(100&lt;Выгрузка!G1460,Выгрузка!G1460&lt;500), 1, 0)</f>
        <v>0</v>
      </c>
    </row>
    <row r="1461" spans="1:1" x14ac:dyDescent="0.2">
      <c r="A1461">
        <f>IF(AND(100&lt;Выгрузка!G1461,Выгрузка!G1461&lt;500), 1, 0)</f>
        <v>1</v>
      </c>
    </row>
    <row r="1462" spans="1:1" x14ac:dyDescent="0.2">
      <c r="A1462">
        <f>IF(AND(100&lt;Выгрузка!G1462,Выгрузка!G1462&lt;500), 1, 0)</f>
        <v>0</v>
      </c>
    </row>
    <row r="1463" spans="1:1" x14ac:dyDescent="0.2">
      <c r="A1463">
        <f>IF(AND(100&lt;Выгрузка!G1463,Выгрузка!G1463&lt;500), 1, 0)</f>
        <v>0</v>
      </c>
    </row>
    <row r="1464" spans="1:1" x14ac:dyDescent="0.2">
      <c r="A1464">
        <f>IF(AND(100&lt;Выгрузка!G1464,Выгрузка!G1464&lt;500), 1, 0)</f>
        <v>0</v>
      </c>
    </row>
    <row r="1465" spans="1:1" x14ac:dyDescent="0.2">
      <c r="A1465">
        <f>IF(AND(100&lt;Выгрузка!G1465,Выгрузка!G1465&lt;500), 1, 0)</f>
        <v>0</v>
      </c>
    </row>
    <row r="1466" spans="1:1" x14ac:dyDescent="0.2">
      <c r="A1466">
        <f>IF(AND(100&lt;Выгрузка!G1466,Выгрузка!G1466&lt;500), 1, 0)</f>
        <v>0</v>
      </c>
    </row>
    <row r="1467" spans="1:1" x14ac:dyDescent="0.2">
      <c r="A1467">
        <f>IF(AND(100&lt;Выгрузка!G1467,Выгрузка!G1467&lt;500), 1, 0)</f>
        <v>1</v>
      </c>
    </row>
    <row r="1468" spans="1:1" x14ac:dyDescent="0.2">
      <c r="A1468">
        <f>IF(AND(100&lt;Выгрузка!G1468,Выгрузка!G1468&lt;500), 1, 0)</f>
        <v>0</v>
      </c>
    </row>
    <row r="1469" spans="1:1" x14ac:dyDescent="0.2">
      <c r="A1469">
        <f>IF(AND(100&lt;Выгрузка!G1469,Выгрузка!G1469&lt;500), 1, 0)</f>
        <v>1</v>
      </c>
    </row>
    <row r="1470" spans="1:1" x14ac:dyDescent="0.2">
      <c r="A1470">
        <f>IF(AND(100&lt;Выгрузка!G1470,Выгрузка!G1470&lt;500), 1, 0)</f>
        <v>0</v>
      </c>
    </row>
    <row r="1471" spans="1:1" x14ac:dyDescent="0.2">
      <c r="A1471">
        <f>IF(AND(100&lt;Выгрузка!G1471,Выгрузка!G1471&lt;500), 1, 0)</f>
        <v>0</v>
      </c>
    </row>
    <row r="1472" spans="1:1" x14ac:dyDescent="0.2">
      <c r="A1472">
        <f>IF(AND(100&lt;Выгрузка!G1472,Выгрузка!G1472&lt;500), 1, 0)</f>
        <v>0</v>
      </c>
    </row>
    <row r="1473" spans="1:1" x14ac:dyDescent="0.2">
      <c r="A1473">
        <f>IF(AND(100&lt;Выгрузка!G1473,Выгрузка!G1473&lt;500), 1, 0)</f>
        <v>0</v>
      </c>
    </row>
    <row r="1474" spans="1:1" x14ac:dyDescent="0.2">
      <c r="A1474">
        <f>IF(AND(100&lt;Выгрузка!G1474,Выгрузка!G1474&lt;500), 1, 0)</f>
        <v>0</v>
      </c>
    </row>
    <row r="1475" spans="1:1" x14ac:dyDescent="0.2">
      <c r="A1475">
        <f>IF(AND(100&lt;Выгрузка!G1475,Выгрузка!G1475&lt;500), 1, 0)</f>
        <v>0</v>
      </c>
    </row>
    <row r="1476" spans="1:1" x14ac:dyDescent="0.2">
      <c r="A1476">
        <f>IF(AND(100&lt;Выгрузка!G1476,Выгрузка!G1476&lt;500), 1, 0)</f>
        <v>0</v>
      </c>
    </row>
    <row r="1477" spans="1:1" x14ac:dyDescent="0.2">
      <c r="A1477">
        <f>IF(AND(100&lt;Выгрузка!G1477,Выгрузка!G1477&lt;500), 1, 0)</f>
        <v>1</v>
      </c>
    </row>
    <row r="1478" spans="1:1" x14ac:dyDescent="0.2">
      <c r="A1478">
        <f>IF(AND(100&lt;Выгрузка!G1478,Выгрузка!G1478&lt;500), 1, 0)</f>
        <v>0</v>
      </c>
    </row>
    <row r="1479" spans="1:1" x14ac:dyDescent="0.2">
      <c r="A1479">
        <f>IF(AND(100&lt;Выгрузка!G1479,Выгрузка!G1479&lt;500), 1, 0)</f>
        <v>0</v>
      </c>
    </row>
    <row r="1480" spans="1:1" x14ac:dyDescent="0.2">
      <c r="A1480">
        <f>IF(AND(100&lt;Выгрузка!G1480,Выгрузка!G1480&lt;500), 1, 0)</f>
        <v>0</v>
      </c>
    </row>
    <row r="1481" spans="1:1" x14ac:dyDescent="0.2">
      <c r="A1481">
        <f>IF(AND(100&lt;Выгрузка!G1481,Выгрузка!G1481&lt;500), 1, 0)</f>
        <v>0</v>
      </c>
    </row>
    <row r="1482" spans="1:1" x14ac:dyDescent="0.2">
      <c r="A1482">
        <f>IF(AND(100&lt;Выгрузка!G1482,Выгрузка!G1482&lt;500), 1, 0)</f>
        <v>0</v>
      </c>
    </row>
    <row r="1483" spans="1:1" x14ac:dyDescent="0.2">
      <c r="A1483">
        <f>IF(AND(100&lt;Выгрузка!G1483,Выгрузка!G1483&lt;500), 1, 0)</f>
        <v>0</v>
      </c>
    </row>
    <row r="1484" spans="1:1" x14ac:dyDescent="0.2">
      <c r="A1484">
        <f>IF(AND(100&lt;Выгрузка!G1484,Выгрузка!G1484&lt;500), 1, 0)</f>
        <v>0</v>
      </c>
    </row>
    <row r="1485" spans="1:1" x14ac:dyDescent="0.2">
      <c r="A1485">
        <f>IF(AND(100&lt;Выгрузка!G1485,Выгрузка!G1485&lt;500), 1, 0)</f>
        <v>0</v>
      </c>
    </row>
    <row r="1486" spans="1:1" x14ac:dyDescent="0.2">
      <c r="A1486">
        <f>IF(AND(100&lt;Выгрузка!G1486,Выгрузка!G1486&lt;500), 1, 0)</f>
        <v>0</v>
      </c>
    </row>
    <row r="1487" spans="1:1" x14ac:dyDescent="0.2">
      <c r="A1487">
        <f>IF(AND(100&lt;Выгрузка!G1487,Выгрузка!G1487&lt;500), 1, 0)</f>
        <v>0</v>
      </c>
    </row>
    <row r="1488" spans="1:1" x14ac:dyDescent="0.2">
      <c r="A1488">
        <f>IF(AND(100&lt;Выгрузка!G1488,Выгрузка!G1488&lt;500), 1, 0)</f>
        <v>0</v>
      </c>
    </row>
    <row r="1489" spans="1:1" x14ac:dyDescent="0.2">
      <c r="A1489">
        <f>IF(AND(100&lt;Выгрузка!G1489,Выгрузка!G1489&lt;500), 1, 0)</f>
        <v>1</v>
      </c>
    </row>
    <row r="1490" spans="1:1" x14ac:dyDescent="0.2">
      <c r="A1490">
        <f>IF(AND(100&lt;Выгрузка!G1490,Выгрузка!G1490&lt;500), 1, 0)</f>
        <v>0</v>
      </c>
    </row>
    <row r="1491" spans="1:1" x14ac:dyDescent="0.2">
      <c r="A1491">
        <f>IF(AND(100&lt;Выгрузка!G1491,Выгрузка!G1491&lt;500), 1, 0)</f>
        <v>0</v>
      </c>
    </row>
    <row r="1492" spans="1:1" x14ac:dyDescent="0.2">
      <c r="A1492">
        <f>IF(AND(100&lt;Выгрузка!G1492,Выгрузка!G1492&lt;500), 1, 0)</f>
        <v>0</v>
      </c>
    </row>
    <row r="1493" spans="1:1" x14ac:dyDescent="0.2">
      <c r="A1493">
        <f>IF(AND(100&lt;Выгрузка!G1493,Выгрузка!G1493&lt;500), 1, 0)</f>
        <v>0</v>
      </c>
    </row>
    <row r="1494" spans="1:1" x14ac:dyDescent="0.2">
      <c r="A1494">
        <f>IF(AND(100&lt;Выгрузка!G1494,Выгрузка!G1494&lt;500), 1, 0)</f>
        <v>0</v>
      </c>
    </row>
    <row r="1495" spans="1:1" x14ac:dyDescent="0.2">
      <c r="A1495">
        <f>IF(AND(100&lt;Выгрузка!G1495,Выгрузка!G1495&lt;500), 1, 0)</f>
        <v>1</v>
      </c>
    </row>
    <row r="1496" spans="1:1" x14ac:dyDescent="0.2">
      <c r="A1496">
        <f>IF(AND(100&lt;Выгрузка!G1496,Выгрузка!G1496&lt;500), 1, 0)</f>
        <v>1</v>
      </c>
    </row>
    <row r="1497" spans="1:1" x14ac:dyDescent="0.2">
      <c r="A1497">
        <f>IF(AND(100&lt;Выгрузка!G1497,Выгрузка!G1497&lt;500), 1, 0)</f>
        <v>0</v>
      </c>
    </row>
    <row r="1498" spans="1:1" x14ac:dyDescent="0.2">
      <c r="A1498">
        <f>IF(AND(100&lt;Выгрузка!G1498,Выгрузка!G1498&lt;500), 1, 0)</f>
        <v>0</v>
      </c>
    </row>
    <row r="1499" spans="1:1" x14ac:dyDescent="0.2">
      <c r="A1499">
        <f>IF(AND(100&lt;Выгрузка!G1499,Выгрузка!G1499&lt;500), 1, 0)</f>
        <v>0</v>
      </c>
    </row>
    <row r="1500" spans="1:1" x14ac:dyDescent="0.2">
      <c r="A1500">
        <f>IF(AND(100&lt;Выгрузка!G1500,Выгрузка!G1500&lt;500), 1, 0)</f>
        <v>0</v>
      </c>
    </row>
    <row r="1501" spans="1:1" x14ac:dyDescent="0.2">
      <c r="A1501">
        <f>IF(AND(100&lt;Выгрузка!G1501,Выгрузка!G1501&lt;500), 1, 0)</f>
        <v>0</v>
      </c>
    </row>
    <row r="1502" spans="1:1" x14ac:dyDescent="0.2">
      <c r="A1502">
        <f>IF(AND(100&lt;Выгрузка!G1502,Выгрузка!G1502&lt;500), 1, 0)</f>
        <v>0</v>
      </c>
    </row>
    <row r="1503" spans="1:1" x14ac:dyDescent="0.2">
      <c r="A1503">
        <f>IF(AND(100&lt;Выгрузка!G1503,Выгрузка!G1503&lt;500), 1, 0)</f>
        <v>0</v>
      </c>
    </row>
    <row r="1504" spans="1:1" x14ac:dyDescent="0.2">
      <c r="A1504">
        <f>IF(AND(100&lt;Выгрузка!G1504,Выгрузка!G1504&lt;500), 1, 0)</f>
        <v>0</v>
      </c>
    </row>
    <row r="1505" spans="1:1" x14ac:dyDescent="0.2">
      <c r="A1505">
        <f>IF(AND(100&lt;Выгрузка!G1505,Выгрузка!G1505&lt;500), 1, 0)</f>
        <v>0</v>
      </c>
    </row>
    <row r="1506" spans="1:1" x14ac:dyDescent="0.2">
      <c r="A1506">
        <f>IF(AND(100&lt;Выгрузка!G1506,Выгрузка!G1506&lt;500), 1, 0)</f>
        <v>0</v>
      </c>
    </row>
    <row r="1507" spans="1:1" x14ac:dyDescent="0.2">
      <c r="A1507">
        <f>IF(AND(100&lt;Выгрузка!G1507,Выгрузка!G1507&lt;500), 1, 0)</f>
        <v>0</v>
      </c>
    </row>
    <row r="1508" spans="1:1" x14ac:dyDescent="0.2">
      <c r="A1508">
        <f>IF(AND(100&lt;Выгрузка!G1508,Выгрузка!G1508&lt;500), 1, 0)</f>
        <v>0</v>
      </c>
    </row>
    <row r="1509" spans="1:1" x14ac:dyDescent="0.2">
      <c r="A1509">
        <f>IF(AND(100&lt;Выгрузка!G1509,Выгрузка!G1509&lt;500), 1, 0)</f>
        <v>0</v>
      </c>
    </row>
    <row r="1510" spans="1:1" x14ac:dyDescent="0.2">
      <c r="A1510">
        <f>IF(AND(100&lt;Выгрузка!G1510,Выгрузка!G1510&lt;500), 1, 0)</f>
        <v>0</v>
      </c>
    </row>
    <row r="1511" spans="1:1" x14ac:dyDescent="0.2">
      <c r="A1511">
        <f>IF(AND(100&lt;Выгрузка!G1511,Выгрузка!G1511&lt;500), 1, 0)</f>
        <v>0</v>
      </c>
    </row>
    <row r="1512" spans="1:1" x14ac:dyDescent="0.2">
      <c r="A1512">
        <f>IF(AND(100&lt;Выгрузка!G1512,Выгрузка!G1512&lt;500), 1, 0)</f>
        <v>0</v>
      </c>
    </row>
    <row r="1513" spans="1:1" x14ac:dyDescent="0.2">
      <c r="A1513">
        <f>IF(AND(100&lt;Выгрузка!G1513,Выгрузка!G1513&lt;500), 1, 0)</f>
        <v>0</v>
      </c>
    </row>
    <row r="1514" spans="1:1" x14ac:dyDescent="0.2">
      <c r="A1514">
        <f>IF(AND(100&lt;Выгрузка!G1514,Выгрузка!G1514&lt;500), 1, 0)</f>
        <v>0</v>
      </c>
    </row>
    <row r="1515" spans="1:1" x14ac:dyDescent="0.2">
      <c r="A1515">
        <f>IF(AND(100&lt;Выгрузка!G1515,Выгрузка!G1515&lt;500), 1, 0)</f>
        <v>0</v>
      </c>
    </row>
    <row r="1516" spans="1:1" x14ac:dyDescent="0.2">
      <c r="A1516">
        <f>IF(AND(100&lt;Выгрузка!G1516,Выгрузка!G1516&lt;500), 1, 0)</f>
        <v>0</v>
      </c>
    </row>
    <row r="1517" spans="1:1" x14ac:dyDescent="0.2">
      <c r="A1517">
        <f>IF(AND(100&lt;Выгрузка!G1517,Выгрузка!G1517&lt;500), 1, 0)</f>
        <v>0</v>
      </c>
    </row>
    <row r="1518" spans="1:1" x14ac:dyDescent="0.2">
      <c r="A1518">
        <f>IF(AND(100&lt;Выгрузка!G1518,Выгрузка!G1518&lt;500), 1, 0)</f>
        <v>1</v>
      </c>
    </row>
    <row r="1519" spans="1:1" x14ac:dyDescent="0.2">
      <c r="A1519">
        <f>IF(AND(100&lt;Выгрузка!G1519,Выгрузка!G1519&lt;500), 1, 0)</f>
        <v>0</v>
      </c>
    </row>
    <row r="1520" spans="1:1" x14ac:dyDescent="0.2">
      <c r="A1520">
        <f>IF(AND(100&lt;Выгрузка!G1520,Выгрузка!G1520&lt;500), 1, 0)</f>
        <v>0</v>
      </c>
    </row>
    <row r="1521" spans="1:1" x14ac:dyDescent="0.2">
      <c r="A1521">
        <f>IF(AND(100&lt;Выгрузка!G1521,Выгрузка!G1521&lt;500), 1, 0)</f>
        <v>0</v>
      </c>
    </row>
    <row r="1522" spans="1:1" x14ac:dyDescent="0.2">
      <c r="A1522">
        <f>IF(AND(100&lt;Выгрузка!G1522,Выгрузка!G1522&lt;500), 1, 0)</f>
        <v>0</v>
      </c>
    </row>
    <row r="1523" spans="1:1" x14ac:dyDescent="0.2">
      <c r="A1523">
        <f>IF(AND(100&lt;Выгрузка!G1523,Выгрузка!G1523&lt;500), 1, 0)</f>
        <v>0</v>
      </c>
    </row>
    <row r="1524" spans="1:1" x14ac:dyDescent="0.2">
      <c r="A1524">
        <f>IF(AND(100&lt;Выгрузка!G1524,Выгрузка!G1524&lt;500), 1, 0)</f>
        <v>0</v>
      </c>
    </row>
    <row r="1525" spans="1:1" x14ac:dyDescent="0.2">
      <c r="A1525">
        <f>IF(AND(100&lt;Выгрузка!G1525,Выгрузка!G1525&lt;500), 1, 0)</f>
        <v>0</v>
      </c>
    </row>
    <row r="1526" spans="1:1" x14ac:dyDescent="0.2">
      <c r="A1526">
        <f>IF(AND(100&lt;Выгрузка!G1526,Выгрузка!G1526&lt;500), 1, 0)</f>
        <v>0</v>
      </c>
    </row>
    <row r="1527" spans="1:1" x14ac:dyDescent="0.2">
      <c r="A1527">
        <f>IF(AND(100&lt;Выгрузка!G1527,Выгрузка!G1527&lt;500), 1, 0)</f>
        <v>0</v>
      </c>
    </row>
    <row r="1528" spans="1:1" x14ac:dyDescent="0.2">
      <c r="A1528">
        <f>IF(AND(100&lt;Выгрузка!G1528,Выгрузка!G1528&lt;500), 1, 0)</f>
        <v>0</v>
      </c>
    </row>
    <row r="1529" spans="1:1" x14ac:dyDescent="0.2">
      <c r="A1529">
        <f>IF(AND(100&lt;Выгрузка!G1529,Выгрузка!G1529&lt;500), 1, 0)</f>
        <v>0</v>
      </c>
    </row>
    <row r="1530" spans="1:1" x14ac:dyDescent="0.2">
      <c r="A1530">
        <f>IF(AND(100&lt;Выгрузка!G1530,Выгрузка!G1530&lt;500), 1, 0)</f>
        <v>0</v>
      </c>
    </row>
    <row r="1531" spans="1:1" x14ac:dyDescent="0.2">
      <c r="A1531">
        <f>IF(AND(100&lt;Выгрузка!G1531,Выгрузка!G1531&lt;500), 1, 0)</f>
        <v>0</v>
      </c>
    </row>
    <row r="1532" spans="1:1" x14ac:dyDescent="0.2">
      <c r="A1532">
        <f>IF(AND(100&lt;Выгрузка!G1532,Выгрузка!G1532&lt;500), 1, 0)</f>
        <v>0</v>
      </c>
    </row>
    <row r="1533" spans="1:1" x14ac:dyDescent="0.2">
      <c r="A1533">
        <f>IF(AND(100&lt;Выгрузка!G1533,Выгрузка!G1533&lt;500), 1, 0)</f>
        <v>0</v>
      </c>
    </row>
    <row r="1534" spans="1:1" x14ac:dyDescent="0.2">
      <c r="A1534">
        <f>IF(AND(100&lt;Выгрузка!G1534,Выгрузка!G1534&lt;500), 1, 0)</f>
        <v>0</v>
      </c>
    </row>
    <row r="1535" spans="1:1" x14ac:dyDescent="0.2">
      <c r="A1535">
        <f>IF(AND(100&lt;Выгрузка!G1535,Выгрузка!G1535&lt;500), 1, 0)</f>
        <v>0</v>
      </c>
    </row>
    <row r="1536" spans="1:1" x14ac:dyDescent="0.2">
      <c r="A1536">
        <f>IF(AND(100&lt;Выгрузка!G1536,Выгрузка!G1536&lt;500), 1, 0)</f>
        <v>1</v>
      </c>
    </row>
    <row r="1537" spans="1:1" x14ac:dyDescent="0.2">
      <c r="A1537">
        <f>IF(AND(100&lt;Выгрузка!G1537,Выгрузка!G1537&lt;500), 1, 0)</f>
        <v>0</v>
      </c>
    </row>
    <row r="1538" spans="1:1" x14ac:dyDescent="0.2">
      <c r="A1538">
        <f>IF(AND(100&lt;Выгрузка!G1538,Выгрузка!G1538&lt;500), 1, 0)</f>
        <v>0</v>
      </c>
    </row>
    <row r="1539" spans="1:1" x14ac:dyDescent="0.2">
      <c r="A1539">
        <f>IF(AND(100&lt;Выгрузка!G1539,Выгрузка!G1539&lt;500), 1, 0)</f>
        <v>0</v>
      </c>
    </row>
    <row r="1540" spans="1:1" x14ac:dyDescent="0.2">
      <c r="A1540">
        <f>IF(AND(100&lt;Выгрузка!G1540,Выгрузка!G1540&lt;500), 1, 0)</f>
        <v>1</v>
      </c>
    </row>
    <row r="1541" spans="1:1" x14ac:dyDescent="0.2">
      <c r="A1541">
        <f>IF(AND(100&lt;Выгрузка!G1541,Выгрузка!G1541&lt;500), 1, 0)</f>
        <v>0</v>
      </c>
    </row>
    <row r="1542" spans="1:1" x14ac:dyDescent="0.2">
      <c r="A1542">
        <f>IF(AND(100&lt;Выгрузка!G1542,Выгрузка!G1542&lt;500), 1, 0)</f>
        <v>0</v>
      </c>
    </row>
    <row r="1543" spans="1:1" x14ac:dyDescent="0.2">
      <c r="A1543">
        <f>IF(AND(100&lt;Выгрузка!G1543,Выгрузка!G1543&lt;500), 1, 0)</f>
        <v>0</v>
      </c>
    </row>
    <row r="1544" spans="1:1" x14ac:dyDescent="0.2">
      <c r="A1544">
        <f>IF(AND(100&lt;Выгрузка!G1544,Выгрузка!G1544&lt;500), 1, 0)</f>
        <v>0</v>
      </c>
    </row>
    <row r="1545" spans="1:1" x14ac:dyDescent="0.2">
      <c r="A1545">
        <f>IF(AND(100&lt;Выгрузка!G1545,Выгрузка!G1545&lt;500), 1, 0)</f>
        <v>0</v>
      </c>
    </row>
    <row r="1546" spans="1:1" x14ac:dyDescent="0.2">
      <c r="A1546">
        <f>IF(AND(100&lt;Выгрузка!G1546,Выгрузка!G1546&lt;500), 1, 0)</f>
        <v>0</v>
      </c>
    </row>
    <row r="1547" spans="1:1" x14ac:dyDescent="0.2">
      <c r="A1547">
        <f>IF(AND(100&lt;Выгрузка!G1547,Выгрузка!G1547&lt;500), 1, 0)</f>
        <v>0</v>
      </c>
    </row>
    <row r="1548" spans="1:1" x14ac:dyDescent="0.2">
      <c r="A1548">
        <f>IF(AND(100&lt;Выгрузка!G1548,Выгрузка!G1548&lt;500), 1, 0)</f>
        <v>0</v>
      </c>
    </row>
    <row r="1549" spans="1:1" x14ac:dyDescent="0.2">
      <c r="A1549">
        <f>IF(AND(100&lt;Выгрузка!G1549,Выгрузка!G1549&lt;500), 1, 0)</f>
        <v>0</v>
      </c>
    </row>
    <row r="1550" spans="1:1" x14ac:dyDescent="0.2">
      <c r="A1550">
        <f>IF(AND(100&lt;Выгрузка!G1550,Выгрузка!G1550&lt;500), 1, 0)</f>
        <v>0</v>
      </c>
    </row>
    <row r="1551" spans="1:1" x14ac:dyDescent="0.2">
      <c r="A1551">
        <f>IF(AND(100&lt;Выгрузка!G1551,Выгрузка!G1551&lt;500), 1, 0)</f>
        <v>1</v>
      </c>
    </row>
    <row r="1552" spans="1:1" x14ac:dyDescent="0.2">
      <c r="A1552">
        <f>IF(AND(100&lt;Выгрузка!G1552,Выгрузка!G1552&lt;500), 1, 0)</f>
        <v>0</v>
      </c>
    </row>
    <row r="1553" spans="1:1" x14ac:dyDescent="0.2">
      <c r="A1553">
        <f>IF(AND(100&lt;Выгрузка!G1553,Выгрузка!G1553&lt;500), 1, 0)</f>
        <v>0</v>
      </c>
    </row>
    <row r="1554" spans="1:1" x14ac:dyDescent="0.2">
      <c r="A1554">
        <f>IF(AND(100&lt;Выгрузка!G1554,Выгрузка!G1554&lt;500), 1, 0)</f>
        <v>0</v>
      </c>
    </row>
    <row r="1555" spans="1:1" x14ac:dyDescent="0.2">
      <c r="A1555">
        <f>IF(AND(100&lt;Выгрузка!G1555,Выгрузка!G1555&lt;500), 1, 0)</f>
        <v>0</v>
      </c>
    </row>
    <row r="1556" spans="1:1" x14ac:dyDescent="0.2">
      <c r="A1556">
        <f>IF(AND(100&lt;Выгрузка!G1556,Выгрузка!G1556&lt;500), 1, 0)</f>
        <v>0</v>
      </c>
    </row>
    <row r="1557" spans="1:1" x14ac:dyDescent="0.2">
      <c r="A1557">
        <f>IF(AND(100&lt;Выгрузка!G1557,Выгрузка!G1557&lt;500), 1, 0)</f>
        <v>0</v>
      </c>
    </row>
    <row r="1558" spans="1:1" x14ac:dyDescent="0.2">
      <c r="A1558">
        <f>IF(AND(100&lt;Выгрузка!G1558,Выгрузка!G1558&lt;500), 1, 0)</f>
        <v>1</v>
      </c>
    </row>
    <row r="1559" spans="1:1" x14ac:dyDescent="0.2">
      <c r="A1559">
        <f>IF(AND(100&lt;Выгрузка!G1559,Выгрузка!G1559&lt;500), 1, 0)</f>
        <v>0</v>
      </c>
    </row>
    <row r="1560" spans="1:1" x14ac:dyDescent="0.2">
      <c r="A1560">
        <f>IF(AND(100&lt;Выгрузка!G1560,Выгрузка!G1560&lt;500), 1, 0)</f>
        <v>0</v>
      </c>
    </row>
    <row r="1561" spans="1:1" x14ac:dyDescent="0.2">
      <c r="A1561">
        <f>IF(AND(100&lt;Выгрузка!G1561,Выгрузка!G1561&lt;500), 1, 0)</f>
        <v>0</v>
      </c>
    </row>
    <row r="1562" spans="1:1" x14ac:dyDescent="0.2">
      <c r="A1562">
        <f>IF(AND(100&lt;Выгрузка!G1562,Выгрузка!G1562&lt;500), 1, 0)</f>
        <v>0</v>
      </c>
    </row>
    <row r="1563" spans="1:1" x14ac:dyDescent="0.2">
      <c r="A1563">
        <f>IF(AND(100&lt;Выгрузка!G1563,Выгрузка!G1563&lt;500), 1, 0)</f>
        <v>1</v>
      </c>
    </row>
    <row r="1564" spans="1:1" x14ac:dyDescent="0.2">
      <c r="A1564">
        <f>IF(AND(100&lt;Выгрузка!G1564,Выгрузка!G1564&lt;500), 1, 0)</f>
        <v>0</v>
      </c>
    </row>
    <row r="1565" spans="1:1" x14ac:dyDescent="0.2">
      <c r="A1565">
        <f>IF(AND(100&lt;Выгрузка!G1565,Выгрузка!G1565&lt;500), 1, 0)</f>
        <v>1</v>
      </c>
    </row>
    <row r="1566" spans="1:1" x14ac:dyDescent="0.2">
      <c r="A1566">
        <f>IF(AND(100&lt;Выгрузка!G1566,Выгрузка!G1566&lt;500), 1, 0)</f>
        <v>0</v>
      </c>
    </row>
    <row r="1567" spans="1:1" x14ac:dyDescent="0.2">
      <c r="A1567">
        <f>IF(AND(100&lt;Выгрузка!G1567,Выгрузка!G1567&lt;500), 1, 0)</f>
        <v>0</v>
      </c>
    </row>
    <row r="1568" spans="1:1" x14ac:dyDescent="0.2">
      <c r="A1568">
        <f>IF(AND(100&lt;Выгрузка!G1568,Выгрузка!G1568&lt;500), 1, 0)</f>
        <v>1</v>
      </c>
    </row>
    <row r="1569" spans="1:1" x14ac:dyDescent="0.2">
      <c r="A1569">
        <f>IF(AND(100&lt;Выгрузка!G1569,Выгрузка!G1569&lt;500), 1, 0)</f>
        <v>0</v>
      </c>
    </row>
    <row r="1570" spans="1:1" x14ac:dyDescent="0.2">
      <c r="A1570">
        <f>IF(AND(100&lt;Выгрузка!G1570,Выгрузка!G1570&lt;500), 1, 0)</f>
        <v>0</v>
      </c>
    </row>
    <row r="1571" spans="1:1" x14ac:dyDescent="0.2">
      <c r="A1571">
        <f>IF(AND(100&lt;Выгрузка!G1571,Выгрузка!G1571&lt;500), 1, 0)</f>
        <v>0</v>
      </c>
    </row>
    <row r="1572" spans="1:1" x14ac:dyDescent="0.2">
      <c r="A1572">
        <f>IF(AND(100&lt;Выгрузка!G1572,Выгрузка!G1572&lt;500), 1, 0)</f>
        <v>0</v>
      </c>
    </row>
    <row r="1573" spans="1:1" x14ac:dyDescent="0.2">
      <c r="A1573">
        <f>IF(AND(100&lt;Выгрузка!G1573,Выгрузка!G1573&lt;500), 1, 0)</f>
        <v>1</v>
      </c>
    </row>
    <row r="1574" spans="1:1" x14ac:dyDescent="0.2">
      <c r="A1574">
        <f>IF(AND(100&lt;Выгрузка!G1574,Выгрузка!G1574&lt;500), 1, 0)</f>
        <v>1</v>
      </c>
    </row>
    <row r="1575" spans="1:1" x14ac:dyDescent="0.2">
      <c r="A1575">
        <f>IF(AND(100&lt;Выгрузка!G1575,Выгрузка!G1575&lt;500), 1, 0)</f>
        <v>1</v>
      </c>
    </row>
    <row r="1576" spans="1:1" x14ac:dyDescent="0.2">
      <c r="A1576">
        <f>IF(AND(100&lt;Выгрузка!G1576,Выгрузка!G1576&lt;500), 1, 0)</f>
        <v>0</v>
      </c>
    </row>
    <row r="1577" spans="1:1" x14ac:dyDescent="0.2">
      <c r="A1577">
        <f>IF(AND(100&lt;Выгрузка!G1577,Выгрузка!G1577&lt;500), 1, 0)</f>
        <v>0</v>
      </c>
    </row>
    <row r="1578" spans="1:1" x14ac:dyDescent="0.2">
      <c r="A1578">
        <f>IF(AND(100&lt;Выгрузка!G1578,Выгрузка!G1578&lt;500), 1, 0)</f>
        <v>0</v>
      </c>
    </row>
    <row r="1579" spans="1:1" x14ac:dyDescent="0.2">
      <c r="A1579">
        <f>IF(AND(100&lt;Выгрузка!G1579,Выгрузка!G1579&lt;500), 1, 0)</f>
        <v>1</v>
      </c>
    </row>
    <row r="1580" spans="1:1" x14ac:dyDescent="0.2">
      <c r="A1580">
        <f>IF(AND(100&lt;Выгрузка!G1580,Выгрузка!G1580&lt;500), 1, 0)</f>
        <v>1</v>
      </c>
    </row>
    <row r="1581" spans="1:1" x14ac:dyDescent="0.2">
      <c r="A1581">
        <f>IF(AND(100&lt;Выгрузка!G1581,Выгрузка!G1581&lt;500), 1, 0)</f>
        <v>0</v>
      </c>
    </row>
    <row r="1582" spans="1:1" x14ac:dyDescent="0.2">
      <c r="A1582">
        <f>IF(AND(100&lt;Выгрузка!G1582,Выгрузка!G1582&lt;500), 1, 0)</f>
        <v>1</v>
      </c>
    </row>
    <row r="1583" spans="1:1" x14ac:dyDescent="0.2">
      <c r="A1583">
        <f>IF(AND(100&lt;Выгрузка!G1583,Выгрузка!G1583&lt;500), 1, 0)</f>
        <v>1</v>
      </c>
    </row>
    <row r="1584" spans="1:1" x14ac:dyDescent="0.2">
      <c r="A1584">
        <f>IF(AND(100&lt;Выгрузка!G1584,Выгрузка!G1584&lt;500), 1, 0)</f>
        <v>0</v>
      </c>
    </row>
    <row r="1585" spans="1:1" x14ac:dyDescent="0.2">
      <c r="A1585">
        <f>IF(AND(100&lt;Выгрузка!G1585,Выгрузка!G1585&lt;500), 1, 0)</f>
        <v>0</v>
      </c>
    </row>
    <row r="1586" spans="1:1" x14ac:dyDescent="0.2">
      <c r="A1586">
        <f>IF(AND(100&lt;Выгрузка!G1586,Выгрузка!G1586&lt;500), 1, 0)</f>
        <v>0</v>
      </c>
    </row>
    <row r="1587" spans="1:1" x14ac:dyDescent="0.2">
      <c r="A1587">
        <f>IF(AND(100&lt;Выгрузка!G1587,Выгрузка!G1587&lt;500), 1, 0)</f>
        <v>0</v>
      </c>
    </row>
    <row r="1588" spans="1:1" x14ac:dyDescent="0.2">
      <c r="A1588">
        <f>IF(AND(100&lt;Выгрузка!G1588,Выгрузка!G1588&lt;500), 1, 0)</f>
        <v>0</v>
      </c>
    </row>
    <row r="1589" spans="1:1" x14ac:dyDescent="0.2">
      <c r="A1589">
        <f>IF(AND(100&lt;Выгрузка!G1589,Выгрузка!G1589&lt;500), 1, 0)</f>
        <v>0</v>
      </c>
    </row>
    <row r="1590" spans="1:1" x14ac:dyDescent="0.2">
      <c r="A1590">
        <f>IF(AND(100&lt;Выгрузка!G1590,Выгрузка!G1590&lt;500), 1, 0)</f>
        <v>1</v>
      </c>
    </row>
    <row r="1591" spans="1:1" x14ac:dyDescent="0.2">
      <c r="A1591">
        <f>IF(AND(100&lt;Выгрузка!G1591,Выгрузка!G1591&lt;500), 1, 0)</f>
        <v>0</v>
      </c>
    </row>
    <row r="1592" spans="1:1" x14ac:dyDescent="0.2">
      <c r="A1592">
        <f>IF(AND(100&lt;Выгрузка!G1592,Выгрузка!G1592&lt;500), 1, 0)</f>
        <v>0</v>
      </c>
    </row>
    <row r="1593" spans="1:1" x14ac:dyDescent="0.2">
      <c r="A1593">
        <f>IF(AND(100&lt;Выгрузка!G1593,Выгрузка!G1593&lt;500), 1, 0)</f>
        <v>1</v>
      </c>
    </row>
    <row r="1594" spans="1:1" x14ac:dyDescent="0.2">
      <c r="A1594">
        <f>IF(AND(100&lt;Выгрузка!G1594,Выгрузка!G1594&lt;500), 1, 0)</f>
        <v>0</v>
      </c>
    </row>
    <row r="1595" spans="1:1" x14ac:dyDescent="0.2">
      <c r="A1595">
        <f>IF(AND(100&lt;Выгрузка!G1595,Выгрузка!G1595&lt;500), 1, 0)</f>
        <v>1</v>
      </c>
    </row>
    <row r="1596" spans="1:1" x14ac:dyDescent="0.2">
      <c r="A1596">
        <f>IF(AND(100&lt;Выгрузка!G1596,Выгрузка!G1596&lt;500), 1, 0)</f>
        <v>1</v>
      </c>
    </row>
    <row r="1597" spans="1:1" x14ac:dyDescent="0.2">
      <c r="A1597">
        <f>IF(AND(100&lt;Выгрузка!G1597,Выгрузка!G1597&lt;500), 1, 0)</f>
        <v>0</v>
      </c>
    </row>
    <row r="1598" spans="1:1" x14ac:dyDescent="0.2">
      <c r="A1598">
        <f>IF(AND(100&lt;Выгрузка!G1598,Выгрузка!G1598&lt;500), 1, 0)</f>
        <v>1</v>
      </c>
    </row>
    <row r="1599" spans="1:1" x14ac:dyDescent="0.2">
      <c r="A1599">
        <f>IF(AND(100&lt;Выгрузка!G1599,Выгрузка!G1599&lt;500), 1, 0)</f>
        <v>1</v>
      </c>
    </row>
    <row r="1600" spans="1:1" x14ac:dyDescent="0.2">
      <c r="A1600">
        <f>IF(AND(100&lt;Выгрузка!G1600,Выгрузка!G1600&lt;500), 1, 0)</f>
        <v>1</v>
      </c>
    </row>
    <row r="1601" spans="1:1" x14ac:dyDescent="0.2">
      <c r="A1601">
        <f>IF(AND(100&lt;Выгрузка!G1601,Выгрузка!G1601&lt;500), 1, 0)</f>
        <v>1</v>
      </c>
    </row>
    <row r="1602" spans="1:1" x14ac:dyDescent="0.2">
      <c r="A1602">
        <f>IF(AND(100&lt;Выгрузка!G1602,Выгрузка!G1602&lt;500), 1, 0)</f>
        <v>1</v>
      </c>
    </row>
    <row r="1603" spans="1:1" x14ac:dyDescent="0.2">
      <c r="A1603">
        <f>IF(AND(100&lt;Выгрузка!G1603,Выгрузка!G1603&lt;500), 1, 0)</f>
        <v>0</v>
      </c>
    </row>
    <row r="1604" spans="1:1" x14ac:dyDescent="0.2">
      <c r="A1604">
        <f>IF(AND(100&lt;Выгрузка!G1604,Выгрузка!G1604&lt;500), 1, 0)</f>
        <v>1</v>
      </c>
    </row>
    <row r="1605" spans="1:1" x14ac:dyDescent="0.2">
      <c r="A1605">
        <f>IF(AND(100&lt;Выгрузка!G1605,Выгрузка!G1605&lt;500), 1, 0)</f>
        <v>1</v>
      </c>
    </row>
    <row r="1606" spans="1:1" x14ac:dyDescent="0.2">
      <c r="A1606">
        <f>IF(AND(100&lt;Выгрузка!G1606,Выгрузка!G1606&lt;500), 1, 0)</f>
        <v>0</v>
      </c>
    </row>
    <row r="1607" spans="1:1" x14ac:dyDescent="0.2">
      <c r="A1607">
        <f>IF(AND(100&lt;Выгрузка!G1607,Выгрузка!G1607&lt;500), 1, 0)</f>
        <v>0</v>
      </c>
    </row>
    <row r="1608" spans="1:1" x14ac:dyDescent="0.2">
      <c r="A1608">
        <f>IF(AND(100&lt;Выгрузка!G1608,Выгрузка!G1608&lt;500), 1, 0)</f>
        <v>1</v>
      </c>
    </row>
    <row r="1609" spans="1:1" x14ac:dyDescent="0.2">
      <c r="A1609">
        <f>IF(AND(100&lt;Выгрузка!G1609,Выгрузка!G1609&lt;500), 1, 0)</f>
        <v>1</v>
      </c>
    </row>
    <row r="1610" spans="1:1" x14ac:dyDescent="0.2">
      <c r="A1610">
        <f>IF(AND(100&lt;Выгрузка!G1610,Выгрузка!G1610&lt;500), 1, 0)</f>
        <v>1</v>
      </c>
    </row>
    <row r="1611" spans="1:1" x14ac:dyDescent="0.2">
      <c r="A1611">
        <f>IF(AND(100&lt;Выгрузка!G1611,Выгрузка!G1611&lt;500), 1, 0)</f>
        <v>1</v>
      </c>
    </row>
    <row r="1612" spans="1:1" x14ac:dyDescent="0.2">
      <c r="A1612">
        <f>IF(AND(100&lt;Выгрузка!G1612,Выгрузка!G1612&lt;500), 1, 0)</f>
        <v>1</v>
      </c>
    </row>
    <row r="1613" spans="1:1" x14ac:dyDescent="0.2">
      <c r="A1613">
        <f>IF(AND(100&lt;Выгрузка!G1613,Выгрузка!G1613&lt;500), 1, 0)</f>
        <v>1</v>
      </c>
    </row>
    <row r="1614" spans="1:1" x14ac:dyDescent="0.2">
      <c r="A1614">
        <f>IF(AND(100&lt;Выгрузка!G1614,Выгрузка!G1614&lt;500), 1, 0)</f>
        <v>0</v>
      </c>
    </row>
    <row r="1615" spans="1:1" x14ac:dyDescent="0.2">
      <c r="A1615">
        <f>IF(AND(100&lt;Выгрузка!G1615,Выгрузка!G1615&lt;500), 1, 0)</f>
        <v>0</v>
      </c>
    </row>
    <row r="1616" spans="1:1" x14ac:dyDescent="0.2">
      <c r="A1616">
        <f>IF(AND(100&lt;Выгрузка!G1616,Выгрузка!G1616&lt;500), 1, 0)</f>
        <v>0</v>
      </c>
    </row>
    <row r="1617" spans="1:1" x14ac:dyDescent="0.2">
      <c r="A1617">
        <f>IF(AND(100&lt;Выгрузка!G1617,Выгрузка!G1617&lt;500), 1, 0)</f>
        <v>0</v>
      </c>
    </row>
    <row r="1618" spans="1:1" x14ac:dyDescent="0.2">
      <c r="A1618">
        <f>IF(AND(100&lt;Выгрузка!G1618,Выгрузка!G1618&lt;500), 1, 0)</f>
        <v>0</v>
      </c>
    </row>
    <row r="1619" spans="1:1" x14ac:dyDescent="0.2">
      <c r="A1619">
        <f>IF(AND(100&lt;Выгрузка!G1619,Выгрузка!G1619&lt;500), 1, 0)</f>
        <v>0</v>
      </c>
    </row>
    <row r="1620" spans="1:1" x14ac:dyDescent="0.2">
      <c r="A1620">
        <f>IF(AND(100&lt;Выгрузка!G1620,Выгрузка!G1620&lt;500), 1, 0)</f>
        <v>0</v>
      </c>
    </row>
    <row r="1621" spans="1:1" x14ac:dyDescent="0.2">
      <c r="A1621">
        <f>IF(AND(100&lt;Выгрузка!G1621,Выгрузка!G1621&lt;500), 1, 0)</f>
        <v>1</v>
      </c>
    </row>
    <row r="1622" spans="1:1" x14ac:dyDescent="0.2">
      <c r="A1622">
        <f>IF(AND(100&lt;Выгрузка!G1622,Выгрузка!G1622&lt;500), 1, 0)</f>
        <v>1</v>
      </c>
    </row>
    <row r="1623" spans="1:1" x14ac:dyDescent="0.2">
      <c r="A1623">
        <f>IF(AND(100&lt;Выгрузка!G1623,Выгрузка!G1623&lt;500), 1, 0)</f>
        <v>1</v>
      </c>
    </row>
    <row r="1624" spans="1:1" x14ac:dyDescent="0.2">
      <c r="A1624">
        <f>IF(AND(100&lt;Выгрузка!G1624,Выгрузка!G1624&lt;500), 1, 0)</f>
        <v>1</v>
      </c>
    </row>
    <row r="1625" spans="1:1" x14ac:dyDescent="0.2">
      <c r="A1625">
        <f>IF(AND(100&lt;Выгрузка!G1625,Выгрузка!G1625&lt;500), 1, 0)</f>
        <v>0</v>
      </c>
    </row>
    <row r="1626" spans="1:1" x14ac:dyDescent="0.2">
      <c r="A1626">
        <f>IF(AND(100&lt;Выгрузка!G1626,Выгрузка!G1626&lt;500), 1, 0)</f>
        <v>1</v>
      </c>
    </row>
    <row r="1627" spans="1:1" x14ac:dyDescent="0.2">
      <c r="A1627">
        <f>IF(AND(100&lt;Выгрузка!G1627,Выгрузка!G1627&lt;500), 1, 0)</f>
        <v>1</v>
      </c>
    </row>
    <row r="1628" spans="1:1" x14ac:dyDescent="0.2">
      <c r="A1628">
        <f>IF(AND(100&lt;Выгрузка!G1628,Выгрузка!G1628&lt;500), 1, 0)</f>
        <v>0</v>
      </c>
    </row>
    <row r="1629" spans="1:1" x14ac:dyDescent="0.2">
      <c r="A1629">
        <f>IF(AND(100&lt;Выгрузка!G1629,Выгрузка!G1629&lt;500), 1, 0)</f>
        <v>1</v>
      </c>
    </row>
    <row r="1630" spans="1:1" x14ac:dyDescent="0.2">
      <c r="A1630">
        <f>IF(AND(100&lt;Выгрузка!G1630,Выгрузка!G1630&lt;500), 1, 0)</f>
        <v>1</v>
      </c>
    </row>
    <row r="1631" spans="1:1" x14ac:dyDescent="0.2">
      <c r="A1631">
        <f>IF(AND(100&lt;Выгрузка!G1631,Выгрузка!G1631&lt;500), 1, 0)</f>
        <v>0</v>
      </c>
    </row>
    <row r="1632" spans="1:1" x14ac:dyDescent="0.2">
      <c r="A1632">
        <f>IF(AND(100&lt;Выгрузка!G1632,Выгрузка!G1632&lt;500), 1, 0)</f>
        <v>0</v>
      </c>
    </row>
    <row r="1633" spans="1:1" x14ac:dyDescent="0.2">
      <c r="A1633">
        <f>IF(AND(100&lt;Выгрузка!G1633,Выгрузка!G1633&lt;500), 1, 0)</f>
        <v>0</v>
      </c>
    </row>
    <row r="1634" spans="1:1" x14ac:dyDescent="0.2">
      <c r="A1634">
        <f>IF(AND(100&lt;Выгрузка!G1634,Выгрузка!G1634&lt;500), 1, 0)</f>
        <v>1</v>
      </c>
    </row>
    <row r="1635" spans="1:1" x14ac:dyDescent="0.2">
      <c r="A1635">
        <f>IF(AND(100&lt;Выгрузка!G1635,Выгрузка!G1635&lt;500), 1, 0)</f>
        <v>0</v>
      </c>
    </row>
    <row r="1636" spans="1:1" x14ac:dyDescent="0.2">
      <c r="A1636">
        <f>IF(AND(100&lt;Выгрузка!G1636,Выгрузка!G1636&lt;500), 1, 0)</f>
        <v>0</v>
      </c>
    </row>
    <row r="1637" spans="1:1" x14ac:dyDescent="0.2">
      <c r="A1637">
        <f>IF(AND(100&lt;Выгрузка!G1637,Выгрузка!G1637&lt;500), 1, 0)</f>
        <v>1</v>
      </c>
    </row>
    <row r="1638" spans="1:1" x14ac:dyDescent="0.2">
      <c r="A1638">
        <f>IF(AND(100&lt;Выгрузка!G1638,Выгрузка!G1638&lt;500), 1, 0)</f>
        <v>0</v>
      </c>
    </row>
    <row r="1639" spans="1:1" x14ac:dyDescent="0.2">
      <c r="A1639">
        <f>IF(AND(100&lt;Выгрузка!G1639,Выгрузка!G1639&lt;500), 1, 0)</f>
        <v>1</v>
      </c>
    </row>
    <row r="1640" spans="1:1" x14ac:dyDescent="0.2">
      <c r="A1640">
        <f>IF(AND(100&lt;Выгрузка!G1640,Выгрузка!G1640&lt;500), 1, 0)</f>
        <v>1</v>
      </c>
    </row>
    <row r="1641" spans="1:1" x14ac:dyDescent="0.2">
      <c r="A1641">
        <f>IF(AND(100&lt;Выгрузка!G1641,Выгрузка!G1641&lt;500), 1, 0)</f>
        <v>0</v>
      </c>
    </row>
    <row r="1642" spans="1:1" x14ac:dyDescent="0.2">
      <c r="A1642">
        <f>IF(AND(100&lt;Выгрузка!G1642,Выгрузка!G1642&lt;500), 1, 0)</f>
        <v>0</v>
      </c>
    </row>
    <row r="1643" spans="1:1" x14ac:dyDescent="0.2">
      <c r="A1643">
        <f>IF(AND(100&lt;Выгрузка!G1643,Выгрузка!G1643&lt;500), 1, 0)</f>
        <v>1</v>
      </c>
    </row>
    <row r="1644" spans="1:1" x14ac:dyDescent="0.2">
      <c r="A1644">
        <f>IF(AND(100&lt;Выгрузка!G1644,Выгрузка!G1644&lt;500), 1, 0)</f>
        <v>1</v>
      </c>
    </row>
    <row r="1645" spans="1:1" x14ac:dyDescent="0.2">
      <c r="A1645">
        <f>IF(AND(100&lt;Выгрузка!G1645,Выгрузка!G1645&lt;500), 1, 0)</f>
        <v>1</v>
      </c>
    </row>
    <row r="1646" spans="1:1" x14ac:dyDescent="0.2">
      <c r="A1646">
        <f>IF(AND(100&lt;Выгрузка!G1646,Выгрузка!G1646&lt;500), 1, 0)</f>
        <v>1</v>
      </c>
    </row>
    <row r="1647" spans="1:1" x14ac:dyDescent="0.2">
      <c r="A1647">
        <f>IF(AND(100&lt;Выгрузка!G1647,Выгрузка!G1647&lt;500), 1, 0)</f>
        <v>0</v>
      </c>
    </row>
    <row r="1648" spans="1:1" x14ac:dyDescent="0.2">
      <c r="A1648">
        <f>IF(AND(100&lt;Выгрузка!G1648,Выгрузка!G1648&lt;500), 1, 0)</f>
        <v>1</v>
      </c>
    </row>
    <row r="1649" spans="1:1" x14ac:dyDescent="0.2">
      <c r="A1649">
        <f>IF(AND(100&lt;Выгрузка!G1649,Выгрузка!G1649&lt;500), 1, 0)</f>
        <v>0</v>
      </c>
    </row>
    <row r="1650" spans="1:1" x14ac:dyDescent="0.2">
      <c r="A1650">
        <f>IF(AND(100&lt;Выгрузка!G1650,Выгрузка!G1650&lt;500), 1, 0)</f>
        <v>0</v>
      </c>
    </row>
    <row r="1651" spans="1:1" x14ac:dyDescent="0.2">
      <c r="A1651">
        <f>IF(AND(100&lt;Выгрузка!G1651,Выгрузка!G1651&lt;500), 1, 0)</f>
        <v>1</v>
      </c>
    </row>
    <row r="1652" spans="1:1" x14ac:dyDescent="0.2">
      <c r="A1652">
        <f>IF(AND(100&lt;Выгрузка!G1652,Выгрузка!G1652&lt;500), 1, 0)</f>
        <v>1</v>
      </c>
    </row>
    <row r="1653" spans="1:1" x14ac:dyDescent="0.2">
      <c r="A1653">
        <f>IF(AND(100&lt;Выгрузка!G1653,Выгрузка!G1653&lt;500), 1, 0)</f>
        <v>1</v>
      </c>
    </row>
    <row r="1654" spans="1:1" x14ac:dyDescent="0.2">
      <c r="A1654">
        <f>IF(AND(100&lt;Выгрузка!G1654,Выгрузка!G1654&lt;500), 1, 0)</f>
        <v>0</v>
      </c>
    </row>
    <row r="1655" spans="1:1" x14ac:dyDescent="0.2">
      <c r="A1655">
        <f>IF(AND(100&lt;Выгрузка!G1655,Выгрузка!G1655&lt;500), 1, 0)</f>
        <v>1</v>
      </c>
    </row>
    <row r="1656" spans="1:1" x14ac:dyDescent="0.2">
      <c r="A1656">
        <f>IF(AND(100&lt;Выгрузка!G1656,Выгрузка!G1656&lt;500), 1, 0)</f>
        <v>1</v>
      </c>
    </row>
    <row r="1657" spans="1:1" x14ac:dyDescent="0.2">
      <c r="A1657">
        <f>IF(AND(100&lt;Выгрузка!G1657,Выгрузка!G1657&lt;500), 1, 0)</f>
        <v>0</v>
      </c>
    </row>
    <row r="1658" spans="1:1" x14ac:dyDescent="0.2">
      <c r="A1658">
        <f>IF(AND(100&lt;Выгрузка!G1658,Выгрузка!G1658&lt;500), 1, 0)</f>
        <v>1</v>
      </c>
    </row>
    <row r="1659" spans="1:1" x14ac:dyDescent="0.2">
      <c r="A1659">
        <f>IF(AND(100&lt;Выгрузка!G1659,Выгрузка!G1659&lt;500), 1, 0)</f>
        <v>0</v>
      </c>
    </row>
    <row r="1660" spans="1:1" x14ac:dyDescent="0.2">
      <c r="A1660">
        <f>IF(AND(100&lt;Выгрузка!G1660,Выгрузка!G1660&lt;500), 1, 0)</f>
        <v>0</v>
      </c>
    </row>
    <row r="1661" spans="1:1" x14ac:dyDescent="0.2">
      <c r="A1661">
        <f>IF(AND(100&lt;Выгрузка!G1661,Выгрузка!G1661&lt;500), 1, 0)</f>
        <v>1</v>
      </c>
    </row>
    <row r="1662" spans="1:1" x14ac:dyDescent="0.2">
      <c r="A1662">
        <f>IF(AND(100&lt;Выгрузка!G1662,Выгрузка!G1662&lt;500), 1, 0)</f>
        <v>1</v>
      </c>
    </row>
    <row r="1663" spans="1:1" x14ac:dyDescent="0.2">
      <c r="A1663">
        <f>IF(AND(100&lt;Выгрузка!G1663,Выгрузка!G1663&lt;500), 1, 0)</f>
        <v>1</v>
      </c>
    </row>
    <row r="1664" spans="1:1" x14ac:dyDescent="0.2">
      <c r="A1664">
        <f>IF(AND(100&lt;Выгрузка!G1664,Выгрузка!G1664&lt;500), 1, 0)</f>
        <v>0</v>
      </c>
    </row>
    <row r="1665" spans="1:1" x14ac:dyDescent="0.2">
      <c r="A1665">
        <f>IF(AND(100&lt;Выгрузка!G1665,Выгрузка!G1665&lt;500), 1, 0)</f>
        <v>0</v>
      </c>
    </row>
    <row r="1666" spans="1:1" x14ac:dyDescent="0.2">
      <c r="A1666">
        <f>IF(AND(100&lt;Выгрузка!G1666,Выгрузка!G1666&lt;500), 1, 0)</f>
        <v>0</v>
      </c>
    </row>
    <row r="1667" spans="1:1" x14ac:dyDescent="0.2">
      <c r="A1667">
        <f>IF(AND(100&lt;Выгрузка!G1667,Выгрузка!G1667&lt;500), 1, 0)</f>
        <v>1</v>
      </c>
    </row>
    <row r="1668" spans="1:1" x14ac:dyDescent="0.2">
      <c r="A1668">
        <f>IF(AND(100&lt;Выгрузка!G1668,Выгрузка!G1668&lt;500), 1, 0)</f>
        <v>1</v>
      </c>
    </row>
    <row r="1669" spans="1:1" x14ac:dyDescent="0.2">
      <c r="A1669">
        <f>IF(AND(100&lt;Выгрузка!G1669,Выгрузка!G1669&lt;500), 1, 0)</f>
        <v>0</v>
      </c>
    </row>
    <row r="1670" spans="1:1" x14ac:dyDescent="0.2">
      <c r="A1670">
        <f>IF(AND(100&lt;Выгрузка!G1670,Выгрузка!G1670&lt;500), 1, 0)</f>
        <v>0</v>
      </c>
    </row>
    <row r="1671" spans="1:1" x14ac:dyDescent="0.2">
      <c r="A1671">
        <f>IF(AND(100&lt;Выгрузка!G1671,Выгрузка!G1671&lt;500), 1, 0)</f>
        <v>1</v>
      </c>
    </row>
    <row r="1672" spans="1:1" x14ac:dyDescent="0.2">
      <c r="A1672">
        <f>IF(AND(100&lt;Выгрузка!G1672,Выгрузка!G1672&lt;500), 1, 0)</f>
        <v>0</v>
      </c>
    </row>
    <row r="1673" spans="1:1" x14ac:dyDescent="0.2">
      <c r="A1673">
        <f>IF(AND(100&lt;Выгрузка!G1673,Выгрузка!G1673&lt;500), 1, 0)</f>
        <v>0</v>
      </c>
    </row>
    <row r="1674" spans="1:1" x14ac:dyDescent="0.2">
      <c r="A1674">
        <f>IF(AND(100&lt;Выгрузка!G1674,Выгрузка!G1674&lt;500), 1, 0)</f>
        <v>1</v>
      </c>
    </row>
    <row r="1675" spans="1:1" x14ac:dyDescent="0.2">
      <c r="A1675">
        <f>IF(AND(100&lt;Выгрузка!G1675,Выгрузка!G1675&lt;500), 1, 0)</f>
        <v>1</v>
      </c>
    </row>
    <row r="1676" spans="1:1" x14ac:dyDescent="0.2">
      <c r="A1676">
        <f>IF(AND(100&lt;Выгрузка!G1676,Выгрузка!G1676&lt;500), 1, 0)</f>
        <v>0</v>
      </c>
    </row>
    <row r="1677" spans="1:1" x14ac:dyDescent="0.2">
      <c r="A1677">
        <f>IF(AND(100&lt;Выгрузка!G1677,Выгрузка!G1677&lt;500), 1, 0)</f>
        <v>0</v>
      </c>
    </row>
    <row r="1678" spans="1:1" x14ac:dyDescent="0.2">
      <c r="A1678">
        <f>IF(AND(100&lt;Выгрузка!G1678,Выгрузка!G1678&lt;500), 1, 0)</f>
        <v>1</v>
      </c>
    </row>
    <row r="1679" spans="1:1" x14ac:dyDescent="0.2">
      <c r="A1679">
        <f>IF(AND(100&lt;Выгрузка!G1679,Выгрузка!G1679&lt;500), 1, 0)</f>
        <v>0</v>
      </c>
    </row>
    <row r="1680" spans="1:1" x14ac:dyDescent="0.2">
      <c r="A1680">
        <f>IF(AND(100&lt;Выгрузка!G1680,Выгрузка!G1680&lt;500), 1, 0)</f>
        <v>0</v>
      </c>
    </row>
    <row r="1681" spans="1:1" x14ac:dyDescent="0.2">
      <c r="A1681">
        <f>IF(AND(100&lt;Выгрузка!G1681,Выгрузка!G1681&lt;500), 1, 0)</f>
        <v>0</v>
      </c>
    </row>
    <row r="1682" spans="1:1" x14ac:dyDescent="0.2">
      <c r="A1682">
        <f>IF(AND(100&lt;Выгрузка!G1682,Выгрузка!G1682&lt;500), 1, 0)</f>
        <v>0</v>
      </c>
    </row>
    <row r="1683" spans="1:1" x14ac:dyDescent="0.2">
      <c r="A1683">
        <f>IF(AND(100&lt;Выгрузка!G1683,Выгрузка!G1683&lt;500), 1, 0)</f>
        <v>1</v>
      </c>
    </row>
    <row r="1684" spans="1:1" x14ac:dyDescent="0.2">
      <c r="A1684">
        <f>IF(AND(100&lt;Выгрузка!G1684,Выгрузка!G1684&lt;500), 1, 0)</f>
        <v>0</v>
      </c>
    </row>
    <row r="1685" spans="1:1" x14ac:dyDescent="0.2">
      <c r="A1685">
        <f>IF(AND(100&lt;Выгрузка!G1685,Выгрузка!G1685&lt;500), 1, 0)</f>
        <v>1</v>
      </c>
    </row>
    <row r="1686" spans="1:1" x14ac:dyDescent="0.2">
      <c r="A1686">
        <f>IF(AND(100&lt;Выгрузка!G1686,Выгрузка!G1686&lt;500), 1, 0)</f>
        <v>0</v>
      </c>
    </row>
    <row r="1687" spans="1:1" x14ac:dyDescent="0.2">
      <c r="A1687">
        <f>IF(AND(100&lt;Выгрузка!G1687,Выгрузка!G1687&lt;500), 1, 0)</f>
        <v>0</v>
      </c>
    </row>
    <row r="1688" spans="1:1" x14ac:dyDescent="0.2">
      <c r="A1688">
        <f>IF(AND(100&lt;Выгрузка!G1688,Выгрузка!G1688&lt;500), 1, 0)</f>
        <v>1</v>
      </c>
    </row>
    <row r="1689" spans="1:1" x14ac:dyDescent="0.2">
      <c r="A1689">
        <f>IF(AND(100&lt;Выгрузка!G1689,Выгрузка!G1689&lt;500), 1, 0)</f>
        <v>0</v>
      </c>
    </row>
    <row r="1690" spans="1:1" x14ac:dyDescent="0.2">
      <c r="A1690">
        <f>IF(AND(100&lt;Выгрузка!G1690,Выгрузка!G1690&lt;500), 1, 0)</f>
        <v>0</v>
      </c>
    </row>
    <row r="1691" spans="1:1" x14ac:dyDescent="0.2">
      <c r="A1691">
        <f>IF(AND(100&lt;Выгрузка!G1691,Выгрузка!G1691&lt;500), 1, 0)</f>
        <v>1</v>
      </c>
    </row>
    <row r="1692" spans="1:1" x14ac:dyDescent="0.2">
      <c r="A1692">
        <f>IF(AND(100&lt;Выгрузка!G1692,Выгрузка!G1692&lt;500), 1, 0)</f>
        <v>0</v>
      </c>
    </row>
    <row r="1693" spans="1:1" x14ac:dyDescent="0.2">
      <c r="A1693">
        <f>IF(AND(100&lt;Выгрузка!G1693,Выгрузка!G1693&lt;500), 1, 0)</f>
        <v>0</v>
      </c>
    </row>
    <row r="1694" spans="1:1" x14ac:dyDescent="0.2">
      <c r="A1694">
        <f>IF(AND(100&lt;Выгрузка!G1694,Выгрузка!G1694&lt;500), 1, 0)</f>
        <v>0</v>
      </c>
    </row>
    <row r="1695" spans="1:1" x14ac:dyDescent="0.2">
      <c r="A1695">
        <f>IF(AND(100&lt;Выгрузка!G1695,Выгрузка!G1695&lt;500), 1, 0)</f>
        <v>0</v>
      </c>
    </row>
    <row r="1696" spans="1:1" x14ac:dyDescent="0.2">
      <c r="A1696">
        <f>IF(AND(100&lt;Выгрузка!G1696,Выгрузка!G1696&lt;500), 1, 0)</f>
        <v>1</v>
      </c>
    </row>
    <row r="1697" spans="1:1" x14ac:dyDescent="0.2">
      <c r="A1697">
        <f>IF(AND(100&lt;Выгрузка!G1697,Выгрузка!G1697&lt;500), 1, 0)</f>
        <v>0</v>
      </c>
    </row>
    <row r="1698" spans="1:1" x14ac:dyDescent="0.2">
      <c r="A1698">
        <f>IF(AND(100&lt;Выгрузка!G1698,Выгрузка!G1698&lt;500), 1, 0)</f>
        <v>0</v>
      </c>
    </row>
    <row r="1699" spans="1:1" x14ac:dyDescent="0.2">
      <c r="A1699">
        <f>IF(AND(100&lt;Выгрузка!G1699,Выгрузка!G1699&lt;500), 1, 0)</f>
        <v>1</v>
      </c>
    </row>
    <row r="1700" spans="1:1" x14ac:dyDescent="0.2">
      <c r="A1700">
        <f>IF(AND(100&lt;Выгрузка!G1700,Выгрузка!G1700&lt;500), 1, 0)</f>
        <v>1</v>
      </c>
    </row>
    <row r="1701" spans="1:1" x14ac:dyDescent="0.2">
      <c r="A1701">
        <f>IF(AND(100&lt;Выгрузка!G1701,Выгрузка!G1701&lt;500), 1, 0)</f>
        <v>1</v>
      </c>
    </row>
    <row r="1702" spans="1:1" x14ac:dyDescent="0.2">
      <c r="A1702">
        <f>IF(AND(100&lt;Выгрузка!G1702,Выгрузка!G1702&lt;500), 1, 0)</f>
        <v>0</v>
      </c>
    </row>
    <row r="1703" spans="1:1" x14ac:dyDescent="0.2">
      <c r="A1703">
        <f>IF(AND(100&lt;Выгрузка!G1703,Выгрузка!G1703&lt;500), 1, 0)</f>
        <v>0</v>
      </c>
    </row>
    <row r="1704" spans="1:1" x14ac:dyDescent="0.2">
      <c r="A1704">
        <f>IF(AND(100&lt;Выгрузка!G1704,Выгрузка!G1704&lt;500), 1, 0)</f>
        <v>1</v>
      </c>
    </row>
    <row r="1705" spans="1:1" x14ac:dyDescent="0.2">
      <c r="A1705">
        <f>IF(AND(100&lt;Выгрузка!G1705,Выгрузка!G1705&lt;500), 1, 0)</f>
        <v>1</v>
      </c>
    </row>
    <row r="1706" spans="1:1" x14ac:dyDescent="0.2">
      <c r="A1706">
        <f>IF(AND(100&lt;Выгрузка!G1706,Выгрузка!G1706&lt;500), 1, 0)</f>
        <v>0</v>
      </c>
    </row>
    <row r="1707" spans="1:1" x14ac:dyDescent="0.2">
      <c r="A1707">
        <f>IF(AND(100&lt;Выгрузка!G1707,Выгрузка!G1707&lt;500), 1, 0)</f>
        <v>0</v>
      </c>
    </row>
    <row r="1708" spans="1:1" x14ac:dyDescent="0.2">
      <c r="A1708">
        <f>IF(AND(100&lt;Выгрузка!G1708,Выгрузка!G1708&lt;500), 1, 0)</f>
        <v>1</v>
      </c>
    </row>
    <row r="1709" spans="1:1" x14ac:dyDescent="0.2">
      <c r="A1709">
        <f>IF(AND(100&lt;Выгрузка!G1709,Выгрузка!G1709&lt;500), 1, 0)</f>
        <v>0</v>
      </c>
    </row>
    <row r="1710" spans="1:1" x14ac:dyDescent="0.2">
      <c r="A1710">
        <f>IF(AND(100&lt;Выгрузка!G1710,Выгрузка!G1710&lt;500), 1, 0)</f>
        <v>1</v>
      </c>
    </row>
    <row r="1711" spans="1:1" x14ac:dyDescent="0.2">
      <c r="A1711">
        <f>IF(AND(100&lt;Выгрузка!G1711,Выгрузка!G1711&lt;500), 1, 0)</f>
        <v>1</v>
      </c>
    </row>
    <row r="1712" spans="1:1" x14ac:dyDescent="0.2">
      <c r="A1712">
        <f>IF(AND(100&lt;Выгрузка!G1712,Выгрузка!G1712&lt;500), 1, 0)</f>
        <v>1</v>
      </c>
    </row>
    <row r="1713" spans="1:1" x14ac:dyDescent="0.2">
      <c r="A1713">
        <f>IF(AND(100&lt;Выгрузка!G1713,Выгрузка!G1713&lt;500), 1, 0)</f>
        <v>0</v>
      </c>
    </row>
    <row r="1714" spans="1:1" x14ac:dyDescent="0.2">
      <c r="A1714">
        <f>IF(AND(100&lt;Выгрузка!G1714,Выгрузка!G1714&lt;500), 1, 0)</f>
        <v>0</v>
      </c>
    </row>
    <row r="1715" spans="1:1" x14ac:dyDescent="0.2">
      <c r="A1715">
        <f>IF(AND(100&lt;Выгрузка!G1715,Выгрузка!G1715&lt;500), 1, 0)</f>
        <v>0</v>
      </c>
    </row>
    <row r="1716" spans="1:1" x14ac:dyDescent="0.2">
      <c r="A1716">
        <f>IF(AND(100&lt;Выгрузка!G1716,Выгрузка!G1716&lt;500), 1, 0)</f>
        <v>1</v>
      </c>
    </row>
    <row r="1717" spans="1:1" x14ac:dyDescent="0.2">
      <c r="A1717">
        <f>IF(AND(100&lt;Выгрузка!G1717,Выгрузка!G1717&lt;500), 1, 0)</f>
        <v>1</v>
      </c>
    </row>
    <row r="1718" spans="1:1" x14ac:dyDescent="0.2">
      <c r="A1718">
        <f>IF(AND(100&lt;Выгрузка!G1718,Выгрузка!G1718&lt;500), 1, 0)</f>
        <v>1</v>
      </c>
    </row>
    <row r="1719" spans="1:1" x14ac:dyDescent="0.2">
      <c r="A1719">
        <f>IF(AND(100&lt;Выгрузка!G1719,Выгрузка!G1719&lt;500), 1, 0)</f>
        <v>0</v>
      </c>
    </row>
    <row r="1720" spans="1:1" x14ac:dyDescent="0.2">
      <c r="A1720">
        <f>IF(AND(100&lt;Выгрузка!G1720,Выгрузка!G1720&lt;500), 1, 0)</f>
        <v>1</v>
      </c>
    </row>
    <row r="1721" spans="1:1" x14ac:dyDescent="0.2">
      <c r="A1721">
        <f>IF(AND(100&lt;Выгрузка!G1721,Выгрузка!G1721&lt;500), 1, 0)</f>
        <v>0</v>
      </c>
    </row>
    <row r="1722" spans="1:1" x14ac:dyDescent="0.2">
      <c r="A1722">
        <f>IF(AND(100&lt;Выгрузка!G1722,Выгрузка!G1722&lt;500), 1, 0)</f>
        <v>0</v>
      </c>
    </row>
    <row r="1723" spans="1:1" x14ac:dyDescent="0.2">
      <c r="A1723">
        <f>IF(AND(100&lt;Выгрузка!G1723,Выгрузка!G1723&lt;500), 1, 0)</f>
        <v>1</v>
      </c>
    </row>
    <row r="1724" spans="1:1" x14ac:dyDescent="0.2">
      <c r="A1724">
        <f>IF(AND(100&lt;Выгрузка!G1724,Выгрузка!G1724&lt;500), 1, 0)</f>
        <v>0</v>
      </c>
    </row>
    <row r="1725" spans="1:1" x14ac:dyDescent="0.2">
      <c r="A1725">
        <f>IF(AND(100&lt;Выгрузка!G1725,Выгрузка!G1725&lt;500), 1, 0)</f>
        <v>0</v>
      </c>
    </row>
    <row r="1726" spans="1:1" x14ac:dyDescent="0.2">
      <c r="A1726">
        <f>IF(AND(100&lt;Выгрузка!G1726,Выгрузка!G1726&lt;500), 1, 0)</f>
        <v>0</v>
      </c>
    </row>
    <row r="1727" spans="1:1" x14ac:dyDescent="0.2">
      <c r="A1727">
        <f>IF(AND(100&lt;Выгрузка!G1727,Выгрузка!G1727&lt;500), 1, 0)</f>
        <v>1</v>
      </c>
    </row>
    <row r="1728" spans="1:1" x14ac:dyDescent="0.2">
      <c r="A1728">
        <f>IF(AND(100&lt;Выгрузка!G1728,Выгрузка!G1728&lt;500), 1, 0)</f>
        <v>0</v>
      </c>
    </row>
    <row r="1729" spans="1:1" x14ac:dyDescent="0.2">
      <c r="A1729">
        <f>IF(AND(100&lt;Выгрузка!G1729,Выгрузка!G1729&lt;500), 1, 0)</f>
        <v>0</v>
      </c>
    </row>
    <row r="1730" spans="1:1" x14ac:dyDescent="0.2">
      <c r="A1730">
        <f>IF(AND(100&lt;Выгрузка!G1730,Выгрузка!G1730&lt;500), 1, 0)</f>
        <v>1</v>
      </c>
    </row>
    <row r="1731" spans="1:1" x14ac:dyDescent="0.2">
      <c r="A1731">
        <f>IF(AND(100&lt;Выгрузка!G1731,Выгрузка!G1731&lt;500), 1, 0)</f>
        <v>0</v>
      </c>
    </row>
    <row r="1732" spans="1:1" x14ac:dyDescent="0.2">
      <c r="A1732">
        <f>IF(AND(100&lt;Выгрузка!G1732,Выгрузка!G1732&lt;500), 1, 0)</f>
        <v>1</v>
      </c>
    </row>
    <row r="1733" spans="1:1" x14ac:dyDescent="0.2">
      <c r="A1733">
        <f>IF(AND(100&lt;Выгрузка!G1733,Выгрузка!G1733&lt;500), 1, 0)</f>
        <v>1</v>
      </c>
    </row>
    <row r="1734" spans="1:1" x14ac:dyDescent="0.2">
      <c r="A1734">
        <f>IF(AND(100&lt;Выгрузка!G1734,Выгрузка!G1734&lt;500), 1, 0)</f>
        <v>1</v>
      </c>
    </row>
    <row r="1735" spans="1:1" x14ac:dyDescent="0.2">
      <c r="A1735">
        <f>IF(AND(100&lt;Выгрузка!G1735,Выгрузка!G1735&lt;500), 1, 0)</f>
        <v>1</v>
      </c>
    </row>
    <row r="1736" spans="1:1" x14ac:dyDescent="0.2">
      <c r="A1736">
        <f>IF(AND(100&lt;Выгрузка!G1736,Выгрузка!G1736&lt;500), 1, 0)</f>
        <v>1</v>
      </c>
    </row>
    <row r="1737" spans="1:1" x14ac:dyDescent="0.2">
      <c r="A1737">
        <f>IF(AND(100&lt;Выгрузка!G1737,Выгрузка!G1737&lt;500), 1, 0)</f>
        <v>1</v>
      </c>
    </row>
    <row r="1738" spans="1:1" x14ac:dyDescent="0.2">
      <c r="A1738">
        <f>IF(AND(100&lt;Выгрузка!G1738,Выгрузка!G1738&lt;500), 1, 0)</f>
        <v>0</v>
      </c>
    </row>
    <row r="1739" spans="1:1" x14ac:dyDescent="0.2">
      <c r="A1739">
        <f>IF(AND(100&lt;Выгрузка!G1739,Выгрузка!G1739&lt;500), 1, 0)</f>
        <v>0</v>
      </c>
    </row>
    <row r="1740" spans="1:1" x14ac:dyDescent="0.2">
      <c r="A1740">
        <f>IF(AND(100&lt;Выгрузка!G1740,Выгрузка!G1740&lt;500), 1, 0)</f>
        <v>0</v>
      </c>
    </row>
    <row r="1741" spans="1:1" x14ac:dyDescent="0.2">
      <c r="A1741">
        <f>IF(AND(100&lt;Выгрузка!G1741,Выгрузка!G1741&lt;500), 1, 0)</f>
        <v>1</v>
      </c>
    </row>
    <row r="1742" spans="1:1" x14ac:dyDescent="0.2">
      <c r="A1742">
        <f>IF(AND(100&lt;Выгрузка!G1742,Выгрузка!G1742&lt;500), 1, 0)</f>
        <v>1</v>
      </c>
    </row>
    <row r="1743" spans="1:1" x14ac:dyDescent="0.2">
      <c r="A1743">
        <f>IF(AND(100&lt;Выгрузка!G1743,Выгрузка!G1743&lt;500), 1, 0)</f>
        <v>0</v>
      </c>
    </row>
    <row r="1744" spans="1:1" x14ac:dyDescent="0.2">
      <c r="A1744">
        <f>IF(AND(100&lt;Выгрузка!G1744,Выгрузка!G1744&lt;500), 1, 0)</f>
        <v>1</v>
      </c>
    </row>
    <row r="1745" spans="1:1" x14ac:dyDescent="0.2">
      <c r="A1745">
        <f>IF(AND(100&lt;Выгрузка!G1745,Выгрузка!G1745&lt;500), 1, 0)</f>
        <v>1</v>
      </c>
    </row>
    <row r="1746" spans="1:1" x14ac:dyDescent="0.2">
      <c r="A1746">
        <f>IF(AND(100&lt;Выгрузка!G1746,Выгрузка!G1746&lt;500), 1, 0)</f>
        <v>1</v>
      </c>
    </row>
    <row r="1747" spans="1:1" x14ac:dyDescent="0.2">
      <c r="A1747">
        <f>IF(AND(100&lt;Выгрузка!G1747,Выгрузка!G1747&lt;500), 1, 0)</f>
        <v>1</v>
      </c>
    </row>
    <row r="1748" spans="1:1" x14ac:dyDescent="0.2">
      <c r="A1748">
        <f>IF(AND(100&lt;Выгрузка!G1748,Выгрузка!G1748&lt;500), 1, 0)</f>
        <v>0</v>
      </c>
    </row>
    <row r="1749" spans="1:1" x14ac:dyDescent="0.2">
      <c r="A1749">
        <f>IF(AND(100&lt;Выгрузка!G1749,Выгрузка!G1749&lt;500), 1, 0)</f>
        <v>1</v>
      </c>
    </row>
    <row r="1750" spans="1:1" x14ac:dyDescent="0.2">
      <c r="A1750">
        <f>IF(AND(100&lt;Выгрузка!G1750,Выгрузка!G1750&lt;500), 1, 0)</f>
        <v>0</v>
      </c>
    </row>
    <row r="1751" spans="1:1" x14ac:dyDescent="0.2">
      <c r="A1751">
        <f>IF(AND(100&lt;Выгрузка!G1751,Выгрузка!G1751&lt;500), 1, 0)</f>
        <v>0</v>
      </c>
    </row>
    <row r="1752" spans="1:1" x14ac:dyDescent="0.2">
      <c r="A1752">
        <f>IF(AND(100&lt;Выгрузка!G1752,Выгрузка!G1752&lt;500), 1, 0)</f>
        <v>0</v>
      </c>
    </row>
    <row r="1753" spans="1:1" x14ac:dyDescent="0.2">
      <c r="A1753">
        <f>IF(AND(100&lt;Выгрузка!G1753,Выгрузка!G1753&lt;500), 1, 0)</f>
        <v>0</v>
      </c>
    </row>
    <row r="1754" spans="1:1" x14ac:dyDescent="0.2">
      <c r="A1754">
        <f>IF(AND(100&lt;Выгрузка!G1754,Выгрузка!G1754&lt;500), 1, 0)</f>
        <v>1</v>
      </c>
    </row>
    <row r="1755" spans="1:1" x14ac:dyDescent="0.2">
      <c r="A1755">
        <f>IF(AND(100&lt;Выгрузка!G1755,Выгрузка!G1755&lt;500), 1, 0)</f>
        <v>1</v>
      </c>
    </row>
    <row r="1756" spans="1:1" x14ac:dyDescent="0.2">
      <c r="A1756">
        <f>IF(AND(100&lt;Выгрузка!G1756,Выгрузка!G1756&lt;500), 1, 0)</f>
        <v>0</v>
      </c>
    </row>
    <row r="1757" spans="1:1" x14ac:dyDescent="0.2">
      <c r="A1757">
        <f>IF(AND(100&lt;Выгрузка!G1757,Выгрузка!G1757&lt;500), 1, 0)</f>
        <v>1</v>
      </c>
    </row>
    <row r="1758" spans="1:1" x14ac:dyDescent="0.2">
      <c r="A1758">
        <f>IF(AND(100&lt;Выгрузка!G1758,Выгрузка!G1758&lt;500), 1, 0)</f>
        <v>0</v>
      </c>
    </row>
    <row r="1759" spans="1:1" x14ac:dyDescent="0.2">
      <c r="A1759">
        <f>IF(AND(100&lt;Выгрузка!G1759,Выгрузка!G1759&lt;500), 1, 0)</f>
        <v>0</v>
      </c>
    </row>
    <row r="1760" spans="1:1" x14ac:dyDescent="0.2">
      <c r="A1760">
        <f>IF(AND(100&lt;Выгрузка!G1760,Выгрузка!G1760&lt;500), 1, 0)</f>
        <v>1</v>
      </c>
    </row>
    <row r="1761" spans="1:1" x14ac:dyDescent="0.2">
      <c r="A1761">
        <f>IF(AND(100&lt;Выгрузка!G1761,Выгрузка!G1761&lt;500), 1, 0)</f>
        <v>0</v>
      </c>
    </row>
    <row r="1762" spans="1:1" x14ac:dyDescent="0.2">
      <c r="A1762">
        <f>IF(AND(100&lt;Выгрузка!G1762,Выгрузка!G1762&lt;500), 1, 0)</f>
        <v>0</v>
      </c>
    </row>
    <row r="1763" spans="1:1" x14ac:dyDescent="0.2">
      <c r="A1763">
        <f>IF(AND(100&lt;Выгрузка!G1763,Выгрузка!G1763&lt;500), 1, 0)</f>
        <v>0</v>
      </c>
    </row>
    <row r="1764" spans="1:1" x14ac:dyDescent="0.2">
      <c r="A1764">
        <f>IF(AND(100&lt;Выгрузка!G1764,Выгрузка!G1764&lt;500), 1, 0)</f>
        <v>0</v>
      </c>
    </row>
    <row r="1765" spans="1:1" x14ac:dyDescent="0.2">
      <c r="A1765">
        <f>IF(AND(100&lt;Выгрузка!G1765,Выгрузка!G1765&lt;500), 1, 0)</f>
        <v>1</v>
      </c>
    </row>
    <row r="1766" spans="1:1" x14ac:dyDescent="0.2">
      <c r="A1766">
        <f>IF(AND(100&lt;Выгрузка!G1766,Выгрузка!G1766&lt;500), 1, 0)</f>
        <v>0</v>
      </c>
    </row>
    <row r="1767" spans="1:1" x14ac:dyDescent="0.2">
      <c r="A1767">
        <f>IF(AND(100&lt;Выгрузка!G1767,Выгрузка!G1767&lt;500), 1, 0)</f>
        <v>0</v>
      </c>
    </row>
    <row r="1768" spans="1:1" x14ac:dyDescent="0.2">
      <c r="A1768">
        <f>IF(AND(100&lt;Выгрузка!G1768,Выгрузка!G1768&lt;500), 1, 0)</f>
        <v>1</v>
      </c>
    </row>
    <row r="1769" spans="1:1" x14ac:dyDescent="0.2">
      <c r="A1769">
        <f>IF(AND(100&lt;Выгрузка!G1769,Выгрузка!G1769&lt;500), 1, 0)</f>
        <v>0</v>
      </c>
    </row>
    <row r="1770" spans="1:1" x14ac:dyDescent="0.2">
      <c r="A1770">
        <f>IF(AND(100&lt;Выгрузка!G1770,Выгрузка!G1770&lt;500), 1, 0)</f>
        <v>0</v>
      </c>
    </row>
    <row r="1771" spans="1:1" x14ac:dyDescent="0.2">
      <c r="A1771">
        <f>IF(AND(100&lt;Выгрузка!G1771,Выгрузка!G1771&lt;500), 1, 0)</f>
        <v>0</v>
      </c>
    </row>
    <row r="1772" spans="1:1" x14ac:dyDescent="0.2">
      <c r="A1772">
        <f>IF(AND(100&lt;Выгрузка!G1772,Выгрузка!G1772&lt;500), 1, 0)</f>
        <v>0</v>
      </c>
    </row>
    <row r="1773" spans="1:1" x14ac:dyDescent="0.2">
      <c r="A1773">
        <f>IF(AND(100&lt;Выгрузка!G1773,Выгрузка!G1773&lt;500), 1, 0)</f>
        <v>1</v>
      </c>
    </row>
    <row r="1774" spans="1:1" x14ac:dyDescent="0.2">
      <c r="A1774">
        <f>IF(AND(100&lt;Выгрузка!G1774,Выгрузка!G1774&lt;500), 1, 0)</f>
        <v>0</v>
      </c>
    </row>
    <row r="1775" spans="1:1" x14ac:dyDescent="0.2">
      <c r="A1775">
        <f>IF(AND(100&lt;Выгрузка!G1775,Выгрузка!G1775&lt;500), 1, 0)</f>
        <v>0</v>
      </c>
    </row>
    <row r="1776" spans="1:1" x14ac:dyDescent="0.2">
      <c r="A1776">
        <f>IF(AND(100&lt;Выгрузка!G1776,Выгрузка!G1776&lt;500), 1, 0)</f>
        <v>0</v>
      </c>
    </row>
    <row r="1777" spans="1:1" x14ac:dyDescent="0.2">
      <c r="A1777">
        <f>IF(AND(100&lt;Выгрузка!G1777,Выгрузка!G1777&lt;500), 1, 0)</f>
        <v>0</v>
      </c>
    </row>
    <row r="1778" spans="1:1" x14ac:dyDescent="0.2">
      <c r="A1778">
        <f>IF(AND(100&lt;Выгрузка!G1778,Выгрузка!G1778&lt;500), 1, 0)</f>
        <v>0</v>
      </c>
    </row>
    <row r="1779" spans="1:1" x14ac:dyDescent="0.2">
      <c r="A1779">
        <f>IF(AND(100&lt;Выгрузка!G1779,Выгрузка!G1779&lt;500), 1, 0)</f>
        <v>0</v>
      </c>
    </row>
    <row r="1780" spans="1:1" x14ac:dyDescent="0.2">
      <c r="A1780">
        <f>IF(AND(100&lt;Выгрузка!G1780,Выгрузка!G1780&lt;500), 1, 0)</f>
        <v>0</v>
      </c>
    </row>
    <row r="1781" spans="1:1" x14ac:dyDescent="0.2">
      <c r="A1781">
        <f>IF(AND(100&lt;Выгрузка!G1781,Выгрузка!G1781&lt;500), 1, 0)</f>
        <v>0</v>
      </c>
    </row>
    <row r="1782" spans="1:1" x14ac:dyDescent="0.2">
      <c r="A1782">
        <f>IF(AND(100&lt;Выгрузка!G1782,Выгрузка!G1782&lt;500), 1, 0)</f>
        <v>1</v>
      </c>
    </row>
    <row r="1783" spans="1:1" x14ac:dyDescent="0.2">
      <c r="A1783">
        <f>IF(AND(100&lt;Выгрузка!G1783,Выгрузка!G1783&lt;500), 1, 0)</f>
        <v>0</v>
      </c>
    </row>
    <row r="1784" spans="1:1" x14ac:dyDescent="0.2">
      <c r="A1784">
        <f>IF(AND(100&lt;Выгрузка!G1784,Выгрузка!G1784&lt;500), 1, 0)</f>
        <v>0</v>
      </c>
    </row>
    <row r="1785" spans="1:1" x14ac:dyDescent="0.2">
      <c r="A1785">
        <f>IF(AND(100&lt;Выгрузка!G1785,Выгрузка!G1785&lt;500), 1, 0)</f>
        <v>0</v>
      </c>
    </row>
    <row r="1786" spans="1:1" x14ac:dyDescent="0.2">
      <c r="A1786">
        <f>IF(AND(100&lt;Выгрузка!G1786,Выгрузка!G1786&lt;500), 1, 0)</f>
        <v>0</v>
      </c>
    </row>
    <row r="1787" spans="1:1" x14ac:dyDescent="0.2">
      <c r="A1787">
        <f>IF(AND(100&lt;Выгрузка!G1787,Выгрузка!G1787&lt;500), 1, 0)</f>
        <v>0</v>
      </c>
    </row>
    <row r="1788" spans="1:1" x14ac:dyDescent="0.2">
      <c r="A1788">
        <f>IF(AND(100&lt;Выгрузка!G1788,Выгрузка!G1788&lt;500), 1, 0)</f>
        <v>0</v>
      </c>
    </row>
    <row r="1789" spans="1:1" x14ac:dyDescent="0.2">
      <c r="A1789">
        <f>IF(AND(100&lt;Выгрузка!G1789,Выгрузка!G1789&lt;500), 1, 0)</f>
        <v>0</v>
      </c>
    </row>
    <row r="1790" spans="1:1" x14ac:dyDescent="0.2">
      <c r="A1790">
        <f>IF(AND(100&lt;Выгрузка!G1790,Выгрузка!G1790&lt;500), 1, 0)</f>
        <v>1</v>
      </c>
    </row>
    <row r="1791" spans="1:1" x14ac:dyDescent="0.2">
      <c r="A1791">
        <f>IF(AND(100&lt;Выгрузка!G1791,Выгрузка!G1791&lt;500), 1, 0)</f>
        <v>1</v>
      </c>
    </row>
    <row r="1792" spans="1:1" x14ac:dyDescent="0.2">
      <c r="A1792">
        <f>IF(AND(100&lt;Выгрузка!G1792,Выгрузка!G1792&lt;500), 1, 0)</f>
        <v>1</v>
      </c>
    </row>
    <row r="1793" spans="1:1" x14ac:dyDescent="0.2">
      <c r="A1793">
        <f>IF(AND(100&lt;Выгрузка!G1793,Выгрузка!G1793&lt;500), 1, 0)</f>
        <v>0</v>
      </c>
    </row>
    <row r="1794" spans="1:1" x14ac:dyDescent="0.2">
      <c r="A1794">
        <f>IF(AND(100&lt;Выгрузка!G1794,Выгрузка!G1794&lt;500), 1, 0)</f>
        <v>0</v>
      </c>
    </row>
    <row r="1795" spans="1:1" x14ac:dyDescent="0.2">
      <c r="A1795">
        <f>IF(AND(100&lt;Выгрузка!G1795,Выгрузка!G1795&lt;500), 1, 0)</f>
        <v>0</v>
      </c>
    </row>
    <row r="1796" spans="1:1" x14ac:dyDescent="0.2">
      <c r="A1796">
        <f>IF(AND(100&lt;Выгрузка!G1796,Выгрузка!G1796&lt;500), 1, 0)</f>
        <v>1</v>
      </c>
    </row>
    <row r="1797" spans="1:1" x14ac:dyDescent="0.2">
      <c r="A1797">
        <f>IF(AND(100&lt;Выгрузка!G1797,Выгрузка!G1797&lt;500), 1, 0)</f>
        <v>0</v>
      </c>
    </row>
    <row r="1798" spans="1:1" x14ac:dyDescent="0.2">
      <c r="A1798">
        <f>IF(AND(100&lt;Выгрузка!G1798,Выгрузка!G1798&lt;500), 1, 0)</f>
        <v>0</v>
      </c>
    </row>
    <row r="1799" spans="1:1" x14ac:dyDescent="0.2">
      <c r="A1799">
        <f>IF(AND(100&lt;Выгрузка!G1799,Выгрузка!G1799&lt;500), 1, 0)</f>
        <v>0</v>
      </c>
    </row>
    <row r="1800" spans="1:1" x14ac:dyDescent="0.2">
      <c r="A1800">
        <f>IF(AND(100&lt;Выгрузка!G1800,Выгрузка!G1800&lt;500), 1, 0)</f>
        <v>0</v>
      </c>
    </row>
    <row r="1801" spans="1:1" x14ac:dyDescent="0.2">
      <c r="A1801">
        <f>IF(AND(100&lt;Выгрузка!G1801,Выгрузка!G1801&lt;500), 1, 0)</f>
        <v>0</v>
      </c>
    </row>
    <row r="1802" spans="1:1" x14ac:dyDescent="0.2">
      <c r="A1802">
        <f>IF(AND(100&lt;Выгрузка!G1802,Выгрузка!G1802&lt;500), 1, 0)</f>
        <v>0</v>
      </c>
    </row>
    <row r="1803" spans="1:1" x14ac:dyDescent="0.2">
      <c r="A1803">
        <f>IF(AND(100&lt;Выгрузка!G1803,Выгрузка!G1803&lt;500), 1, 0)</f>
        <v>0</v>
      </c>
    </row>
    <row r="1804" spans="1:1" x14ac:dyDescent="0.2">
      <c r="A1804">
        <f>IF(AND(100&lt;Выгрузка!G1804,Выгрузка!G1804&lt;500), 1, 0)</f>
        <v>0</v>
      </c>
    </row>
    <row r="1805" spans="1:1" x14ac:dyDescent="0.2">
      <c r="A1805">
        <f>IF(AND(100&lt;Выгрузка!G1805,Выгрузка!G1805&lt;500), 1, 0)</f>
        <v>1</v>
      </c>
    </row>
    <row r="1806" spans="1:1" x14ac:dyDescent="0.2">
      <c r="A1806">
        <f>IF(AND(100&lt;Выгрузка!G1806,Выгрузка!G1806&lt;500), 1, 0)</f>
        <v>1</v>
      </c>
    </row>
    <row r="1807" spans="1:1" x14ac:dyDescent="0.2">
      <c r="A1807">
        <f>IF(AND(100&lt;Выгрузка!G1807,Выгрузка!G1807&lt;500), 1, 0)</f>
        <v>0</v>
      </c>
    </row>
    <row r="1808" spans="1:1" x14ac:dyDescent="0.2">
      <c r="A1808">
        <f>IF(AND(100&lt;Выгрузка!G1808,Выгрузка!G1808&lt;500), 1, 0)</f>
        <v>1</v>
      </c>
    </row>
    <row r="1809" spans="1:1" x14ac:dyDescent="0.2">
      <c r="A1809">
        <f>IF(AND(100&lt;Выгрузка!G1809,Выгрузка!G1809&lt;500), 1, 0)</f>
        <v>0</v>
      </c>
    </row>
    <row r="1810" spans="1:1" x14ac:dyDescent="0.2">
      <c r="A1810">
        <f>IF(AND(100&lt;Выгрузка!G1810,Выгрузка!G1810&lt;500), 1, 0)</f>
        <v>0</v>
      </c>
    </row>
    <row r="1811" spans="1:1" x14ac:dyDescent="0.2">
      <c r="A1811">
        <f>IF(AND(100&lt;Выгрузка!G1811,Выгрузка!G1811&lt;500), 1, 0)</f>
        <v>0</v>
      </c>
    </row>
    <row r="1812" spans="1:1" x14ac:dyDescent="0.2">
      <c r="A1812">
        <f>IF(AND(100&lt;Выгрузка!G1812,Выгрузка!G1812&lt;500), 1, 0)</f>
        <v>1</v>
      </c>
    </row>
    <row r="1813" spans="1:1" x14ac:dyDescent="0.2">
      <c r="A1813">
        <f>IF(AND(100&lt;Выгрузка!G1813,Выгрузка!G1813&lt;500), 1, 0)</f>
        <v>0</v>
      </c>
    </row>
    <row r="1814" spans="1:1" x14ac:dyDescent="0.2">
      <c r="A1814">
        <f>IF(AND(100&lt;Выгрузка!G1814,Выгрузка!G1814&lt;500), 1, 0)</f>
        <v>0</v>
      </c>
    </row>
    <row r="1815" spans="1:1" x14ac:dyDescent="0.2">
      <c r="A1815">
        <f>IF(AND(100&lt;Выгрузка!G1815,Выгрузка!G1815&lt;500), 1, 0)</f>
        <v>1</v>
      </c>
    </row>
    <row r="1816" spans="1:1" x14ac:dyDescent="0.2">
      <c r="A1816">
        <f>IF(AND(100&lt;Выгрузка!G1816,Выгрузка!G1816&lt;500), 1, 0)</f>
        <v>0</v>
      </c>
    </row>
    <row r="1817" spans="1:1" x14ac:dyDescent="0.2">
      <c r="A1817">
        <f>IF(AND(100&lt;Выгрузка!G1817,Выгрузка!G1817&lt;500), 1, 0)</f>
        <v>0</v>
      </c>
    </row>
    <row r="1818" spans="1:1" x14ac:dyDescent="0.2">
      <c r="A1818">
        <f>IF(AND(100&lt;Выгрузка!G1818,Выгрузка!G1818&lt;500), 1, 0)</f>
        <v>0</v>
      </c>
    </row>
    <row r="1819" spans="1:1" x14ac:dyDescent="0.2">
      <c r="A1819">
        <f>IF(AND(100&lt;Выгрузка!G1819,Выгрузка!G1819&lt;500), 1, 0)</f>
        <v>0</v>
      </c>
    </row>
    <row r="1820" spans="1:1" x14ac:dyDescent="0.2">
      <c r="A1820">
        <f>IF(AND(100&lt;Выгрузка!G1820,Выгрузка!G1820&lt;500), 1, 0)</f>
        <v>0</v>
      </c>
    </row>
    <row r="1821" spans="1:1" x14ac:dyDescent="0.2">
      <c r="A1821">
        <f>IF(AND(100&lt;Выгрузка!G1821,Выгрузка!G1821&lt;500), 1, 0)</f>
        <v>0</v>
      </c>
    </row>
    <row r="1822" spans="1:1" x14ac:dyDescent="0.2">
      <c r="A1822">
        <f>IF(AND(100&lt;Выгрузка!G1822,Выгрузка!G1822&lt;500), 1, 0)</f>
        <v>0</v>
      </c>
    </row>
    <row r="1823" spans="1:1" x14ac:dyDescent="0.2">
      <c r="A1823">
        <f>IF(AND(100&lt;Выгрузка!G1823,Выгрузка!G1823&lt;500), 1, 0)</f>
        <v>0</v>
      </c>
    </row>
    <row r="1824" spans="1:1" x14ac:dyDescent="0.2">
      <c r="A1824">
        <f>IF(AND(100&lt;Выгрузка!G1824,Выгрузка!G1824&lt;500), 1, 0)</f>
        <v>0</v>
      </c>
    </row>
    <row r="1825" spans="1:1" x14ac:dyDescent="0.2">
      <c r="A1825">
        <f>IF(AND(100&lt;Выгрузка!G1825,Выгрузка!G1825&lt;500), 1, 0)</f>
        <v>1</v>
      </c>
    </row>
    <row r="1826" spans="1:1" x14ac:dyDescent="0.2">
      <c r="A1826">
        <f>IF(AND(100&lt;Выгрузка!G1826,Выгрузка!G1826&lt;500), 1, 0)</f>
        <v>1</v>
      </c>
    </row>
    <row r="1827" spans="1:1" x14ac:dyDescent="0.2">
      <c r="A1827">
        <f>IF(AND(100&lt;Выгрузка!G1827,Выгрузка!G1827&lt;500), 1, 0)</f>
        <v>1</v>
      </c>
    </row>
    <row r="1828" spans="1:1" x14ac:dyDescent="0.2">
      <c r="A1828">
        <f>IF(AND(100&lt;Выгрузка!G1828,Выгрузка!G1828&lt;500), 1, 0)</f>
        <v>1</v>
      </c>
    </row>
    <row r="1829" spans="1:1" x14ac:dyDescent="0.2">
      <c r="A1829">
        <f>IF(AND(100&lt;Выгрузка!G1829,Выгрузка!G1829&lt;500), 1, 0)</f>
        <v>0</v>
      </c>
    </row>
    <row r="1830" spans="1:1" x14ac:dyDescent="0.2">
      <c r="A1830">
        <f>IF(AND(100&lt;Выгрузка!G1830,Выгрузка!G1830&lt;500), 1, 0)</f>
        <v>0</v>
      </c>
    </row>
    <row r="1831" spans="1:1" x14ac:dyDescent="0.2">
      <c r="A1831">
        <f>IF(AND(100&lt;Выгрузка!G1831,Выгрузка!G1831&lt;500), 1, 0)</f>
        <v>0</v>
      </c>
    </row>
    <row r="1832" spans="1:1" x14ac:dyDescent="0.2">
      <c r="A1832">
        <f>IF(AND(100&lt;Выгрузка!G1832,Выгрузка!G1832&lt;500), 1, 0)</f>
        <v>0</v>
      </c>
    </row>
    <row r="1833" spans="1:1" x14ac:dyDescent="0.2">
      <c r="A1833">
        <f>IF(AND(100&lt;Выгрузка!G1833,Выгрузка!G1833&lt;500), 1, 0)</f>
        <v>1</v>
      </c>
    </row>
    <row r="1834" spans="1:1" x14ac:dyDescent="0.2">
      <c r="A1834">
        <f>IF(AND(100&lt;Выгрузка!G1834,Выгрузка!G1834&lt;500), 1, 0)</f>
        <v>0</v>
      </c>
    </row>
    <row r="1835" spans="1:1" x14ac:dyDescent="0.2">
      <c r="A1835">
        <f>IF(AND(100&lt;Выгрузка!G1835,Выгрузка!G1835&lt;500), 1, 0)</f>
        <v>1</v>
      </c>
    </row>
    <row r="1836" spans="1:1" x14ac:dyDescent="0.2">
      <c r="A1836">
        <f>IF(AND(100&lt;Выгрузка!G1836,Выгрузка!G1836&lt;500), 1, 0)</f>
        <v>0</v>
      </c>
    </row>
    <row r="1837" spans="1:1" x14ac:dyDescent="0.2">
      <c r="A1837">
        <f>IF(AND(100&lt;Выгрузка!G1837,Выгрузка!G1837&lt;500), 1, 0)</f>
        <v>0</v>
      </c>
    </row>
    <row r="1838" spans="1:1" x14ac:dyDescent="0.2">
      <c r="A1838">
        <f>IF(AND(100&lt;Выгрузка!G1838,Выгрузка!G1838&lt;500), 1, 0)</f>
        <v>0</v>
      </c>
    </row>
    <row r="1839" spans="1:1" x14ac:dyDescent="0.2">
      <c r="A1839">
        <f>IF(AND(100&lt;Выгрузка!G1839,Выгрузка!G1839&lt;500), 1, 0)</f>
        <v>0</v>
      </c>
    </row>
    <row r="1840" spans="1:1" x14ac:dyDescent="0.2">
      <c r="A1840">
        <f>IF(AND(100&lt;Выгрузка!G1840,Выгрузка!G1840&lt;500), 1, 0)</f>
        <v>0</v>
      </c>
    </row>
    <row r="1841" spans="1:1" x14ac:dyDescent="0.2">
      <c r="A1841">
        <f>IF(AND(100&lt;Выгрузка!G1841,Выгрузка!G1841&lt;500), 1, 0)</f>
        <v>0</v>
      </c>
    </row>
    <row r="1842" spans="1:1" x14ac:dyDescent="0.2">
      <c r="A1842">
        <f>IF(AND(100&lt;Выгрузка!G1842,Выгрузка!G1842&lt;500), 1, 0)</f>
        <v>0</v>
      </c>
    </row>
    <row r="1843" spans="1:1" x14ac:dyDescent="0.2">
      <c r="A1843">
        <f>IF(AND(100&lt;Выгрузка!G1843,Выгрузка!G1843&lt;500), 1, 0)</f>
        <v>0</v>
      </c>
    </row>
    <row r="1844" spans="1:1" x14ac:dyDescent="0.2">
      <c r="A1844">
        <f>IF(AND(100&lt;Выгрузка!G1844,Выгрузка!G1844&lt;500), 1, 0)</f>
        <v>0</v>
      </c>
    </row>
    <row r="1845" spans="1:1" x14ac:dyDescent="0.2">
      <c r="A1845">
        <f>IF(AND(100&lt;Выгрузка!G1845,Выгрузка!G1845&lt;500), 1, 0)</f>
        <v>0</v>
      </c>
    </row>
    <row r="1846" spans="1:1" x14ac:dyDescent="0.2">
      <c r="A1846">
        <f>IF(AND(100&lt;Выгрузка!G1846,Выгрузка!G1846&lt;500), 1, 0)</f>
        <v>0</v>
      </c>
    </row>
    <row r="1847" spans="1:1" x14ac:dyDescent="0.2">
      <c r="A1847">
        <f>IF(AND(100&lt;Выгрузка!G1847,Выгрузка!G1847&lt;500), 1, 0)</f>
        <v>0</v>
      </c>
    </row>
    <row r="1848" spans="1:1" x14ac:dyDescent="0.2">
      <c r="A1848">
        <f>IF(AND(100&lt;Выгрузка!G1848,Выгрузка!G1848&lt;500), 1, 0)</f>
        <v>0</v>
      </c>
    </row>
    <row r="1849" spans="1:1" x14ac:dyDescent="0.2">
      <c r="A1849">
        <f>IF(AND(100&lt;Выгрузка!G1849,Выгрузка!G1849&lt;500), 1, 0)</f>
        <v>0</v>
      </c>
    </row>
    <row r="1850" spans="1:1" x14ac:dyDescent="0.2">
      <c r="A1850">
        <f>IF(AND(100&lt;Выгрузка!G1850,Выгрузка!G1850&lt;500), 1, 0)</f>
        <v>0</v>
      </c>
    </row>
    <row r="1851" spans="1:1" x14ac:dyDescent="0.2">
      <c r="A1851">
        <f>IF(AND(100&lt;Выгрузка!G1851,Выгрузка!G1851&lt;500), 1, 0)</f>
        <v>0</v>
      </c>
    </row>
    <row r="1852" spans="1:1" x14ac:dyDescent="0.2">
      <c r="A1852">
        <f>IF(AND(100&lt;Выгрузка!G1852,Выгрузка!G1852&lt;500), 1, 0)</f>
        <v>0</v>
      </c>
    </row>
    <row r="1853" spans="1:1" x14ac:dyDescent="0.2">
      <c r="A1853">
        <f>IF(AND(100&lt;Выгрузка!G1853,Выгрузка!G1853&lt;500), 1, 0)</f>
        <v>0</v>
      </c>
    </row>
    <row r="1854" spans="1:1" x14ac:dyDescent="0.2">
      <c r="A1854">
        <f>IF(AND(100&lt;Выгрузка!G1854,Выгрузка!G1854&lt;500), 1, 0)</f>
        <v>0</v>
      </c>
    </row>
    <row r="1855" spans="1:1" x14ac:dyDescent="0.2">
      <c r="A1855">
        <f>IF(AND(100&lt;Выгрузка!G1855,Выгрузка!G1855&lt;500), 1, 0)</f>
        <v>0</v>
      </c>
    </row>
    <row r="1856" spans="1:1" x14ac:dyDescent="0.2">
      <c r="A1856">
        <f>IF(AND(100&lt;Выгрузка!G1856,Выгрузка!G1856&lt;500), 1, 0)</f>
        <v>0</v>
      </c>
    </row>
    <row r="1857" spans="1:1" x14ac:dyDescent="0.2">
      <c r="A1857">
        <f>IF(AND(100&lt;Выгрузка!G1857,Выгрузка!G1857&lt;500), 1, 0)</f>
        <v>0</v>
      </c>
    </row>
    <row r="1858" spans="1:1" x14ac:dyDescent="0.2">
      <c r="A1858">
        <f>IF(AND(100&lt;Выгрузка!G1858,Выгрузка!G1858&lt;500), 1, 0)</f>
        <v>0</v>
      </c>
    </row>
    <row r="1859" spans="1:1" x14ac:dyDescent="0.2">
      <c r="A1859">
        <f>IF(AND(100&lt;Выгрузка!G1859,Выгрузка!G1859&lt;500), 1, 0)</f>
        <v>0</v>
      </c>
    </row>
    <row r="1860" spans="1:1" x14ac:dyDescent="0.2">
      <c r="A1860">
        <f>IF(AND(100&lt;Выгрузка!G1860,Выгрузка!G1860&lt;500), 1, 0)</f>
        <v>0</v>
      </c>
    </row>
    <row r="1861" spans="1:1" x14ac:dyDescent="0.2">
      <c r="A1861">
        <f>IF(AND(100&lt;Выгрузка!G1861,Выгрузка!G1861&lt;500), 1, 0)</f>
        <v>0</v>
      </c>
    </row>
    <row r="1862" spans="1:1" x14ac:dyDescent="0.2">
      <c r="A1862">
        <f>IF(AND(100&lt;Выгрузка!G1862,Выгрузка!G1862&lt;500), 1, 0)</f>
        <v>0</v>
      </c>
    </row>
    <row r="1863" spans="1:1" x14ac:dyDescent="0.2">
      <c r="A1863">
        <f>IF(AND(100&lt;Выгрузка!G1863,Выгрузка!G1863&lt;500), 1, 0)</f>
        <v>0</v>
      </c>
    </row>
    <row r="1864" spans="1:1" x14ac:dyDescent="0.2">
      <c r="A1864">
        <f>IF(AND(100&lt;Выгрузка!G1864,Выгрузка!G1864&lt;500), 1, 0)</f>
        <v>1</v>
      </c>
    </row>
    <row r="1865" spans="1:1" x14ac:dyDescent="0.2">
      <c r="A1865">
        <f>IF(AND(100&lt;Выгрузка!G1865,Выгрузка!G1865&lt;500), 1, 0)</f>
        <v>0</v>
      </c>
    </row>
    <row r="1866" spans="1:1" x14ac:dyDescent="0.2">
      <c r="A1866">
        <f>IF(AND(100&lt;Выгрузка!G1866,Выгрузка!G1866&lt;500), 1, 0)</f>
        <v>1</v>
      </c>
    </row>
    <row r="1867" spans="1:1" x14ac:dyDescent="0.2">
      <c r="A1867">
        <f>IF(AND(100&lt;Выгрузка!G1867,Выгрузка!G1867&lt;500), 1, 0)</f>
        <v>0</v>
      </c>
    </row>
    <row r="1868" spans="1:1" x14ac:dyDescent="0.2">
      <c r="A1868">
        <f>IF(AND(100&lt;Выгрузка!G1868,Выгрузка!G1868&lt;500), 1, 0)</f>
        <v>0</v>
      </c>
    </row>
    <row r="1869" spans="1:1" x14ac:dyDescent="0.2">
      <c r="A1869">
        <f>IF(AND(100&lt;Выгрузка!G1869,Выгрузка!G1869&lt;500), 1, 0)</f>
        <v>0</v>
      </c>
    </row>
    <row r="1870" spans="1:1" x14ac:dyDescent="0.2">
      <c r="A1870">
        <f>IF(AND(100&lt;Выгрузка!G1870,Выгрузка!G1870&lt;500), 1, 0)</f>
        <v>0</v>
      </c>
    </row>
    <row r="1871" spans="1:1" x14ac:dyDescent="0.2">
      <c r="A1871">
        <f>IF(AND(100&lt;Выгрузка!G1871,Выгрузка!G1871&lt;500), 1, 0)</f>
        <v>0</v>
      </c>
    </row>
    <row r="1872" spans="1:1" x14ac:dyDescent="0.2">
      <c r="A1872">
        <f>IF(AND(100&lt;Выгрузка!G1872,Выгрузка!G1872&lt;500), 1, 0)</f>
        <v>0</v>
      </c>
    </row>
    <row r="1873" spans="1:1" x14ac:dyDescent="0.2">
      <c r="A1873">
        <f>IF(AND(100&lt;Выгрузка!G1873,Выгрузка!G1873&lt;500), 1, 0)</f>
        <v>0</v>
      </c>
    </row>
    <row r="1874" spans="1:1" x14ac:dyDescent="0.2">
      <c r="A1874">
        <f>IF(AND(100&lt;Выгрузка!G1874,Выгрузка!G1874&lt;500), 1, 0)</f>
        <v>1</v>
      </c>
    </row>
    <row r="1875" spans="1:1" x14ac:dyDescent="0.2">
      <c r="A1875">
        <f>IF(AND(100&lt;Выгрузка!G1875,Выгрузка!G1875&lt;500), 1, 0)</f>
        <v>1</v>
      </c>
    </row>
    <row r="1876" spans="1:1" x14ac:dyDescent="0.2">
      <c r="A1876">
        <f>IF(AND(100&lt;Выгрузка!G1876,Выгрузка!G1876&lt;500), 1, 0)</f>
        <v>0</v>
      </c>
    </row>
    <row r="1877" spans="1:1" x14ac:dyDescent="0.2">
      <c r="A1877">
        <f>IF(AND(100&lt;Выгрузка!G1877,Выгрузка!G1877&lt;500), 1, 0)</f>
        <v>1</v>
      </c>
    </row>
    <row r="1878" spans="1:1" x14ac:dyDescent="0.2">
      <c r="A1878">
        <f>IF(AND(100&lt;Выгрузка!G1878,Выгрузка!G1878&lt;500), 1, 0)</f>
        <v>0</v>
      </c>
    </row>
    <row r="1879" spans="1:1" x14ac:dyDescent="0.2">
      <c r="A1879">
        <f>IF(AND(100&lt;Выгрузка!G1879,Выгрузка!G1879&lt;500), 1, 0)</f>
        <v>0</v>
      </c>
    </row>
    <row r="1880" spans="1:1" x14ac:dyDescent="0.2">
      <c r="A1880">
        <f>IF(AND(100&lt;Выгрузка!G1880,Выгрузка!G1880&lt;500), 1, 0)</f>
        <v>1</v>
      </c>
    </row>
    <row r="1881" spans="1:1" x14ac:dyDescent="0.2">
      <c r="A1881">
        <f>IF(AND(100&lt;Выгрузка!G1881,Выгрузка!G1881&lt;500), 1, 0)</f>
        <v>0</v>
      </c>
    </row>
    <row r="1882" spans="1:1" x14ac:dyDescent="0.2">
      <c r="A1882">
        <f>IF(AND(100&lt;Выгрузка!G1882,Выгрузка!G1882&lt;500), 1, 0)</f>
        <v>0</v>
      </c>
    </row>
    <row r="1883" spans="1:1" x14ac:dyDescent="0.2">
      <c r="A1883">
        <f>IF(AND(100&lt;Выгрузка!G1883,Выгрузка!G1883&lt;500), 1, 0)</f>
        <v>1</v>
      </c>
    </row>
    <row r="1884" spans="1:1" x14ac:dyDescent="0.2">
      <c r="A1884">
        <f>IF(AND(100&lt;Выгрузка!G1884,Выгрузка!G1884&lt;500), 1, 0)</f>
        <v>0</v>
      </c>
    </row>
    <row r="1885" spans="1:1" x14ac:dyDescent="0.2">
      <c r="A1885">
        <f>IF(AND(100&lt;Выгрузка!G1885,Выгрузка!G1885&lt;500), 1, 0)</f>
        <v>0</v>
      </c>
    </row>
    <row r="1886" spans="1:1" x14ac:dyDescent="0.2">
      <c r="A1886">
        <f>IF(AND(100&lt;Выгрузка!G1886,Выгрузка!G1886&lt;500), 1, 0)</f>
        <v>0</v>
      </c>
    </row>
    <row r="1887" spans="1:1" x14ac:dyDescent="0.2">
      <c r="A1887">
        <f>IF(AND(100&lt;Выгрузка!G1887,Выгрузка!G1887&lt;500), 1, 0)</f>
        <v>0</v>
      </c>
    </row>
    <row r="1888" spans="1:1" x14ac:dyDescent="0.2">
      <c r="A1888">
        <f>IF(AND(100&lt;Выгрузка!G1888,Выгрузка!G1888&lt;500), 1, 0)</f>
        <v>0</v>
      </c>
    </row>
    <row r="1889" spans="1:1" x14ac:dyDescent="0.2">
      <c r="A1889">
        <f>IF(AND(100&lt;Выгрузка!G1889,Выгрузка!G1889&lt;500), 1, 0)</f>
        <v>0</v>
      </c>
    </row>
    <row r="1890" spans="1:1" x14ac:dyDescent="0.2">
      <c r="A1890">
        <f>IF(AND(100&lt;Выгрузка!G1890,Выгрузка!G1890&lt;500), 1, 0)</f>
        <v>0</v>
      </c>
    </row>
    <row r="1891" spans="1:1" x14ac:dyDescent="0.2">
      <c r="A1891">
        <f>IF(AND(100&lt;Выгрузка!G1891,Выгрузка!G1891&lt;500), 1, 0)</f>
        <v>0</v>
      </c>
    </row>
    <row r="1892" spans="1:1" x14ac:dyDescent="0.2">
      <c r="A1892">
        <f>IF(AND(100&lt;Выгрузка!G1892,Выгрузка!G1892&lt;500), 1, 0)</f>
        <v>0</v>
      </c>
    </row>
    <row r="1893" spans="1:1" x14ac:dyDescent="0.2">
      <c r="A1893">
        <f>IF(AND(100&lt;Выгрузка!G1893,Выгрузка!G1893&lt;500), 1, 0)</f>
        <v>1</v>
      </c>
    </row>
    <row r="1894" spans="1:1" x14ac:dyDescent="0.2">
      <c r="A1894">
        <f>IF(AND(100&lt;Выгрузка!G1894,Выгрузка!G1894&lt;500), 1, 0)</f>
        <v>0</v>
      </c>
    </row>
    <row r="1895" spans="1:1" x14ac:dyDescent="0.2">
      <c r="A1895">
        <f>IF(AND(100&lt;Выгрузка!G1895,Выгрузка!G1895&lt;500), 1, 0)</f>
        <v>0</v>
      </c>
    </row>
    <row r="1896" spans="1:1" x14ac:dyDescent="0.2">
      <c r="A1896">
        <f>IF(AND(100&lt;Выгрузка!G1896,Выгрузка!G1896&lt;500), 1, 0)</f>
        <v>1</v>
      </c>
    </row>
    <row r="1897" spans="1:1" x14ac:dyDescent="0.2">
      <c r="A1897">
        <f>IF(AND(100&lt;Выгрузка!G1897,Выгрузка!G1897&lt;500), 1, 0)</f>
        <v>0</v>
      </c>
    </row>
    <row r="1898" spans="1:1" x14ac:dyDescent="0.2">
      <c r="A1898">
        <f>IF(AND(100&lt;Выгрузка!G1898,Выгрузка!G1898&lt;500), 1, 0)</f>
        <v>0</v>
      </c>
    </row>
    <row r="1899" spans="1:1" x14ac:dyDescent="0.2">
      <c r="A1899">
        <f>IF(AND(100&lt;Выгрузка!G1899,Выгрузка!G1899&lt;500), 1, 0)</f>
        <v>0</v>
      </c>
    </row>
    <row r="1900" spans="1:1" x14ac:dyDescent="0.2">
      <c r="A1900">
        <f>IF(AND(100&lt;Выгрузка!G1900,Выгрузка!G1900&lt;500), 1, 0)</f>
        <v>0</v>
      </c>
    </row>
    <row r="1901" spans="1:1" x14ac:dyDescent="0.2">
      <c r="A1901">
        <f>IF(AND(100&lt;Выгрузка!G1901,Выгрузка!G1901&lt;500), 1, 0)</f>
        <v>1</v>
      </c>
    </row>
    <row r="1902" spans="1:1" x14ac:dyDescent="0.2">
      <c r="A1902">
        <f>IF(AND(100&lt;Выгрузка!G1902,Выгрузка!G1902&lt;500), 1, 0)</f>
        <v>0</v>
      </c>
    </row>
    <row r="1903" spans="1:1" x14ac:dyDescent="0.2">
      <c r="A1903">
        <f>IF(AND(100&lt;Выгрузка!G1903,Выгрузка!G1903&lt;500), 1, 0)</f>
        <v>0</v>
      </c>
    </row>
    <row r="1904" spans="1:1" x14ac:dyDescent="0.2">
      <c r="A1904">
        <f>IF(AND(100&lt;Выгрузка!G1904,Выгрузка!G1904&lt;500), 1, 0)</f>
        <v>0</v>
      </c>
    </row>
    <row r="1905" spans="1:1" x14ac:dyDescent="0.2">
      <c r="A1905">
        <f>IF(AND(100&lt;Выгрузка!G1905,Выгрузка!G1905&lt;500), 1, 0)</f>
        <v>0</v>
      </c>
    </row>
    <row r="1906" spans="1:1" x14ac:dyDescent="0.2">
      <c r="A1906">
        <f>IF(AND(100&lt;Выгрузка!G1906,Выгрузка!G1906&lt;500), 1, 0)</f>
        <v>0</v>
      </c>
    </row>
    <row r="1907" spans="1:1" x14ac:dyDescent="0.2">
      <c r="A1907">
        <f>IF(AND(100&lt;Выгрузка!G1907,Выгрузка!G1907&lt;500), 1, 0)</f>
        <v>0</v>
      </c>
    </row>
    <row r="1908" spans="1:1" x14ac:dyDescent="0.2">
      <c r="A1908">
        <f>IF(AND(100&lt;Выгрузка!G1908,Выгрузка!G1908&lt;500), 1, 0)</f>
        <v>1</v>
      </c>
    </row>
    <row r="1909" spans="1:1" x14ac:dyDescent="0.2">
      <c r="A1909">
        <f>IF(AND(100&lt;Выгрузка!G1909,Выгрузка!G1909&lt;500), 1, 0)</f>
        <v>0</v>
      </c>
    </row>
    <row r="1910" spans="1:1" x14ac:dyDescent="0.2">
      <c r="A1910">
        <f>IF(AND(100&lt;Выгрузка!G1910,Выгрузка!G1910&lt;500), 1, 0)</f>
        <v>1</v>
      </c>
    </row>
    <row r="1911" spans="1:1" x14ac:dyDescent="0.2">
      <c r="A1911">
        <f>IF(AND(100&lt;Выгрузка!G1911,Выгрузка!G1911&lt;500), 1, 0)</f>
        <v>1</v>
      </c>
    </row>
    <row r="1912" spans="1:1" x14ac:dyDescent="0.2">
      <c r="A1912">
        <f>IF(AND(100&lt;Выгрузка!G1912,Выгрузка!G1912&lt;500), 1, 0)</f>
        <v>1</v>
      </c>
    </row>
    <row r="1913" spans="1:1" x14ac:dyDescent="0.2">
      <c r="A1913">
        <f>IF(AND(100&lt;Выгрузка!G1913,Выгрузка!G1913&lt;500), 1, 0)</f>
        <v>0</v>
      </c>
    </row>
    <row r="1914" spans="1:1" x14ac:dyDescent="0.2">
      <c r="A1914">
        <f>IF(AND(100&lt;Выгрузка!G1914,Выгрузка!G1914&lt;500), 1, 0)</f>
        <v>1</v>
      </c>
    </row>
    <row r="1915" spans="1:1" x14ac:dyDescent="0.2">
      <c r="A1915">
        <f>IF(AND(100&lt;Выгрузка!G1915,Выгрузка!G1915&lt;500), 1, 0)</f>
        <v>0</v>
      </c>
    </row>
    <row r="1916" spans="1:1" x14ac:dyDescent="0.2">
      <c r="A1916">
        <f>IF(AND(100&lt;Выгрузка!G1916,Выгрузка!G1916&lt;500), 1, 0)</f>
        <v>1</v>
      </c>
    </row>
    <row r="1917" spans="1:1" x14ac:dyDescent="0.2">
      <c r="A1917">
        <f>IF(AND(100&lt;Выгрузка!G1917,Выгрузка!G1917&lt;500), 1, 0)</f>
        <v>0</v>
      </c>
    </row>
    <row r="1918" spans="1:1" x14ac:dyDescent="0.2">
      <c r="A1918">
        <f>IF(AND(100&lt;Выгрузка!G1918,Выгрузка!G1918&lt;500), 1, 0)</f>
        <v>0</v>
      </c>
    </row>
    <row r="1919" spans="1:1" x14ac:dyDescent="0.2">
      <c r="A1919">
        <f>IF(AND(100&lt;Выгрузка!G1919,Выгрузка!G1919&lt;500), 1, 0)</f>
        <v>0</v>
      </c>
    </row>
    <row r="1920" spans="1:1" x14ac:dyDescent="0.2">
      <c r="A1920">
        <f>IF(AND(100&lt;Выгрузка!G1920,Выгрузка!G1920&lt;500), 1, 0)</f>
        <v>1</v>
      </c>
    </row>
    <row r="1921" spans="1:1" x14ac:dyDescent="0.2">
      <c r="A1921">
        <f>IF(AND(100&lt;Выгрузка!G1921,Выгрузка!G1921&lt;500), 1, 0)</f>
        <v>0</v>
      </c>
    </row>
    <row r="1922" spans="1:1" x14ac:dyDescent="0.2">
      <c r="A1922">
        <f>IF(AND(100&lt;Выгрузка!G1922,Выгрузка!G1922&lt;500), 1, 0)</f>
        <v>1</v>
      </c>
    </row>
    <row r="1923" spans="1:1" x14ac:dyDescent="0.2">
      <c r="A1923">
        <f>IF(AND(100&lt;Выгрузка!G1923,Выгрузка!G1923&lt;500), 1, 0)</f>
        <v>0</v>
      </c>
    </row>
    <row r="1924" spans="1:1" x14ac:dyDescent="0.2">
      <c r="A1924">
        <f>IF(AND(100&lt;Выгрузка!G1924,Выгрузка!G1924&lt;500), 1, 0)</f>
        <v>1</v>
      </c>
    </row>
    <row r="1925" spans="1:1" x14ac:dyDescent="0.2">
      <c r="A1925">
        <f>IF(AND(100&lt;Выгрузка!G1925,Выгрузка!G1925&lt;500), 1, 0)</f>
        <v>1</v>
      </c>
    </row>
    <row r="1926" spans="1:1" x14ac:dyDescent="0.2">
      <c r="A1926">
        <f>IF(AND(100&lt;Выгрузка!G1926,Выгрузка!G1926&lt;500), 1, 0)</f>
        <v>1</v>
      </c>
    </row>
    <row r="1927" spans="1:1" x14ac:dyDescent="0.2">
      <c r="A1927">
        <f>IF(AND(100&lt;Выгрузка!G1927,Выгрузка!G1927&lt;500), 1, 0)</f>
        <v>1</v>
      </c>
    </row>
    <row r="1928" spans="1:1" x14ac:dyDescent="0.2">
      <c r="A1928">
        <f>IF(AND(100&lt;Выгрузка!G1928,Выгрузка!G1928&lt;500), 1, 0)</f>
        <v>1</v>
      </c>
    </row>
    <row r="1929" spans="1:1" x14ac:dyDescent="0.2">
      <c r="A1929">
        <f>IF(AND(100&lt;Выгрузка!G1929,Выгрузка!G1929&lt;500), 1, 0)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/>
  <dimension ref="A1:X1929"/>
  <sheetViews>
    <sheetView zoomScale="85" zoomScaleNormal="85" workbookViewId="0">
      <selection activeCell="I9" sqref="I9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  <col min="19" max="19" width="9.140625" style="2" customWidth="1"/>
    <col min="20" max="20" width="13.28515625" customWidth="1"/>
    <col min="21" max="21" width="11.28515625" bestFit="1" customWidth="1"/>
    <col min="22" max="22" width="13" customWidth="1"/>
    <col min="23" max="23" width="14.28515625" customWidth="1"/>
    <col min="24" max="24" width="32.85546875" customWidth="1"/>
  </cols>
  <sheetData>
    <row r="1" spans="1:24" ht="30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13" t="s">
        <v>1264</v>
      </c>
      <c r="L1" s="13" t="s">
        <v>1265</v>
      </c>
      <c r="M1" s="13" t="s">
        <v>1272</v>
      </c>
      <c r="N1" s="14" t="s">
        <v>1285</v>
      </c>
      <c r="O1" s="14" t="s">
        <v>1286</v>
      </c>
      <c r="P1" s="14" t="s">
        <v>1266</v>
      </c>
      <c r="Q1" s="14" t="s">
        <v>1267</v>
      </c>
      <c r="R1" s="14" t="s">
        <v>1268</v>
      </c>
      <c r="S1" s="12" t="s">
        <v>1269</v>
      </c>
      <c r="T1" s="15" t="s">
        <v>1270</v>
      </c>
      <c r="U1" s="16" t="s">
        <v>1271</v>
      </c>
      <c r="V1" s="16" t="s">
        <v>1273</v>
      </c>
      <c r="W1" s="16" t="s">
        <v>1274</v>
      </c>
      <c r="X1" s="16" t="s">
        <v>1275</v>
      </c>
    </row>
    <row r="2" spans="1:24" ht="25.5" x14ac:dyDescent="0.25">
      <c r="A2" s="1">
        <v>1</v>
      </c>
      <c r="B2" s="1">
        <v>7</v>
      </c>
      <c r="C2" s="1" t="s">
        <v>370</v>
      </c>
      <c r="D2" s="1" t="s">
        <v>371</v>
      </c>
      <c r="E2" s="1">
        <v>220</v>
      </c>
      <c r="F2" s="1" t="s">
        <v>372</v>
      </c>
      <c r="G2" s="1">
        <v>18.850000000000001</v>
      </c>
      <c r="H2" s="1" t="s">
        <v>373</v>
      </c>
      <c r="I2" s="1">
        <v>4147</v>
      </c>
      <c r="J2" s="2" t="s">
        <v>374</v>
      </c>
      <c r="K2" s="10">
        <v>0.21</v>
      </c>
      <c r="L2" s="10">
        <f t="array" ref="L2:L12">FREQUENCY(G:G,K$2:K$12)</f>
        <v>5</v>
      </c>
      <c r="M2" s="10">
        <v>1928</v>
      </c>
      <c r="N2" s="10">
        <f>MAX(G:G)</f>
        <v>18630</v>
      </c>
      <c r="O2" s="10">
        <f>MIN(G:G)</f>
        <v>0.21</v>
      </c>
      <c r="P2" s="10">
        <f>AVERAGE(G:G)</f>
        <v>306.48837105809127</v>
      </c>
      <c r="Q2" s="10">
        <f>MEDIAN(G:G)</f>
        <v>51.64</v>
      </c>
      <c r="R2" s="10">
        <f>MODE(G:G)</f>
        <v>552</v>
      </c>
      <c r="S2" s="11">
        <f t="shared" ref="S2:S65" si="0">G2-$P$2</f>
        <v>-287.63837105809125</v>
      </c>
      <c r="T2" s="10">
        <f>S2*S2</f>
        <v>82735.832504952181</v>
      </c>
      <c r="U2" s="10">
        <f>SUM(T:T)</f>
        <v>1172702822.991576</v>
      </c>
      <c r="V2" s="10">
        <f>U2/(M2-1)</f>
        <v>608563.99740092165</v>
      </c>
      <c r="W2" s="10">
        <f>SQRT(V2)</f>
        <v>780.10511945565497</v>
      </c>
      <c r="X2" s="10">
        <f>SQRT(SUMSQ(S:S)/(M2-1))</f>
        <v>780.10511945565497</v>
      </c>
    </row>
    <row r="3" spans="1:24" ht="15" x14ac:dyDescent="0.25">
      <c r="A3" s="1">
        <v>1</v>
      </c>
      <c r="B3" s="1">
        <v>21</v>
      </c>
      <c r="C3" s="1" t="s">
        <v>375</v>
      </c>
      <c r="D3" s="1" t="s">
        <v>371</v>
      </c>
      <c r="E3" s="1">
        <v>300</v>
      </c>
      <c r="F3" s="1" t="s">
        <v>372</v>
      </c>
      <c r="G3" s="1">
        <v>18.399999999999999</v>
      </c>
      <c r="H3" s="1" t="s">
        <v>376</v>
      </c>
      <c r="I3" s="1">
        <v>5520</v>
      </c>
      <c r="J3" s="2" t="s">
        <v>374</v>
      </c>
      <c r="K3" s="10">
        <v>1863</v>
      </c>
      <c r="L3" s="10">
        <v>1859</v>
      </c>
      <c r="S3" s="11">
        <f t="shared" si="0"/>
        <v>-288.0883710580913</v>
      </c>
      <c r="T3" s="10">
        <f t="shared" ref="T3:T66" si="1">S3*S3</f>
        <v>82994.909538904496</v>
      </c>
    </row>
    <row r="4" spans="1:24" ht="25.5" x14ac:dyDescent="0.25">
      <c r="A4" s="1">
        <v>1</v>
      </c>
      <c r="B4" s="1">
        <v>22</v>
      </c>
      <c r="C4" s="1" t="s">
        <v>377</v>
      </c>
      <c r="D4" s="1" t="s">
        <v>371</v>
      </c>
      <c r="E4" s="1">
        <v>600</v>
      </c>
      <c r="F4" s="1" t="s">
        <v>372</v>
      </c>
      <c r="G4" s="1">
        <v>40.25</v>
      </c>
      <c r="H4" s="1" t="s">
        <v>378</v>
      </c>
      <c r="I4" s="1">
        <v>24150</v>
      </c>
      <c r="J4" s="2" t="s">
        <v>374</v>
      </c>
      <c r="K4" s="10">
        <f>K3+1863</f>
        <v>3726</v>
      </c>
      <c r="L4" s="10">
        <v>50</v>
      </c>
      <c r="S4" s="11">
        <f t="shared" si="0"/>
        <v>-266.23837105809127</v>
      </c>
      <c r="T4" s="10">
        <f t="shared" si="1"/>
        <v>70882.870223665901</v>
      </c>
    </row>
    <row r="5" spans="1:24" ht="15" x14ac:dyDescent="0.25">
      <c r="A5" s="1">
        <v>1</v>
      </c>
      <c r="B5" s="1">
        <v>31</v>
      </c>
      <c r="C5" s="1" t="s">
        <v>379</v>
      </c>
      <c r="D5" s="1" t="s">
        <v>371</v>
      </c>
      <c r="E5" s="1">
        <v>60</v>
      </c>
      <c r="F5" s="1" t="s">
        <v>372</v>
      </c>
      <c r="G5" s="1">
        <v>15.1</v>
      </c>
      <c r="H5" s="1" t="s">
        <v>376</v>
      </c>
      <c r="I5" s="1">
        <v>906</v>
      </c>
      <c r="J5" s="2" t="s">
        <v>374</v>
      </c>
      <c r="K5" s="10">
        <f>K4+1863</f>
        <v>5589</v>
      </c>
      <c r="L5" s="10">
        <v>8</v>
      </c>
      <c r="S5" s="11">
        <f t="shared" si="0"/>
        <v>-291.38837105809125</v>
      </c>
      <c r="T5" s="10">
        <f t="shared" si="1"/>
        <v>84907.182787887868</v>
      </c>
    </row>
    <row r="6" spans="1:24" ht="15" x14ac:dyDescent="0.25">
      <c r="A6" s="1">
        <v>1</v>
      </c>
      <c r="B6" s="1">
        <v>32</v>
      </c>
      <c r="C6" s="1" t="s">
        <v>380</v>
      </c>
      <c r="D6" s="1" t="s">
        <v>371</v>
      </c>
      <c r="E6" s="1">
        <v>30</v>
      </c>
      <c r="F6" s="1" t="s">
        <v>372</v>
      </c>
      <c r="G6" s="1">
        <v>10.9</v>
      </c>
      <c r="H6" s="1" t="s">
        <v>376</v>
      </c>
      <c r="I6" s="1">
        <v>327</v>
      </c>
      <c r="J6" s="2" t="s">
        <v>374</v>
      </c>
      <c r="K6" s="10">
        <f t="shared" ref="K5:K12" si="2">K5+1863</f>
        <v>7452</v>
      </c>
      <c r="L6" s="10">
        <v>3</v>
      </c>
      <c r="S6" s="11">
        <f t="shared" si="0"/>
        <v>-295.5883710580913</v>
      </c>
      <c r="T6" s="10">
        <f t="shared" si="1"/>
        <v>87372.485104775871</v>
      </c>
    </row>
    <row r="7" spans="1:24" ht="15" x14ac:dyDescent="0.25">
      <c r="A7" s="1">
        <v>2</v>
      </c>
      <c r="B7" s="1">
        <v>45</v>
      </c>
      <c r="C7" s="1" t="s">
        <v>381</v>
      </c>
      <c r="D7" s="1" t="s">
        <v>371</v>
      </c>
      <c r="E7" s="1">
        <v>35</v>
      </c>
      <c r="F7" s="1" t="s">
        <v>372</v>
      </c>
      <c r="G7" s="1">
        <v>19.5</v>
      </c>
      <c r="H7" s="1" t="s">
        <v>376</v>
      </c>
      <c r="I7" s="1">
        <v>682.5</v>
      </c>
      <c r="J7" s="2" t="s">
        <v>374</v>
      </c>
      <c r="K7" s="10">
        <f t="shared" si="2"/>
        <v>9315</v>
      </c>
      <c r="L7" s="10">
        <v>1</v>
      </c>
      <c r="S7" s="11">
        <f t="shared" si="0"/>
        <v>-286.98837105809127</v>
      </c>
      <c r="T7" s="10">
        <f t="shared" si="1"/>
        <v>82362.325122576687</v>
      </c>
    </row>
    <row r="8" spans="1:24" ht="25.5" x14ac:dyDescent="0.25">
      <c r="A8" s="1">
        <v>2</v>
      </c>
      <c r="B8" s="1">
        <v>49</v>
      </c>
      <c r="C8" s="1" t="s">
        <v>382</v>
      </c>
      <c r="D8" s="1" t="s">
        <v>371</v>
      </c>
      <c r="E8" s="1">
        <v>5</v>
      </c>
      <c r="F8" s="1" t="s">
        <v>372</v>
      </c>
      <c r="G8" s="1">
        <v>320.60000000000002</v>
      </c>
      <c r="H8" s="1" t="s">
        <v>383</v>
      </c>
      <c r="I8" s="1">
        <v>1603</v>
      </c>
      <c r="J8" s="2" t="s">
        <v>374</v>
      </c>
      <c r="K8" s="10">
        <f t="shared" si="2"/>
        <v>11178</v>
      </c>
      <c r="L8" s="10">
        <v>1</v>
      </c>
      <c r="S8" s="11">
        <f t="shared" si="0"/>
        <v>14.111628941908748</v>
      </c>
      <c r="T8" s="10">
        <f t="shared" si="1"/>
        <v>199.13807139411662</v>
      </c>
    </row>
    <row r="9" spans="1:24" ht="15" x14ac:dyDescent="0.25">
      <c r="A9" s="1">
        <v>2</v>
      </c>
      <c r="B9" s="1">
        <v>53</v>
      </c>
      <c r="C9" s="1" t="s">
        <v>384</v>
      </c>
      <c r="D9" s="1" t="s">
        <v>371</v>
      </c>
      <c r="E9" s="1">
        <v>15</v>
      </c>
      <c r="F9" s="1" t="s">
        <v>372</v>
      </c>
      <c r="G9" s="1">
        <v>167.9</v>
      </c>
      <c r="H9" s="1" t="s">
        <v>385</v>
      </c>
      <c r="I9" s="1">
        <v>2518.5</v>
      </c>
      <c r="J9" s="2" t="s">
        <v>374</v>
      </c>
      <c r="K9" s="10">
        <f t="shared" si="2"/>
        <v>13041</v>
      </c>
      <c r="L9" s="10">
        <v>0</v>
      </c>
      <c r="S9" s="11">
        <f t="shared" si="0"/>
        <v>-138.58837105809127</v>
      </c>
      <c r="T9" s="10">
        <f t="shared" si="1"/>
        <v>19206.736592535191</v>
      </c>
    </row>
    <row r="10" spans="1:24" ht="15" x14ac:dyDescent="0.25">
      <c r="A10" s="1">
        <v>2</v>
      </c>
      <c r="B10" s="1">
        <v>102</v>
      </c>
      <c r="C10" s="1" t="s">
        <v>386</v>
      </c>
      <c r="D10" s="1" t="s">
        <v>371</v>
      </c>
      <c r="E10" s="1">
        <v>320</v>
      </c>
      <c r="F10" s="1" t="s">
        <v>372</v>
      </c>
      <c r="G10" s="1">
        <v>24.15</v>
      </c>
      <c r="H10" s="1" t="s">
        <v>376</v>
      </c>
      <c r="I10" s="1">
        <v>7728</v>
      </c>
      <c r="J10" s="2" t="s">
        <v>374</v>
      </c>
      <c r="K10" s="10">
        <f>K9+1863</f>
        <v>14904</v>
      </c>
      <c r="L10" s="10">
        <v>0</v>
      </c>
      <c r="S10" s="11">
        <f t="shared" si="0"/>
        <v>-282.3383710580913</v>
      </c>
      <c r="T10" s="10">
        <f t="shared" si="1"/>
        <v>79714.955771736451</v>
      </c>
    </row>
    <row r="11" spans="1:24" ht="15" x14ac:dyDescent="0.25">
      <c r="A11" s="1">
        <v>3</v>
      </c>
      <c r="B11" s="1">
        <v>144</v>
      </c>
      <c r="C11" s="1" t="s">
        <v>387</v>
      </c>
      <c r="D11" s="1" t="s">
        <v>371</v>
      </c>
      <c r="E11" s="1">
        <v>20</v>
      </c>
      <c r="F11" s="1" t="s">
        <v>372</v>
      </c>
      <c r="G11" s="1">
        <v>580</v>
      </c>
      <c r="H11" s="1" t="s">
        <v>388</v>
      </c>
      <c r="I11" s="1">
        <v>11600</v>
      </c>
      <c r="J11" s="2" t="s">
        <v>374</v>
      </c>
      <c r="K11" s="10">
        <f t="shared" si="2"/>
        <v>16767</v>
      </c>
      <c r="L11" s="10">
        <v>0</v>
      </c>
      <c r="S11" s="11">
        <f t="shared" si="0"/>
        <v>273.51162894190873</v>
      </c>
      <c r="T11" s="10">
        <f t="shared" si="1"/>
        <v>74808.611166456365</v>
      </c>
    </row>
    <row r="12" spans="1:24" ht="15" x14ac:dyDescent="0.25">
      <c r="A12" s="1">
        <v>3</v>
      </c>
      <c r="B12" s="1">
        <v>150</v>
      </c>
      <c r="C12" s="1" t="s">
        <v>389</v>
      </c>
      <c r="D12" s="1" t="s">
        <v>371</v>
      </c>
      <c r="E12" s="1">
        <v>30</v>
      </c>
      <c r="F12" s="1" t="s">
        <v>372</v>
      </c>
      <c r="G12" s="1">
        <v>109.2</v>
      </c>
      <c r="H12" s="1" t="s">
        <v>390</v>
      </c>
      <c r="I12" s="1">
        <v>3276</v>
      </c>
      <c r="J12" s="2" t="s">
        <v>374</v>
      </c>
      <c r="K12" s="10">
        <f t="shared" si="2"/>
        <v>18630</v>
      </c>
      <c r="L12" s="10">
        <v>1</v>
      </c>
      <c r="S12" s="11">
        <f t="shared" si="0"/>
        <v>-197.28837105809129</v>
      </c>
      <c r="T12" s="10">
        <f t="shared" si="1"/>
        <v>38922.701354755111</v>
      </c>
    </row>
    <row r="13" spans="1:24" ht="25.5" x14ac:dyDescent="0.25">
      <c r="A13" s="1">
        <v>3</v>
      </c>
      <c r="B13" s="1">
        <v>169</v>
      </c>
      <c r="C13" s="1" t="s">
        <v>391</v>
      </c>
      <c r="D13" s="1" t="s">
        <v>371</v>
      </c>
      <c r="E13" s="1">
        <v>370</v>
      </c>
      <c r="F13" s="1" t="s">
        <v>372</v>
      </c>
      <c r="G13" s="1">
        <v>86.5</v>
      </c>
      <c r="H13" s="1" t="s">
        <v>392</v>
      </c>
      <c r="I13" s="1">
        <v>32005</v>
      </c>
      <c r="J13" s="2" t="s">
        <v>374</v>
      </c>
      <c r="S13" s="11">
        <f t="shared" si="0"/>
        <v>-219.98837105809127</v>
      </c>
      <c r="T13" s="10">
        <f t="shared" si="1"/>
        <v>48394.883400792452</v>
      </c>
    </row>
    <row r="14" spans="1:24" ht="25.5" x14ac:dyDescent="0.25">
      <c r="A14" s="1">
        <v>3</v>
      </c>
      <c r="B14" s="1">
        <v>177</v>
      </c>
      <c r="C14" s="1" t="s">
        <v>393</v>
      </c>
      <c r="D14" s="1" t="s">
        <v>371</v>
      </c>
      <c r="E14" s="1">
        <v>380</v>
      </c>
      <c r="F14" s="1" t="s">
        <v>372</v>
      </c>
      <c r="G14" s="1">
        <v>249</v>
      </c>
      <c r="H14" s="1" t="s">
        <v>394</v>
      </c>
      <c r="I14" s="1">
        <v>94620</v>
      </c>
      <c r="J14" s="2" t="s">
        <v>374</v>
      </c>
      <c r="S14" s="11">
        <f t="shared" si="0"/>
        <v>-57.488371058091275</v>
      </c>
      <c r="T14" s="10">
        <f t="shared" si="1"/>
        <v>3304.9128069127864</v>
      </c>
    </row>
    <row r="15" spans="1:24" ht="15" x14ac:dyDescent="0.25">
      <c r="A15" s="1">
        <v>3</v>
      </c>
      <c r="B15" s="1">
        <v>178</v>
      </c>
      <c r="C15" s="1" t="s">
        <v>395</v>
      </c>
      <c r="D15" s="1" t="s">
        <v>371</v>
      </c>
      <c r="E15" s="1">
        <v>4</v>
      </c>
      <c r="F15" s="1" t="s">
        <v>372</v>
      </c>
      <c r="G15" s="1">
        <v>71</v>
      </c>
      <c r="H15" s="1" t="s">
        <v>376</v>
      </c>
      <c r="I15" s="1">
        <v>284</v>
      </c>
      <c r="J15" s="2" t="s">
        <v>374</v>
      </c>
      <c r="S15" s="11">
        <f t="shared" si="0"/>
        <v>-235.48837105809127</v>
      </c>
      <c r="T15" s="10">
        <f t="shared" si="1"/>
        <v>55454.772903593279</v>
      </c>
    </row>
    <row r="16" spans="1:24" ht="15" x14ac:dyDescent="0.25">
      <c r="A16" s="1">
        <v>3</v>
      </c>
      <c r="B16" s="1">
        <v>179</v>
      </c>
      <c r="C16" s="1" t="s">
        <v>396</v>
      </c>
      <c r="D16" s="1" t="s">
        <v>371</v>
      </c>
      <c r="E16" s="1">
        <v>330</v>
      </c>
      <c r="F16" s="1" t="s">
        <v>372</v>
      </c>
      <c r="G16" s="1">
        <v>78.2</v>
      </c>
      <c r="H16" s="1" t="s">
        <v>397</v>
      </c>
      <c r="I16" s="1">
        <v>25806</v>
      </c>
      <c r="J16" s="2" t="s">
        <v>374</v>
      </c>
      <c r="S16" s="11">
        <f t="shared" si="0"/>
        <v>-228.28837105809129</v>
      </c>
      <c r="T16" s="10">
        <f t="shared" si="1"/>
        <v>52115.580360356769</v>
      </c>
    </row>
    <row r="17" spans="1:20" ht="15" x14ac:dyDescent="0.25">
      <c r="A17" s="1">
        <v>3</v>
      </c>
      <c r="B17" s="1">
        <v>181</v>
      </c>
      <c r="C17" s="1" t="s">
        <v>398</v>
      </c>
      <c r="D17" s="1" t="s">
        <v>371</v>
      </c>
      <c r="E17" s="1">
        <v>20</v>
      </c>
      <c r="F17" s="1" t="s">
        <v>372</v>
      </c>
      <c r="G17" s="1">
        <v>233.5</v>
      </c>
      <c r="H17" s="1" t="s">
        <v>399</v>
      </c>
      <c r="I17" s="1">
        <v>4670</v>
      </c>
      <c r="J17" s="2" t="s">
        <v>374</v>
      </c>
      <c r="S17" s="11">
        <f t="shared" si="0"/>
        <v>-72.988371058091275</v>
      </c>
      <c r="T17" s="10">
        <f t="shared" si="1"/>
        <v>5327.3023097136156</v>
      </c>
    </row>
    <row r="18" spans="1:20" ht="25.5" x14ac:dyDescent="0.25">
      <c r="A18" s="1">
        <v>3</v>
      </c>
      <c r="B18" s="1">
        <v>185</v>
      </c>
      <c r="C18" s="1" t="s">
        <v>400</v>
      </c>
      <c r="D18" s="1" t="s">
        <v>371</v>
      </c>
      <c r="E18" s="1">
        <v>60</v>
      </c>
      <c r="F18" s="1" t="s">
        <v>372</v>
      </c>
      <c r="G18" s="1">
        <v>1380</v>
      </c>
      <c r="H18" s="1" t="s">
        <v>401</v>
      </c>
      <c r="I18" s="1">
        <v>82800</v>
      </c>
      <c r="J18" s="2" t="s">
        <v>374</v>
      </c>
      <c r="S18" s="11">
        <f t="shared" si="0"/>
        <v>1073.5116289419088</v>
      </c>
      <c r="T18" s="10">
        <f t="shared" si="1"/>
        <v>1152427.2174735107</v>
      </c>
    </row>
    <row r="19" spans="1:20" ht="15" x14ac:dyDescent="0.25">
      <c r="A19" s="1">
        <v>3</v>
      </c>
      <c r="B19" s="1">
        <v>191</v>
      </c>
      <c r="C19" s="1" t="s">
        <v>402</v>
      </c>
      <c r="D19" s="1" t="s">
        <v>371</v>
      </c>
      <c r="E19" s="1">
        <v>80</v>
      </c>
      <c r="F19" s="1" t="s">
        <v>372</v>
      </c>
      <c r="G19" s="1">
        <v>17</v>
      </c>
      <c r="H19" s="1" t="s">
        <v>376</v>
      </c>
      <c r="I19" s="1">
        <v>1360</v>
      </c>
      <c r="J19" s="2" t="s">
        <v>374</v>
      </c>
      <c r="S19" s="11">
        <f t="shared" si="0"/>
        <v>-289.48837105809127</v>
      </c>
      <c r="T19" s="10">
        <f t="shared" si="1"/>
        <v>83803.516977867141</v>
      </c>
    </row>
    <row r="20" spans="1:20" ht="15" x14ac:dyDescent="0.25">
      <c r="A20" s="1">
        <v>3</v>
      </c>
      <c r="B20" s="1">
        <v>194</v>
      </c>
      <c r="C20" s="1" t="s">
        <v>403</v>
      </c>
      <c r="D20" s="1" t="s">
        <v>371</v>
      </c>
      <c r="E20" s="1">
        <v>6</v>
      </c>
      <c r="F20" s="1" t="s">
        <v>372</v>
      </c>
      <c r="G20" s="1">
        <v>210.7</v>
      </c>
      <c r="H20" s="1" t="s">
        <v>376</v>
      </c>
      <c r="I20" s="1">
        <v>1264.2</v>
      </c>
      <c r="J20" s="2" t="s">
        <v>374</v>
      </c>
      <c r="S20" s="11">
        <f t="shared" si="0"/>
        <v>-95.788371058091286</v>
      </c>
      <c r="T20" s="10">
        <f t="shared" si="1"/>
        <v>9175.4120299625811</v>
      </c>
    </row>
    <row r="21" spans="1:20" ht="25.5" x14ac:dyDescent="0.25">
      <c r="A21" s="1">
        <v>3</v>
      </c>
      <c r="B21" s="1">
        <v>197</v>
      </c>
      <c r="C21" s="1" t="s">
        <v>404</v>
      </c>
      <c r="D21" s="1" t="s">
        <v>371</v>
      </c>
      <c r="E21" s="1">
        <v>100</v>
      </c>
      <c r="F21" s="1" t="s">
        <v>372</v>
      </c>
      <c r="G21" s="1">
        <v>97</v>
      </c>
      <c r="H21" s="1" t="s">
        <v>405</v>
      </c>
      <c r="I21" s="1">
        <v>9700</v>
      </c>
      <c r="J21" s="2" t="s">
        <v>374</v>
      </c>
      <c r="S21" s="11">
        <f t="shared" si="0"/>
        <v>-209.48837105809127</v>
      </c>
      <c r="T21" s="10">
        <f t="shared" si="1"/>
        <v>43885.377608572533</v>
      </c>
    </row>
    <row r="22" spans="1:20" ht="15" x14ac:dyDescent="0.25">
      <c r="A22" s="1">
        <v>3</v>
      </c>
      <c r="B22" s="1">
        <v>200</v>
      </c>
      <c r="C22" s="1" t="s">
        <v>406</v>
      </c>
      <c r="D22" s="1" t="s">
        <v>371</v>
      </c>
      <c r="E22" s="1">
        <v>15</v>
      </c>
      <c r="F22" s="1" t="s">
        <v>372</v>
      </c>
      <c r="G22" s="1">
        <v>6.9</v>
      </c>
      <c r="H22" s="1" t="s">
        <v>376</v>
      </c>
      <c r="I22" s="1">
        <v>103.5</v>
      </c>
      <c r="J22" s="2" t="s">
        <v>374</v>
      </c>
      <c r="S22" s="11">
        <f t="shared" si="0"/>
        <v>-299.5883710580913</v>
      </c>
      <c r="T22" s="10">
        <f t="shared" si="1"/>
        <v>89753.1920732406</v>
      </c>
    </row>
    <row r="23" spans="1:20" ht="15" x14ac:dyDescent="0.25">
      <c r="A23" s="1">
        <v>3</v>
      </c>
      <c r="B23" s="1">
        <v>213</v>
      </c>
      <c r="C23" s="1" t="s">
        <v>407</v>
      </c>
      <c r="D23" s="1" t="s">
        <v>371</v>
      </c>
      <c r="E23" s="1">
        <v>100</v>
      </c>
      <c r="F23" s="1" t="s">
        <v>372</v>
      </c>
      <c r="G23" s="1">
        <v>287</v>
      </c>
      <c r="H23" s="1" t="s">
        <v>392</v>
      </c>
      <c r="I23" s="1">
        <v>28700</v>
      </c>
      <c r="J23" s="2" t="s">
        <v>374</v>
      </c>
      <c r="S23" s="11">
        <f t="shared" si="0"/>
        <v>-19.488371058091275</v>
      </c>
      <c r="T23" s="10">
        <f t="shared" si="1"/>
        <v>379.79660649784961</v>
      </c>
    </row>
    <row r="24" spans="1:20" ht="15" x14ac:dyDescent="0.25">
      <c r="A24" s="1">
        <v>4</v>
      </c>
      <c r="B24" s="1">
        <v>223</v>
      </c>
      <c r="C24" s="1" t="s">
        <v>408</v>
      </c>
      <c r="D24" s="1" t="s">
        <v>371</v>
      </c>
      <c r="E24" s="1">
        <v>400</v>
      </c>
      <c r="F24" s="1" t="s">
        <v>372</v>
      </c>
      <c r="G24" s="1">
        <v>24.15</v>
      </c>
      <c r="H24" s="1" t="s">
        <v>376</v>
      </c>
      <c r="I24" s="1">
        <v>9660</v>
      </c>
      <c r="J24" s="2" t="s">
        <v>374</v>
      </c>
      <c r="S24" s="11">
        <f t="shared" si="0"/>
        <v>-282.3383710580913</v>
      </c>
      <c r="T24" s="10">
        <f t="shared" si="1"/>
        <v>79714.955771736451</v>
      </c>
    </row>
    <row r="25" spans="1:20" ht="15" x14ac:dyDescent="0.25">
      <c r="A25" s="1">
        <v>4</v>
      </c>
      <c r="B25" s="1">
        <v>224</v>
      </c>
      <c r="C25" s="1" t="s">
        <v>409</v>
      </c>
      <c r="D25" s="1" t="s">
        <v>371</v>
      </c>
      <c r="E25" s="1">
        <v>25</v>
      </c>
      <c r="F25" s="1" t="s">
        <v>372</v>
      </c>
      <c r="G25" s="1">
        <v>61.2</v>
      </c>
      <c r="H25" s="1" t="s">
        <v>410</v>
      </c>
      <c r="I25" s="1">
        <v>1530</v>
      </c>
      <c r="J25" s="2" t="s">
        <v>374</v>
      </c>
      <c r="S25" s="11">
        <f t="shared" si="0"/>
        <v>-245.28837105809129</v>
      </c>
      <c r="T25" s="10">
        <f t="shared" si="1"/>
        <v>60166.384976331872</v>
      </c>
    </row>
    <row r="26" spans="1:20" ht="15" x14ac:dyDescent="0.25">
      <c r="A26" s="1">
        <v>4</v>
      </c>
      <c r="B26" s="1">
        <v>233</v>
      </c>
      <c r="C26" s="1" t="s">
        <v>411</v>
      </c>
      <c r="D26" s="1" t="s">
        <v>371</v>
      </c>
      <c r="E26" s="1">
        <v>45</v>
      </c>
      <c r="F26" s="1" t="s">
        <v>372</v>
      </c>
      <c r="G26" s="1">
        <v>161</v>
      </c>
      <c r="H26" s="2" t="s">
        <v>1256</v>
      </c>
      <c r="I26" s="1">
        <v>7245</v>
      </c>
      <c r="J26" s="2" t="s">
        <v>374</v>
      </c>
      <c r="S26" s="11">
        <f t="shared" si="0"/>
        <v>-145.48837105809127</v>
      </c>
      <c r="T26" s="10">
        <f t="shared" si="1"/>
        <v>21166.86611313685</v>
      </c>
    </row>
    <row r="27" spans="1:20" ht="15" x14ac:dyDescent="0.25">
      <c r="A27" s="1">
        <v>4</v>
      </c>
      <c r="B27" s="1">
        <v>235</v>
      </c>
      <c r="C27" s="1" t="s">
        <v>412</v>
      </c>
      <c r="D27" s="1" t="s">
        <v>371</v>
      </c>
      <c r="E27" s="1">
        <v>60</v>
      </c>
      <c r="F27" s="1" t="s">
        <v>372</v>
      </c>
      <c r="G27" s="1">
        <v>14.3</v>
      </c>
      <c r="H27" s="1" t="s">
        <v>376</v>
      </c>
      <c r="I27" s="1">
        <v>858</v>
      </c>
      <c r="J27" s="2" t="s">
        <v>374</v>
      </c>
      <c r="S27" s="11">
        <f t="shared" si="0"/>
        <v>-292.18837105809126</v>
      </c>
      <c r="T27" s="10">
        <f t="shared" si="1"/>
        <v>85374.04418158083</v>
      </c>
    </row>
    <row r="28" spans="1:20" ht="15" x14ac:dyDescent="0.25">
      <c r="A28" s="1">
        <v>4</v>
      </c>
      <c r="B28" s="1">
        <v>245</v>
      </c>
      <c r="C28" s="1" t="s">
        <v>413</v>
      </c>
      <c r="D28" s="1" t="s">
        <v>371</v>
      </c>
      <c r="E28" s="1">
        <v>60</v>
      </c>
      <c r="F28" s="1" t="s">
        <v>372</v>
      </c>
      <c r="G28" s="1">
        <v>101.2</v>
      </c>
      <c r="H28" s="1" t="s">
        <v>376</v>
      </c>
      <c r="I28" s="1">
        <v>6072</v>
      </c>
      <c r="J28" s="2" t="s">
        <v>374</v>
      </c>
      <c r="S28" s="11">
        <f t="shared" si="0"/>
        <v>-205.28837105809129</v>
      </c>
      <c r="T28" s="10">
        <f t="shared" si="1"/>
        <v>42143.315291684572</v>
      </c>
    </row>
    <row r="29" spans="1:20" ht="15" x14ac:dyDescent="0.25">
      <c r="A29" s="1">
        <v>4</v>
      </c>
      <c r="B29" s="1">
        <v>249</v>
      </c>
      <c r="C29" s="1" t="s">
        <v>414</v>
      </c>
      <c r="D29" s="1" t="s">
        <v>371</v>
      </c>
      <c r="E29" s="1">
        <v>3</v>
      </c>
      <c r="F29" s="1" t="s">
        <v>372</v>
      </c>
      <c r="G29" s="1">
        <v>2060</v>
      </c>
      <c r="H29" s="1" t="s">
        <v>415</v>
      </c>
      <c r="I29" s="1">
        <v>6180</v>
      </c>
      <c r="J29" s="2" t="s">
        <v>374</v>
      </c>
      <c r="S29" s="11">
        <f t="shared" si="0"/>
        <v>1753.5116289419088</v>
      </c>
      <c r="T29" s="10">
        <f t="shared" si="1"/>
        <v>3074803.0328345066</v>
      </c>
    </row>
    <row r="30" spans="1:20" ht="25.5" x14ac:dyDescent="0.25">
      <c r="A30" s="1">
        <v>4</v>
      </c>
      <c r="B30" s="1">
        <v>269</v>
      </c>
      <c r="C30" s="1" t="s">
        <v>416</v>
      </c>
      <c r="D30" s="1" t="s">
        <v>371</v>
      </c>
      <c r="E30" s="1">
        <v>240</v>
      </c>
      <c r="F30" s="1" t="s">
        <v>372</v>
      </c>
      <c r="G30" s="1">
        <v>39.799999999999997</v>
      </c>
      <c r="H30" s="1" t="s">
        <v>373</v>
      </c>
      <c r="I30" s="1">
        <v>9552</v>
      </c>
      <c r="J30" s="2" t="s">
        <v>374</v>
      </c>
      <c r="S30" s="11">
        <f t="shared" si="0"/>
        <v>-266.68837105809126</v>
      </c>
      <c r="T30" s="10">
        <f t="shared" si="1"/>
        <v>71122.687257618163</v>
      </c>
    </row>
    <row r="31" spans="1:20" ht="15" x14ac:dyDescent="0.25">
      <c r="A31" s="1">
        <v>4</v>
      </c>
      <c r="B31" s="1">
        <v>274</v>
      </c>
      <c r="C31" s="1" t="s">
        <v>417</v>
      </c>
      <c r="D31" s="1" t="s">
        <v>371</v>
      </c>
      <c r="E31" s="1">
        <v>20</v>
      </c>
      <c r="F31" s="1" t="s">
        <v>372</v>
      </c>
      <c r="G31" s="1">
        <v>1870</v>
      </c>
      <c r="H31" s="1" t="s">
        <v>418</v>
      </c>
      <c r="I31" s="1">
        <v>37400</v>
      </c>
      <c r="J31" s="2" t="s">
        <v>374</v>
      </c>
      <c r="S31" s="11">
        <f t="shared" si="0"/>
        <v>1563.5116289419088</v>
      </c>
      <c r="T31" s="10">
        <f t="shared" si="1"/>
        <v>2444568.6138365814</v>
      </c>
    </row>
    <row r="32" spans="1:20" ht="15" x14ac:dyDescent="0.25">
      <c r="A32" s="1">
        <v>4</v>
      </c>
      <c r="B32" s="1">
        <v>302</v>
      </c>
      <c r="C32" s="1" t="s">
        <v>419</v>
      </c>
      <c r="D32" s="1" t="s">
        <v>371</v>
      </c>
      <c r="E32" s="1">
        <v>15</v>
      </c>
      <c r="F32" s="1" t="s">
        <v>372</v>
      </c>
      <c r="G32" s="1">
        <v>632</v>
      </c>
      <c r="H32" s="1" t="s">
        <v>420</v>
      </c>
      <c r="I32" s="1">
        <v>9480</v>
      </c>
      <c r="J32" s="2" t="s">
        <v>374</v>
      </c>
      <c r="S32" s="11">
        <f t="shared" si="0"/>
        <v>325.51162894190873</v>
      </c>
      <c r="T32" s="10">
        <f t="shared" si="1"/>
        <v>105957.82057641487</v>
      </c>
    </row>
    <row r="33" spans="1:20" ht="15" x14ac:dyDescent="0.25">
      <c r="A33" s="1">
        <v>4</v>
      </c>
      <c r="B33" s="1">
        <v>303</v>
      </c>
      <c r="C33" s="1" t="s">
        <v>421</v>
      </c>
      <c r="D33" s="1" t="s">
        <v>371</v>
      </c>
      <c r="E33" s="1">
        <v>60</v>
      </c>
      <c r="F33" s="1" t="s">
        <v>372</v>
      </c>
      <c r="G33" s="1">
        <v>22.1</v>
      </c>
      <c r="H33" s="1" t="s">
        <v>376</v>
      </c>
      <c r="I33" s="1">
        <v>1326</v>
      </c>
      <c r="J33" s="2" t="s">
        <v>374</v>
      </c>
      <c r="S33" s="11">
        <f t="shared" si="0"/>
        <v>-284.38837105809125</v>
      </c>
      <c r="T33" s="10">
        <f t="shared" si="1"/>
        <v>80876.745593074593</v>
      </c>
    </row>
    <row r="34" spans="1:20" ht="15" x14ac:dyDescent="0.25">
      <c r="A34" s="1">
        <v>4</v>
      </c>
      <c r="B34" s="1">
        <v>306</v>
      </c>
      <c r="C34" s="1" t="s">
        <v>422</v>
      </c>
      <c r="D34" s="1" t="s">
        <v>371</v>
      </c>
      <c r="E34" s="1">
        <v>180</v>
      </c>
      <c r="F34" s="1" t="s">
        <v>372</v>
      </c>
      <c r="G34" s="1">
        <v>15.1</v>
      </c>
      <c r="H34" s="1" t="s">
        <v>376</v>
      </c>
      <c r="I34" s="1">
        <v>2718</v>
      </c>
      <c r="J34" s="2" t="s">
        <v>374</v>
      </c>
      <c r="S34" s="11">
        <f t="shared" si="0"/>
        <v>-291.38837105809125</v>
      </c>
      <c r="T34" s="10">
        <f t="shared" si="1"/>
        <v>84907.182787887868</v>
      </c>
    </row>
    <row r="35" spans="1:20" ht="15" x14ac:dyDescent="0.25">
      <c r="A35" s="1">
        <v>5</v>
      </c>
      <c r="B35" s="1">
        <v>311</v>
      </c>
      <c r="C35" s="1" t="s">
        <v>423</v>
      </c>
      <c r="D35" s="1" t="s">
        <v>371</v>
      </c>
      <c r="E35" s="1">
        <v>530</v>
      </c>
      <c r="F35" s="1" t="s">
        <v>372</v>
      </c>
      <c r="G35" s="1">
        <v>44</v>
      </c>
      <c r="H35" s="1" t="s">
        <v>376</v>
      </c>
      <c r="I35" s="1">
        <v>23320</v>
      </c>
      <c r="J35" s="2" t="s">
        <v>374</v>
      </c>
      <c r="S35" s="11">
        <f t="shared" si="0"/>
        <v>-262.48837105809127</v>
      </c>
      <c r="T35" s="10">
        <f t="shared" si="1"/>
        <v>68900.144940730213</v>
      </c>
    </row>
    <row r="36" spans="1:20" ht="25.5" x14ac:dyDescent="0.25">
      <c r="A36" s="1">
        <v>5</v>
      </c>
      <c r="B36" s="1">
        <v>314</v>
      </c>
      <c r="C36" s="1" t="s">
        <v>424</v>
      </c>
      <c r="D36" s="1" t="s">
        <v>371</v>
      </c>
      <c r="E36" s="1">
        <v>60</v>
      </c>
      <c r="F36" s="1" t="s">
        <v>372</v>
      </c>
      <c r="G36" s="1">
        <v>336.5</v>
      </c>
      <c r="H36" s="1" t="s">
        <v>425</v>
      </c>
      <c r="I36" s="1">
        <v>20190</v>
      </c>
      <c r="J36" s="2" t="s">
        <v>374</v>
      </c>
      <c r="S36" s="11">
        <f t="shared" si="0"/>
        <v>30.011628941908725</v>
      </c>
      <c r="T36" s="10">
        <f t="shared" si="1"/>
        <v>900.69787174681346</v>
      </c>
    </row>
    <row r="37" spans="1:20" ht="15" x14ac:dyDescent="0.25">
      <c r="A37" s="1">
        <v>5</v>
      </c>
      <c r="B37" s="1">
        <v>318</v>
      </c>
      <c r="C37" s="1" t="s">
        <v>426</v>
      </c>
      <c r="D37" s="1" t="s">
        <v>371</v>
      </c>
      <c r="E37" s="1">
        <v>8</v>
      </c>
      <c r="F37" s="1" t="s">
        <v>372</v>
      </c>
      <c r="G37" s="1">
        <v>990</v>
      </c>
      <c r="H37" s="1" t="s">
        <v>418</v>
      </c>
      <c r="I37" s="1">
        <v>7920</v>
      </c>
      <c r="J37" s="2" t="s">
        <v>374</v>
      </c>
      <c r="S37" s="11">
        <f t="shared" si="0"/>
        <v>683.51162894190873</v>
      </c>
      <c r="T37" s="10">
        <f t="shared" si="1"/>
        <v>467188.14689882152</v>
      </c>
    </row>
    <row r="38" spans="1:20" ht="15" x14ac:dyDescent="0.25">
      <c r="A38" s="1">
        <v>5</v>
      </c>
      <c r="B38" s="1">
        <v>321</v>
      </c>
      <c r="C38" s="1" t="s">
        <v>427</v>
      </c>
      <c r="D38" s="1" t="s">
        <v>371</v>
      </c>
      <c r="E38" s="1">
        <v>50</v>
      </c>
      <c r="F38" s="1" t="s">
        <v>372</v>
      </c>
      <c r="G38" s="1">
        <v>153.19999999999999</v>
      </c>
      <c r="H38" s="1" t="s">
        <v>428</v>
      </c>
      <c r="I38" s="1">
        <v>7660</v>
      </c>
      <c r="J38" s="2" t="s">
        <v>374</v>
      </c>
      <c r="S38" s="11">
        <f t="shared" si="0"/>
        <v>-153.28837105809129</v>
      </c>
      <c r="T38" s="10">
        <f t="shared" si="1"/>
        <v>23497.32470164308</v>
      </c>
    </row>
    <row r="39" spans="1:20" ht="25.5" x14ac:dyDescent="0.25">
      <c r="A39" s="1">
        <v>5</v>
      </c>
      <c r="B39" s="1">
        <v>325</v>
      </c>
      <c r="C39" s="1" t="s">
        <v>429</v>
      </c>
      <c r="D39" s="1" t="s">
        <v>371</v>
      </c>
      <c r="E39" s="1">
        <v>30</v>
      </c>
      <c r="F39" s="1" t="s">
        <v>372</v>
      </c>
      <c r="G39" s="1">
        <v>44.1</v>
      </c>
      <c r="H39" s="1" t="s">
        <v>430</v>
      </c>
      <c r="I39" s="1">
        <v>1323</v>
      </c>
      <c r="J39" s="2" t="s">
        <v>374</v>
      </c>
      <c r="S39" s="11">
        <f t="shared" si="0"/>
        <v>-262.38837105809125</v>
      </c>
      <c r="T39" s="10">
        <f t="shared" si="1"/>
        <v>68847.657266518581</v>
      </c>
    </row>
    <row r="40" spans="1:20" ht="25.5" x14ac:dyDescent="0.25">
      <c r="A40" s="1">
        <v>5</v>
      </c>
      <c r="B40" s="1">
        <v>328</v>
      </c>
      <c r="C40" s="1" t="s">
        <v>431</v>
      </c>
      <c r="D40" s="1" t="s">
        <v>371</v>
      </c>
      <c r="E40" s="1">
        <v>10</v>
      </c>
      <c r="F40" s="1" t="s">
        <v>372</v>
      </c>
      <c r="G40" s="1">
        <v>37.9</v>
      </c>
      <c r="H40" s="1" t="s">
        <v>376</v>
      </c>
      <c r="I40" s="1">
        <v>379</v>
      </c>
      <c r="J40" s="2" t="s">
        <v>374</v>
      </c>
      <c r="S40" s="11">
        <f t="shared" si="0"/>
        <v>-268.5883710580913</v>
      </c>
      <c r="T40" s="10">
        <f t="shared" si="1"/>
        <v>72139.713067638935</v>
      </c>
    </row>
    <row r="41" spans="1:20" ht="15" x14ac:dyDescent="0.25">
      <c r="A41" s="1">
        <v>6</v>
      </c>
      <c r="B41" s="1">
        <v>359</v>
      </c>
      <c r="C41" s="1" t="s">
        <v>432</v>
      </c>
      <c r="D41" s="1" t="s">
        <v>371</v>
      </c>
      <c r="E41" s="1">
        <v>8</v>
      </c>
      <c r="F41" s="1" t="s">
        <v>372</v>
      </c>
      <c r="G41" s="1">
        <v>24.2</v>
      </c>
      <c r="H41" s="1" t="s">
        <v>376</v>
      </c>
      <c r="I41" s="1">
        <v>193.6</v>
      </c>
      <c r="J41" s="2" t="s">
        <v>374</v>
      </c>
      <c r="S41" s="11">
        <f t="shared" si="0"/>
        <v>-282.28837105809129</v>
      </c>
      <c r="T41" s="10">
        <f t="shared" si="1"/>
        <v>79686.724434630625</v>
      </c>
    </row>
    <row r="42" spans="1:20" ht="15" x14ac:dyDescent="0.25">
      <c r="A42" s="1">
        <v>7</v>
      </c>
      <c r="B42" s="1">
        <v>376</v>
      </c>
      <c r="C42" s="1" t="s">
        <v>433</v>
      </c>
      <c r="D42" s="1" t="s">
        <v>371</v>
      </c>
      <c r="E42" s="1">
        <v>6</v>
      </c>
      <c r="F42" s="1" t="s">
        <v>372</v>
      </c>
      <c r="G42" s="1">
        <v>75.5</v>
      </c>
      <c r="H42" s="1" t="s">
        <v>434</v>
      </c>
      <c r="I42" s="1">
        <v>453</v>
      </c>
      <c r="J42" s="2" t="s">
        <v>374</v>
      </c>
      <c r="S42" s="11">
        <f t="shared" si="0"/>
        <v>-230.98837105809127</v>
      </c>
      <c r="T42" s="10">
        <f t="shared" si="1"/>
        <v>53355.627564070455</v>
      </c>
    </row>
    <row r="43" spans="1:20" ht="15" x14ac:dyDescent="0.25">
      <c r="A43" s="1">
        <v>7</v>
      </c>
      <c r="B43" s="1">
        <v>377</v>
      </c>
      <c r="C43" s="1" t="s">
        <v>435</v>
      </c>
      <c r="D43" s="1" t="s">
        <v>371</v>
      </c>
      <c r="E43" s="1">
        <v>20</v>
      </c>
      <c r="F43" s="1" t="s">
        <v>372</v>
      </c>
      <c r="G43" s="1">
        <v>105</v>
      </c>
      <c r="H43" s="1" t="s">
        <v>434</v>
      </c>
      <c r="I43" s="1">
        <v>2100</v>
      </c>
      <c r="J43" s="2" t="s">
        <v>374</v>
      </c>
      <c r="S43" s="11">
        <f t="shared" si="0"/>
        <v>-201.48837105809127</v>
      </c>
      <c r="T43" s="10">
        <f t="shared" si="1"/>
        <v>40597.563671643074</v>
      </c>
    </row>
    <row r="44" spans="1:20" ht="15" x14ac:dyDescent="0.25">
      <c r="A44" s="1">
        <v>7</v>
      </c>
      <c r="B44" s="1">
        <v>382</v>
      </c>
      <c r="C44" s="1" t="s">
        <v>436</v>
      </c>
      <c r="D44" s="1" t="s">
        <v>371</v>
      </c>
      <c r="E44" s="1">
        <v>3</v>
      </c>
      <c r="F44" s="1" t="s">
        <v>372</v>
      </c>
      <c r="G44" s="1">
        <v>240.1</v>
      </c>
      <c r="H44" s="1" t="s">
        <v>437</v>
      </c>
      <c r="I44" s="1">
        <v>720.3</v>
      </c>
      <c r="J44" s="2" t="s">
        <v>374</v>
      </c>
      <c r="S44" s="11">
        <f t="shared" si="0"/>
        <v>-66.38837105809128</v>
      </c>
      <c r="T44" s="10">
        <f t="shared" si="1"/>
        <v>4407.4158117468123</v>
      </c>
    </row>
    <row r="45" spans="1:20" ht="15" x14ac:dyDescent="0.25">
      <c r="A45" s="1">
        <v>7</v>
      </c>
      <c r="B45" s="1">
        <v>384</v>
      </c>
      <c r="C45" s="1" t="s">
        <v>438</v>
      </c>
      <c r="D45" s="1" t="s">
        <v>371</v>
      </c>
      <c r="E45" s="1">
        <v>8</v>
      </c>
      <c r="F45" s="1" t="s">
        <v>372</v>
      </c>
      <c r="G45" s="1">
        <v>238</v>
      </c>
      <c r="H45" s="1" t="s">
        <v>434</v>
      </c>
      <c r="I45" s="1">
        <v>1904</v>
      </c>
      <c r="J45" s="2" t="s">
        <v>374</v>
      </c>
      <c r="S45" s="11">
        <f t="shared" si="0"/>
        <v>-68.488371058091275</v>
      </c>
      <c r="T45" s="10">
        <f t="shared" si="1"/>
        <v>4690.6569701907947</v>
      </c>
    </row>
    <row r="46" spans="1:20" ht="15" x14ac:dyDescent="0.25">
      <c r="A46" s="1">
        <v>9</v>
      </c>
      <c r="B46" s="1">
        <v>433</v>
      </c>
      <c r="C46" s="1" t="s">
        <v>439</v>
      </c>
      <c r="D46" s="1" t="s">
        <v>371</v>
      </c>
      <c r="E46" s="1">
        <v>10</v>
      </c>
      <c r="F46" s="1" t="s">
        <v>372</v>
      </c>
      <c r="G46" s="1">
        <v>131.1</v>
      </c>
      <c r="H46" s="1" t="s">
        <v>376</v>
      </c>
      <c r="I46" s="1">
        <v>1311</v>
      </c>
      <c r="J46" s="2" t="s">
        <v>374</v>
      </c>
      <c r="S46" s="11">
        <f t="shared" si="0"/>
        <v>-175.38837105809128</v>
      </c>
      <c r="T46" s="10">
        <f t="shared" si="1"/>
        <v>30761.080702410713</v>
      </c>
    </row>
    <row r="47" spans="1:20" ht="15" x14ac:dyDescent="0.25">
      <c r="A47" s="1">
        <v>9</v>
      </c>
      <c r="B47" s="1">
        <v>440</v>
      </c>
      <c r="C47" s="1" t="s">
        <v>440</v>
      </c>
      <c r="D47" s="1" t="s">
        <v>371</v>
      </c>
      <c r="E47" s="1">
        <v>60</v>
      </c>
      <c r="F47" s="1" t="s">
        <v>372</v>
      </c>
      <c r="G47" s="1">
        <v>8</v>
      </c>
      <c r="H47" s="1" t="s">
        <v>376</v>
      </c>
      <c r="I47" s="1">
        <v>480</v>
      </c>
      <c r="J47" s="2" t="s">
        <v>374</v>
      </c>
      <c r="S47" s="11">
        <f t="shared" si="0"/>
        <v>-298.48837105809127</v>
      </c>
      <c r="T47" s="10">
        <f t="shared" si="1"/>
        <v>89095.307656912788</v>
      </c>
    </row>
    <row r="48" spans="1:20" ht="15" x14ac:dyDescent="0.25">
      <c r="A48" s="1">
        <v>9</v>
      </c>
      <c r="B48" s="1">
        <v>442</v>
      </c>
      <c r="C48" s="1" t="s">
        <v>441</v>
      </c>
      <c r="D48" s="1" t="s">
        <v>442</v>
      </c>
      <c r="E48" s="1">
        <v>12</v>
      </c>
      <c r="F48" s="1" t="s">
        <v>372</v>
      </c>
      <c r="G48" s="1">
        <v>560.79999999999995</v>
      </c>
      <c r="H48" s="1" t="s">
        <v>397</v>
      </c>
      <c r="I48" s="1">
        <v>6729.6</v>
      </c>
      <c r="J48" s="2" t="s">
        <v>374</v>
      </c>
      <c r="S48" s="11">
        <f t="shared" si="0"/>
        <v>254.31162894190868</v>
      </c>
      <c r="T48" s="10">
        <f t="shared" si="1"/>
        <v>64674.404615087042</v>
      </c>
    </row>
    <row r="49" spans="1:20" ht="15" x14ac:dyDescent="0.25">
      <c r="A49" s="1">
        <v>9</v>
      </c>
      <c r="B49" s="1">
        <v>446</v>
      </c>
      <c r="C49" s="1" t="s">
        <v>443</v>
      </c>
      <c r="D49" s="1" t="s">
        <v>371</v>
      </c>
      <c r="E49" s="1">
        <v>300</v>
      </c>
      <c r="F49" s="1" t="s">
        <v>372</v>
      </c>
      <c r="G49" s="1">
        <v>2.7</v>
      </c>
      <c r="H49" s="1" t="s">
        <v>376</v>
      </c>
      <c r="I49" s="1">
        <v>810</v>
      </c>
      <c r="J49" s="2" t="s">
        <v>374</v>
      </c>
      <c r="S49" s="11">
        <f t="shared" si="0"/>
        <v>-303.78837105809129</v>
      </c>
      <c r="T49" s="10">
        <f t="shared" si="1"/>
        <v>92287.374390128549</v>
      </c>
    </row>
    <row r="50" spans="1:20" ht="15" x14ac:dyDescent="0.25">
      <c r="A50" s="1">
        <v>9</v>
      </c>
      <c r="B50" s="1">
        <v>461</v>
      </c>
      <c r="C50" s="1" t="s">
        <v>444</v>
      </c>
      <c r="D50" s="1" t="s">
        <v>371</v>
      </c>
      <c r="E50" s="1">
        <v>30</v>
      </c>
      <c r="F50" s="1" t="s">
        <v>372</v>
      </c>
      <c r="G50" s="1">
        <v>42.6</v>
      </c>
      <c r="H50" s="1" t="s">
        <v>376</v>
      </c>
      <c r="I50" s="1">
        <v>1278</v>
      </c>
      <c r="J50" s="2" t="s">
        <v>374</v>
      </c>
      <c r="S50" s="11">
        <f t="shared" si="0"/>
        <v>-263.88837105809125</v>
      </c>
      <c r="T50" s="10">
        <f t="shared" si="1"/>
        <v>69637.072379692851</v>
      </c>
    </row>
    <row r="51" spans="1:20" ht="15" x14ac:dyDescent="0.25">
      <c r="A51" s="1">
        <v>9</v>
      </c>
      <c r="B51" s="1">
        <v>462</v>
      </c>
      <c r="C51" s="1" t="s">
        <v>445</v>
      </c>
      <c r="D51" s="1" t="s">
        <v>371</v>
      </c>
      <c r="E51" s="1">
        <v>3</v>
      </c>
      <c r="F51" s="1" t="s">
        <v>372</v>
      </c>
      <c r="G51" s="1">
        <v>9.1999999999999993</v>
      </c>
      <c r="H51" s="1" t="s">
        <v>376</v>
      </c>
      <c r="I51" s="1">
        <v>27.6</v>
      </c>
      <c r="J51" s="2" t="s">
        <v>374</v>
      </c>
      <c r="S51" s="11">
        <f t="shared" si="0"/>
        <v>-297.28837105809129</v>
      </c>
      <c r="T51" s="10">
        <f t="shared" si="1"/>
        <v>88380.375566373375</v>
      </c>
    </row>
    <row r="52" spans="1:20" ht="15" x14ac:dyDescent="0.25">
      <c r="A52" s="1">
        <v>9</v>
      </c>
      <c r="B52" s="1">
        <v>472</v>
      </c>
      <c r="C52" s="1" t="s">
        <v>446</v>
      </c>
      <c r="D52" s="1" t="s">
        <v>371</v>
      </c>
      <c r="E52" s="1">
        <v>600</v>
      </c>
      <c r="F52" s="1" t="s">
        <v>372</v>
      </c>
      <c r="G52" s="1">
        <v>4.9000000000000004</v>
      </c>
      <c r="H52" s="1" t="s">
        <v>376</v>
      </c>
      <c r="I52" s="1">
        <v>2940</v>
      </c>
      <c r="J52" s="2" t="s">
        <v>374</v>
      </c>
      <c r="S52" s="11">
        <f t="shared" si="0"/>
        <v>-301.5883710580913</v>
      </c>
      <c r="T52" s="10">
        <f t="shared" si="1"/>
        <v>90955.545557472957</v>
      </c>
    </row>
    <row r="53" spans="1:20" ht="15" x14ac:dyDescent="0.25">
      <c r="A53" s="1">
        <v>9</v>
      </c>
      <c r="B53" s="1">
        <v>475</v>
      </c>
      <c r="C53" s="1" t="s">
        <v>447</v>
      </c>
      <c r="D53" s="1" t="s">
        <v>371</v>
      </c>
      <c r="E53" s="1">
        <v>200</v>
      </c>
      <c r="F53" s="1" t="s">
        <v>372</v>
      </c>
      <c r="G53" s="1">
        <v>3.7</v>
      </c>
      <c r="H53" s="1" t="s">
        <v>376</v>
      </c>
      <c r="I53" s="1">
        <v>740</v>
      </c>
      <c r="J53" s="2" t="s">
        <v>374</v>
      </c>
      <c r="S53" s="11">
        <f t="shared" si="0"/>
        <v>-302.78837105809129</v>
      </c>
      <c r="T53" s="10">
        <f t="shared" si="1"/>
        <v>91680.797648012376</v>
      </c>
    </row>
    <row r="54" spans="1:20" ht="15" x14ac:dyDescent="0.25">
      <c r="A54" s="1">
        <v>9</v>
      </c>
      <c r="B54" s="1">
        <v>476</v>
      </c>
      <c r="C54" s="1" t="s">
        <v>448</v>
      </c>
      <c r="D54" s="1" t="s">
        <v>442</v>
      </c>
      <c r="E54" s="1">
        <v>400</v>
      </c>
      <c r="F54" s="1" t="s">
        <v>372</v>
      </c>
      <c r="G54" s="1">
        <v>7.8</v>
      </c>
      <c r="H54" s="1" t="s">
        <v>376</v>
      </c>
      <c r="I54" s="1">
        <v>3120</v>
      </c>
      <c r="J54" s="2" t="s">
        <v>374</v>
      </c>
      <c r="S54" s="11">
        <f t="shared" si="0"/>
        <v>-298.68837105809126</v>
      </c>
      <c r="T54" s="10">
        <f t="shared" si="1"/>
        <v>89214.743005336015</v>
      </c>
    </row>
    <row r="55" spans="1:20" ht="25.5" x14ac:dyDescent="0.25">
      <c r="A55" s="1">
        <v>9</v>
      </c>
      <c r="B55" s="1">
        <v>489</v>
      </c>
      <c r="C55" s="1" t="s">
        <v>449</v>
      </c>
      <c r="D55" s="1" t="s">
        <v>371</v>
      </c>
      <c r="E55" s="1">
        <v>50</v>
      </c>
      <c r="F55" s="1" t="s">
        <v>372</v>
      </c>
      <c r="G55" s="1">
        <v>1167.8499999999999</v>
      </c>
      <c r="H55" s="1" t="s">
        <v>450</v>
      </c>
      <c r="I55" s="1">
        <v>58392.5</v>
      </c>
      <c r="J55" s="2" t="s">
        <v>374</v>
      </c>
      <c r="S55" s="11">
        <f t="shared" si="0"/>
        <v>861.36162894190863</v>
      </c>
      <c r="T55" s="10">
        <f t="shared" si="1"/>
        <v>741943.85581345833</v>
      </c>
    </row>
    <row r="56" spans="1:20" ht="15" x14ac:dyDescent="0.25">
      <c r="A56" s="1">
        <v>9</v>
      </c>
      <c r="B56" s="1">
        <v>491</v>
      </c>
      <c r="C56" s="1" t="s">
        <v>451</v>
      </c>
      <c r="D56" s="1" t="s">
        <v>371</v>
      </c>
      <c r="E56" s="1">
        <v>90</v>
      </c>
      <c r="F56" s="1" t="s">
        <v>372</v>
      </c>
      <c r="G56" s="1">
        <v>19.55</v>
      </c>
      <c r="H56" s="1" t="s">
        <v>376</v>
      </c>
      <c r="I56" s="1">
        <v>1759.5</v>
      </c>
      <c r="J56" s="2" t="s">
        <v>374</v>
      </c>
      <c r="S56" s="11">
        <f t="shared" si="0"/>
        <v>-286.93837105809126</v>
      </c>
      <c r="T56" s="10">
        <f t="shared" si="1"/>
        <v>82333.628785470864</v>
      </c>
    </row>
    <row r="57" spans="1:20" ht="15" x14ac:dyDescent="0.25">
      <c r="A57" s="1">
        <v>9</v>
      </c>
      <c r="B57" s="1">
        <v>495</v>
      </c>
      <c r="C57" s="1" t="s">
        <v>452</v>
      </c>
      <c r="D57" s="1" t="s">
        <v>371</v>
      </c>
      <c r="E57" s="1">
        <v>6</v>
      </c>
      <c r="F57" s="1" t="s">
        <v>372</v>
      </c>
      <c r="G57" s="1">
        <v>18630</v>
      </c>
      <c r="H57" s="1" t="s">
        <v>453</v>
      </c>
      <c r="I57" s="1">
        <v>111780</v>
      </c>
      <c r="J57" s="2" t="s">
        <v>374</v>
      </c>
      <c r="S57" s="11">
        <f t="shared" si="0"/>
        <v>18323.511628941909</v>
      </c>
      <c r="T57" s="10">
        <f t="shared" si="1"/>
        <v>335751078.41596937</v>
      </c>
    </row>
    <row r="58" spans="1:20" ht="15" x14ac:dyDescent="0.25">
      <c r="A58" s="1">
        <v>9</v>
      </c>
      <c r="B58" s="1">
        <v>496</v>
      </c>
      <c r="C58" s="1" t="s">
        <v>454</v>
      </c>
      <c r="D58" s="1" t="s">
        <v>371</v>
      </c>
      <c r="E58" s="1">
        <v>800</v>
      </c>
      <c r="F58" s="1" t="s">
        <v>372</v>
      </c>
      <c r="G58" s="1">
        <v>1.85</v>
      </c>
      <c r="H58" s="1" t="s">
        <v>376</v>
      </c>
      <c r="I58" s="1">
        <v>1480</v>
      </c>
      <c r="J58" s="2" t="s">
        <v>374</v>
      </c>
      <c r="S58" s="11">
        <f t="shared" si="0"/>
        <v>-304.63837105809125</v>
      </c>
      <c r="T58" s="10">
        <f t="shared" si="1"/>
        <v>92804.537120927285</v>
      </c>
    </row>
    <row r="59" spans="1:20" ht="15" x14ac:dyDescent="0.25">
      <c r="A59" s="1">
        <v>9</v>
      </c>
      <c r="B59" s="1">
        <v>498</v>
      </c>
      <c r="C59" s="1" t="s">
        <v>455</v>
      </c>
      <c r="D59" s="1" t="s">
        <v>371</v>
      </c>
      <c r="E59" s="1">
        <v>20</v>
      </c>
      <c r="F59" s="1" t="s">
        <v>372</v>
      </c>
      <c r="G59" s="1">
        <v>118.5</v>
      </c>
      <c r="H59" s="1" t="s">
        <v>456</v>
      </c>
      <c r="I59" s="1">
        <v>2370</v>
      </c>
      <c r="J59" s="2" t="s">
        <v>374</v>
      </c>
      <c r="S59" s="11">
        <f t="shared" si="0"/>
        <v>-187.98837105809127</v>
      </c>
      <c r="T59" s="10">
        <f t="shared" si="1"/>
        <v>35339.627653074611</v>
      </c>
    </row>
    <row r="60" spans="1:20" ht="15" x14ac:dyDescent="0.25">
      <c r="A60" s="1">
        <v>9</v>
      </c>
      <c r="B60" s="1">
        <v>520</v>
      </c>
      <c r="C60" s="1" t="s">
        <v>457</v>
      </c>
      <c r="D60" s="1" t="s">
        <v>458</v>
      </c>
      <c r="E60" s="1">
        <v>20</v>
      </c>
      <c r="F60" s="1" t="s">
        <v>372</v>
      </c>
      <c r="G60" s="1">
        <v>391.4</v>
      </c>
      <c r="H60" s="1" t="s">
        <v>456</v>
      </c>
      <c r="I60" s="1">
        <v>7828</v>
      </c>
      <c r="J60" s="2" t="s">
        <v>374</v>
      </c>
      <c r="S60" s="11">
        <f t="shared" si="0"/>
        <v>84.911628941908702</v>
      </c>
      <c r="T60" s="10">
        <f t="shared" si="1"/>
        <v>7209.9847295683876</v>
      </c>
    </row>
    <row r="61" spans="1:20" ht="15" x14ac:dyDescent="0.25">
      <c r="A61" s="1">
        <v>9</v>
      </c>
      <c r="B61" s="1">
        <v>535</v>
      </c>
      <c r="C61" s="1" t="s">
        <v>459</v>
      </c>
      <c r="D61" s="1" t="s">
        <v>371</v>
      </c>
      <c r="E61" s="1">
        <v>29</v>
      </c>
      <c r="F61" s="1" t="s">
        <v>372</v>
      </c>
      <c r="G61" s="1">
        <v>715</v>
      </c>
      <c r="H61" s="1" t="s">
        <v>376</v>
      </c>
      <c r="I61" s="1">
        <v>20735</v>
      </c>
      <c r="J61" s="2" t="s">
        <v>374</v>
      </c>
      <c r="S61" s="11">
        <f t="shared" si="0"/>
        <v>408.51162894190873</v>
      </c>
      <c r="T61" s="10">
        <f t="shared" si="1"/>
        <v>166881.75098077173</v>
      </c>
    </row>
    <row r="62" spans="1:20" ht="15" x14ac:dyDescent="0.25">
      <c r="A62" s="1">
        <v>9</v>
      </c>
      <c r="B62" s="1">
        <v>537</v>
      </c>
      <c r="C62" s="1" t="s">
        <v>460</v>
      </c>
      <c r="D62" s="1" t="s">
        <v>371</v>
      </c>
      <c r="E62" s="1">
        <v>6</v>
      </c>
      <c r="F62" s="1" t="s">
        <v>372</v>
      </c>
      <c r="G62" s="1">
        <v>915.2</v>
      </c>
      <c r="H62" s="1" t="s">
        <v>376</v>
      </c>
      <c r="I62" s="1">
        <v>5491.2</v>
      </c>
      <c r="J62" s="2" t="s">
        <v>374</v>
      </c>
      <c r="S62" s="11">
        <f t="shared" si="0"/>
        <v>608.71162894190877</v>
      </c>
      <c r="T62" s="10">
        <f t="shared" si="1"/>
        <v>370529.84720911202</v>
      </c>
    </row>
    <row r="63" spans="1:20" ht="25.5" x14ac:dyDescent="0.25">
      <c r="A63" s="1">
        <v>9</v>
      </c>
      <c r="B63" s="1">
        <v>552</v>
      </c>
      <c r="C63" s="1" t="s">
        <v>461</v>
      </c>
      <c r="D63" s="1" t="s">
        <v>371</v>
      </c>
      <c r="E63" s="1">
        <v>30</v>
      </c>
      <c r="F63" s="1" t="s">
        <v>372</v>
      </c>
      <c r="G63" s="1">
        <v>56.3</v>
      </c>
      <c r="H63" s="1" t="s">
        <v>376</v>
      </c>
      <c r="I63" s="1">
        <v>1689</v>
      </c>
      <c r="J63" s="2" t="s">
        <v>374</v>
      </c>
      <c r="S63" s="11">
        <f t="shared" si="0"/>
        <v>-250.18837105809126</v>
      </c>
      <c r="T63" s="10">
        <f t="shared" si="1"/>
        <v>62594.221012701157</v>
      </c>
    </row>
    <row r="64" spans="1:20" ht="15" x14ac:dyDescent="0.25">
      <c r="A64" s="1">
        <v>9</v>
      </c>
      <c r="B64" s="1">
        <v>553</v>
      </c>
      <c r="C64" s="1" t="s">
        <v>462</v>
      </c>
      <c r="D64" s="1" t="s">
        <v>371</v>
      </c>
      <c r="E64" s="1">
        <v>70</v>
      </c>
      <c r="F64" s="1" t="s">
        <v>372</v>
      </c>
      <c r="G64" s="1">
        <v>42.2</v>
      </c>
      <c r="H64" s="1" t="s">
        <v>376</v>
      </c>
      <c r="I64" s="1">
        <v>2954</v>
      </c>
      <c r="J64" s="2" t="s">
        <v>374</v>
      </c>
      <c r="S64" s="11">
        <f t="shared" si="0"/>
        <v>-264.28837105809129</v>
      </c>
      <c r="T64" s="10">
        <f t="shared" si="1"/>
        <v>69848.343076539342</v>
      </c>
    </row>
    <row r="65" spans="1:20" ht="25.5" x14ac:dyDescent="0.25">
      <c r="A65" s="1">
        <v>9</v>
      </c>
      <c r="B65" s="1">
        <v>570</v>
      </c>
      <c r="C65" s="1" t="s">
        <v>463</v>
      </c>
      <c r="D65" s="1" t="s">
        <v>371</v>
      </c>
      <c r="E65" s="1">
        <v>60</v>
      </c>
      <c r="F65" s="1" t="s">
        <v>372</v>
      </c>
      <c r="G65" s="1">
        <v>167</v>
      </c>
      <c r="H65" s="1" t="s">
        <v>394</v>
      </c>
      <c r="I65" s="1">
        <v>10020</v>
      </c>
      <c r="J65" s="2" t="s">
        <v>374</v>
      </c>
      <c r="S65" s="11">
        <f t="shared" si="0"/>
        <v>-139.48837105809127</v>
      </c>
      <c r="T65" s="10">
        <f t="shared" si="1"/>
        <v>19457.005660439754</v>
      </c>
    </row>
    <row r="66" spans="1:20" ht="15" x14ac:dyDescent="0.25">
      <c r="A66" s="1">
        <v>1</v>
      </c>
      <c r="B66" s="1">
        <v>15</v>
      </c>
      <c r="C66" s="1" t="s">
        <v>464</v>
      </c>
      <c r="D66" s="1" t="s">
        <v>371</v>
      </c>
      <c r="E66" s="1">
        <v>30</v>
      </c>
      <c r="F66" s="1" t="s">
        <v>372</v>
      </c>
      <c r="G66" s="1">
        <v>28.65</v>
      </c>
      <c r="H66" s="1" t="s">
        <v>465</v>
      </c>
      <c r="I66" s="1">
        <v>859.5</v>
      </c>
      <c r="J66" s="2" t="s">
        <v>466</v>
      </c>
      <c r="S66" s="11">
        <f t="shared" ref="S66:S129" si="3">G66-$P$2</f>
        <v>-277.8383710580913</v>
      </c>
      <c r="T66" s="10">
        <f t="shared" si="1"/>
        <v>77194.160432213626</v>
      </c>
    </row>
    <row r="67" spans="1:20" ht="15" x14ac:dyDescent="0.25">
      <c r="A67" s="1">
        <v>2</v>
      </c>
      <c r="B67" s="1">
        <v>53</v>
      </c>
      <c r="C67" s="1" t="s">
        <v>384</v>
      </c>
      <c r="D67" s="1" t="s">
        <v>371</v>
      </c>
      <c r="E67" s="1">
        <v>10</v>
      </c>
      <c r="F67" s="1" t="s">
        <v>372</v>
      </c>
      <c r="G67" s="1">
        <v>167.9</v>
      </c>
      <c r="H67" s="1" t="s">
        <v>385</v>
      </c>
      <c r="I67" s="1">
        <v>1679</v>
      </c>
      <c r="J67" s="2" t="s">
        <v>466</v>
      </c>
      <c r="S67" s="11">
        <f t="shared" si="3"/>
        <v>-138.58837105809127</v>
      </c>
      <c r="T67" s="10">
        <f t="shared" ref="T67:T130" si="4">S67*S67</f>
        <v>19206.736592535191</v>
      </c>
    </row>
    <row r="68" spans="1:20" ht="15" x14ac:dyDescent="0.25">
      <c r="A68" s="1">
        <v>2</v>
      </c>
      <c r="B68" s="1">
        <v>54</v>
      </c>
      <c r="C68" s="1" t="s">
        <v>467</v>
      </c>
      <c r="D68" s="1" t="s">
        <v>371</v>
      </c>
      <c r="E68" s="1">
        <v>30</v>
      </c>
      <c r="F68" s="1" t="s">
        <v>372</v>
      </c>
      <c r="G68" s="1">
        <v>165</v>
      </c>
      <c r="H68" s="1" t="s">
        <v>385</v>
      </c>
      <c r="I68" s="1">
        <v>4950</v>
      </c>
      <c r="J68" s="2" t="s">
        <v>466</v>
      </c>
      <c r="S68" s="11">
        <f t="shared" si="3"/>
        <v>-141.48837105809127</v>
      </c>
      <c r="T68" s="10">
        <f t="shared" si="4"/>
        <v>20018.959144672121</v>
      </c>
    </row>
    <row r="69" spans="1:20" ht="15" x14ac:dyDescent="0.25">
      <c r="A69" s="1">
        <v>2</v>
      </c>
      <c r="B69" s="1">
        <v>113</v>
      </c>
      <c r="C69" s="1" t="s">
        <v>468</v>
      </c>
      <c r="D69" s="1" t="s">
        <v>371</v>
      </c>
      <c r="E69" s="1">
        <v>6</v>
      </c>
      <c r="F69" s="1" t="s">
        <v>372</v>
      </c>
      <c r="G69" s="1">
        <v>329.55</v>
      </c>
      <c r="H69" s="1" t="s">
        <v>469</v>
      </c>
      <c r="I69" s="1">
        <v>1977.3</v>
      </c>
      <c r="J69" s="2" t="s">
        <v>466</v>
      </c>
      <c r="S69" s="11">
        <f t="shared" si="3"/>
        <v>23.061628941908737</v>
      </c>
      <c r="T69" s="10">
        <f t="shared" si="4"/>
        <v>531.83872945428266</v>
      </c>
    </row>
    <row r="70" spans="1:20" ht="15" x14ac:dyDescent="0.25">
      <c r="A70" s="1">
        <v>3</v>
      </c>
      <c r="B70" s="1">
        <v>139</v>
      </c>
      <c r="C70" s="1" t="s">
        <v>470</v>
      </c>
      <c r="D70" s="1" t="s">
        <v>371</v>
      </c>
      <c r="E70" s="1">
        <v>5</v>
      </c>
      <c r="F70" s="1" t="s">
        <v>372</v>
      </c>
      <c r="G70" s="1">
        <v>37</v>
      </c>
      <c r="H70" s="1" t="s">
        <v>376</v>
      </c>
      <c r="I70" s="1">
        <v>185</v>
      </c>
      <c r="J70" s="2" t="s">
        <v>466</v>
      </c>
      <c r="S70" s="11">
        <f t="shared" si="3"/>
        <v>-269.48837105809127</v>
      </c>
      <c r="T70" s="10">
        <f t="shared" si="4"/>
        <v>72623.982135543483</v>
      </c>
    </row>
    <row r="71" spans="1:20" ht="15" x14ac:dyDescent="0.25">
      <c r="A71" s="1">
        <v>3</v>
      </c>
      <c r="B71" s="1">
        <v>144</v>
      </c>
      <c r="C71" s="1" t="s">
        <v>387</v>
      </c>
      <c r="D71" s="1" t="s">
        <v>371</v>
      </c>
      <c r="E71" s="1">
        <v>5</v>
      </c>
      <c r="F71" s="1" t="s">
        <v>372</v>
      </c>
      <c r="G71" s="1">
        <v>580</v>
      </c>
      <c r="H71" s="1" t="s">
        <v>388</v>
      </c>
      <c r="I71" s="1">
        <v>2900</v>
      </c>
      <c r="J71" s="2" t="s">
        <v>466</v>
      </c>
      <c r="S71" s="11">
        <f t="shared" si="3"/>
        <v>273.51162894190873</v>
      </c>
      <c r="T71" s="10">
        <f t="shared" si="4"/>
        <v>74808.611166456365</v>
      </c>
    </row>
    <row r="72" spans="1:20" ht="15" x14ac:dyDescent="0.25">
      <c r="A72" s="1">
        <v>3</v>
      </c>
      <c r="B72" s="1">
        <v>146</v>
      </c>
      <c r="C72" s="1" t="s">
        <v>471</v>
      </c>
      <c r="D72" s="1" t="s">
        <v>371</v>
      </c>
      <c r="E72" s="1">
        <v>5</v>
      </c>
      <c r="F72" s="1" t="s">
        <v>372</v>
      </c>
      <c r="G72" s="1">
        <v>368</v>
      </c>
      <c r="H72" s="1" t="s">
        <v>472</v>
      </c>
      <c r="I72" s="1">
        <v>1840</v>
      </c>
      <c r="J72" s="2" t="s">
        <v>466</v>
      </c>
      <c r="S72" s="11">
        <f t="shared" si="3"/>
        <v>61.511628941908725</v>
      </c>
      <c r="T72" s="10">
        <f t="shared" si="4"/>
        <v>3783.6804950870633</v>
      </c>
    </row>
    <row r="73" spans="1:20" ht="25.5" x14ac:dyDescent="0.25">
      <c r="A73" s="1">
        <v>3</v>
      </c>
      <c r="B73" s="1">
        <v>169</v>
      </c>
      <c r="C73" s="1" t="s">
        <v>391</v>
      </c>
      <c r="D73" s="1" t="s">
        <v>371</v>
      </c>
      <c r="E73" s="1">
        <v>10</v>
      </c>
      <c r="F73" s="1" t="s">
        <v>372</v>
      </c>
      <c r="G73" s="1">
        <v>86.5</v>
      </c>
      <c r="H73" s="1" t="s">
        <v>392</v>
      </c>
      <c r="I73" s="1">
        <v>865</v>
      </c>
      <c r="J73" s="2" t="s">
        <v>466</v>
      </c>
      <c r="S73" s="11">
        <f t="shared" si="3"/>
        <v>-219.98837105809127</v>
      </c>
      <c r="T73" s="10">
        <f t="shared" si="4"/>
        <v>48394.883400792452</v>
      </c>
    </row>
    <row r="74" spans="1:20" ht="25.5" x14ac:dyDescent="0.25">
      <c r="A74" s="1">
        <v>3</v>
      </c>
      <c r="B74" s="1">
        <v>176</v>
      </c>
      <c r="C74" s="1" t="s">
        <v>473</v>
      </c>
      <c r="D74" s="1" t="s">
        <v>371</v>
      </c>
      <c r="E74" s="1">
        <v>30</v>
      </c>
      <c r="F74" s="1" t="s">
        <v>372</v>
      </c>
      <c r="G74" s="1">
        <v>96.9</v>
      </c>
      <c r="H74" s="1" t="s">
        <v>394</v>
      </c>
      <c r="I74" s="1">
        <v>2907</v>
      </c>
      <c r="J74" s="2" t="s">
        <v>466</v>
      </c>
      <c r="S74" s="11">
        <f t="shared" si="3"/>
        <v>-209.58837105809127</v>
      </c>
      <c r="T74" s="10">
        <f t="shared" si="4"/>
        <v>43927.285282784149</v>
      </c>
    </row>
    <row r="75" spans="1:20" ht="25.5" x14ac:dyDescent="0.25">
      <c r="A75" s="1">
        <v>3</v>
      </c>
      <c r="B75" s="1">
        <v>177</v>
      </c>
      <c r="C75" s="1" t="s">
        <v>393</v>
      </c>
      <c r="D75" s="1" t="s">
        <v>371</v>
      </c>
      <c r="E75" s="1">
        <v>30</v>
      </c>
      <c r="F75" s="1" t="s">
        <v>372</v>
      </c>
      <c r="G75" s="1">
        <v>249</v>
      </c>
      <c r="H75" s="1" t="s">
        <v>394</v>
      </c>
      <c r="I75" s="1">
        <v>7470</v>
      </c>
      <c r="J75" s="2" t="s">
        <v>466</v>
      </c>
      <c r="S75" s="11">
        <f t="shared" si="3"/>
        <v>-57.488371058091275</v>
      </c>
      <c r="T75" s="10">
        <f t="shared" si="4"/>
        <v>3304.9128069127864</v>
      </c>
    </row>
    <row r="76" spans="1:20" ht="15" x14ac:dyDescent="0.25">
      <c r="A76" s="1">
        <v>3</v>
      </c>
      <c r="B76" s="1">
        <v>179</v>
      </c>
      <c r="C76" s="1" t="s">
        <v>396</v>
      </c>
      <c r="D76" s="1" t="s">
        <v>371</v>
      </c>
      <c r="E76" s="1">
        <v>10</v>
      </c>
      <c r="F76" s="1" t="s">
        <v>372</v>
      </c>
      <c r="G76" s="1">
        <v>78.2</v>
      </c>
      <c r="H76" s="1" t="s">
        <v>397</v>
      </c>
      <c r="I76" s="1">
        <v>782</v>
      </c>
      <c r="J76" s="2" t="s">
        <v>466</v>
      </c>
      <c r="S76" s="11">
        <f t="shared" si="3"/>
        <v>-228.28837105809129</v>
      </c>
      <c r="T76" s="10">
        <f t="shared" si="4"/>
        <v>52115.580360356769</v>
      </c>
    </row>
    <row r="77" spans="1:20" ht="15" x14ac:dyDescent="0.25">
      <c r="A77" s="1">
        <v>3</v>
      </c>
      <c r="B77" s="1">
        <v>181</v>
      </c>
      <c r="C77" s="1" t="s">
        <v>398</v>
      </c>
      <c r="D77" s="1" t="s">
        <v>371</v>
      </c>
      <c r="E77" s="1">
        <v>20</v>
      </c>
      <c r="F77" s="1" t="s">
        <v>372</v>
      </c>
      <c r="G77" s="1">
        <v>233.5</v>
      </c>
      <c r="H77" s="1" t="s">
        <v>399</v>
      </c>
      <c r="I77" s="1">
        <v>4670</v>
      </c>
      <c r="J77" s="2" t="s">
        <v>466</v>
      </c>
      <c r="S77" s="11">
        <f t="shared" si="3"/>
        <v>-72.988371058091275</v>
      </c>
      <c r="T77" s="10">
        <f t="shared" si="4"/>
        <v>5327.3023097136156</v>
      </c>
    </row>
    <row r="78" spans="1:20" ht="15" x14ac:dyDescent="0.25">
      <c r="A78" s="1">
        <v>3</v>
      </c>
      <c r="B78" s="1">
        <v>187</v>
      </c>
      <c r="C78" s="1" t="s">
        <v>474</v>
      </c>
      <c r="D78" s="1" t="s">
        <v>371</v>
      </c>
      <c r="E78" s="1">
        <v>50</v>
      </c>
      <c r="F78" s="1" t="s">
        <v>372</v>
      </c>
      <c r="G78" s="1">
        <v>2.9</v>
      </c>
      <c r="H78" s="1" t="s">
        <v>376</v>
      </c>
      <c r="I78" s="1">
        <v>145</v>
      </c>
      <c r="J78" s="2" t="s">
        <v>466</v>
      </c>
      <c r="S78" s="11">
        <f t="shared" si="3"/>
        <v>-303.5883710580913</v>
      </c>
      <c r="T78" s="10">
        <f t="shared" si="4"/>
        <v>92165.899041705328</v>
      </c>
    </row>
    <row r="79" spans="1:20" ht="25.5" x14ac:dyDescent="0.25">
      <c r="A79" s="1">
        <v>3</v>
      </c>
      <c r="B79" s="1">
        <v>197</v>
      </c>
      <c r="C79" s="1" t="s">
        <v>404</v>
      </c>
      <c r="D79" s="1" t="s">
        <v>371</v>
      </c>
      <c r="E79" s="1">
        <v>20</v>
      </c>
      <c r="F79" s="1" t="s">
        <v>372</v>
      </c>
      <c r="G79" s="1">
        <v>97</v>
      </c>
      <c r="H79" s="1" t="s">
        <v>405</v>
      </c>
      <c r="I79" s="1">
        <v>1940</v>
      </c>
      <c r="J79" s="2" t="s">
        <v>466</v>
      </c>
      <c r="S79" s="11">
        <f t="shared" si="3"/>
        <v>-209.48837105809127</v>
      </c>
      <c r="T79" s="10">
        <f t="shared" si="4"/>
        <v>43885.377608572533</v>
      </c>
    </row>
    <row r="80" spans="1:20" ht="15" x14ac:dyDescent="0.25">
      <c r="A80" s="1">
        <v>4</v>
      </c>
      <c r="B80" s="1">
        <v>223</v>
      </c>
      <c r="C80" s="1" t="s">
        <v>408</v>
      </c>
      <c r="D80" s="1" t="s">
        <v>371</v>
      </c>
      <c r="E80" s="1">
        <v>10</v>
      </c>
      <c r="F80" s="1" t="s">
        <v>372</v>
      </c>
      <c r="G80" s="1">
        <v>24.15</v>
      </c>
      <c r="H80" s="1" t="s">
        <v>376</v>
      </c>
      <c r="I80" s="1">
        <v>241.5</v>
      </c>
      <c r="J80" s="2" t="s">
        <v>466</v>
      </c>
      <c r="S80" s="11">
        <f t="shared" si="3"/>
        <v>-282.3383710580913</v>
      </c>
      <c r="T80" s="10">
        <f t="shared" si="4"/>
        <v>79714.955771736451</v>
      </c>
    </row>
    <row r="81" spans="1:20" ht="15" x14ac:dyDescent="0.25">
      <c r="A81" s="1">
        <v>4</v>
      </c>
      <c r="B81" s="1">
        <v>224</v>
      </c>
      <c r="C81" s="1" t="s">
        <v>409</v>
      </c>
      <c r="D81" s="1" t="s">
        <v>371</v>
      </c>
      <c r="E81" s="1">
        <v>5</v>
      </c>
      <c r="F81" s="1" t="s">
        <v>372</v>
      </c>
      <c r="G81" s="1">
        <v>61.2</v>
      </c>
      <c r="H81" s="1" t="s">
        <v>410</v>
      </c>
      <c r="I81" s="1">
        <v>306</v>
      </c>
      <c r="J81" s="2" t="s">
        <v>466</v>
      </c>
      <c r="S81" s="11">
        <f t="shared" si="3"/>
        <v>-245.28837105809129</v>
      </c>
      <c r="T81" s="10">
        <f t="shared" si="4"/>
        <v>60166.384976331872</v>
      </c>
    </row>
    <row r="82" spans="1:20" ht="15" x14ac:dyDescent="0.25">
      <c r="A82" s="1">
        <v>4</v>
      </c>
      <c r="B82" s="1">
        <v>232</v>
      </c>
      <c r="C82" s="1" t="s">
        <v>475</v>
      </c>
      <c r="D82" s="1" t="s">
        <v>371</v>
      </c>
      <c r="E82" s="1">
        <v>20</v>
      </c>
      <c r="F82" s="1" t="s">
        <v>372</v>
      </c>
      <c r="G82" s="1">
        <v>147.19999999999999</v>
      </c>
      <c r="H82" s="1" t="s">
        <v>410</v>
      </c>
      <c r="I82" s="1">
        <v>2944</v>
      </c>
      <c r="J82" s="2" t="s">
        <v>466</v>
      </c>
      <c r="S82" s="11">
        <f t="shared" si="3"/>
        <v>-159.28837105809129</v>
      </c>
      <c r="T82" s="10">
        <f t="shared" si="4"/>
        <v>25372.785154340174</v>
      </c>
    </row>
    <row r="83" spans="1:20" ht="15" x14ac:dyDescent="0.25">
      <c r="A83" s="1">
        <v>4</v>
      </c>
      <c r="B83" s="1">
        <v>233</v>
      </c>
      <c r="C83" s="1" t="s">
        <v>411</v>
      </c>
      <c r="D83" s="1" t="s">
        <v>371</v>
      </c>
      <c r="E83" s="1">
        <v>20</v>
      </c>
      <c r="F83" s="1" t="s">
        <v>372</v>
      </c>
      <c r="G83" s="1">
        <v>161</v>
      </c>
      <c r="H83" s="2" t="s">
        <v>1256</v>
      </c>
      <c r="I83" s="1">
        <v>3220</v>
      </c>
      <c r="J83" s="2" t="s">
        <v>466</v>
      </c>
      <c r="S83" s="11">
        <f t="shared" si="3"/>
        <v>-145.48837105809127</v>
      </c>
      <c r="T83" s="10">
        <f t="shared" si="4"/>
        <v>21166.86611313685</v>
      </c>
    </row>
    <row r="84" spans="1:20" ht="15" x14ac:dyDescent="0.25">
      <c r="A84" s="1">
        <v>4</v>
      </c>
      <c r="B84" s="1">
        <v>249</v>
      </c>
      <c r="C84" s="1" t="s">
        <v>414</v>
      </c>
      <c r="D84" s="1" t="s">
        <v>371</v>
      </c>
      <c r="E84" s="1">
        <v>1</v>
      </c>
      <c r="F84" s="1" t="s">
        <v>372</v>
      </c>
      <c r="G84" s="1">
        <v>2060</v>
      </c>
      <c r="H84" s="1" t="s">
        <v>415</v>
      </c>
      <c r="I84" s="1">
        <v>2060</v>
      </c>
      <c r="J84" s="2" t="s">
        <v>466</v>
      </c>
      <c r="S84" s="11">
        <f t="shared" si="3"/>
        <v>1753.5116289419088</v>
      </c>
      <c r="T84" s="10">
        <f t="shared" si="4"/>
        <v>3074803.0328345066</v>
      </c>
    </row>
    <row r="85" spans="1:20" ht="25.5" x14ac:dyDescent="0.25">
      <c r="A85" s="1">
        <v>4</v>
      </c>
      <c r="B85" s="1">
        <v>269</v>
      </c>
      <c r="C85" s="1" t="s">
        <v>416</v>
      </c>
      <c r="D85" s="1" t="s">
        <v>371</v>
      </c>
      <c r="E85" s="1">
        <v>5</v>
      </c>
      <c r="F85" s="1" t="s">
        <v>372</v>
      </c>
      <c r="G85" s="1">
        <v>39.799999999999997</v>
      </c>
      <c r="H85" s="1" t="s">
        <v>373</v>
      </c>
      <c r="I85" s="1">
        <v>199</v>
      </c>
      <c r="J85" s="2" t="s">
        <v>466</v>
      </c>
      <c r="S85" s="11">
        <f t="shared" si="3"/>
        <v>-266.68837105809126</v>
      </c>
      <c r="T85" s="10">
        <f t="shared" si="4"/>
        <v>71122.687257618163</v>
      </c>
    </row>
    <row r="86" spans="1:20" ht="15" x14ac:dyDescent="0.25">
      <c r="A86" s="1">
        <v>4</v>
      </c>
      <c r="B86" s="1">
        <v>291</v>
      </c>
      <c r="C86" s="1" t="s">
        <v>476</v>
      </c>
      <c r="D86" s="1" t="s">
        <v>371</v>
      </c>
      <c r="E86" s="1">
        <v>6</v>
      </c>
      <c r="F86" s="1" t="s">
        <v>372</v>
      </c>
      <c r="G86" s="1">
        <v>299</v>
      </c>
      <c r="H86" s="1" t="s">
        <v>392</v>
      </c>
      <c r="I86" s="1">
        <v>1794</v>
      </c>
      <c r="J86" s="2" t="s">
        <v>466</v>
      </c>
      <c r="S86" s="11">
        <f t="shared" si="3"/>
        <v>-7.4883710580912748</v>
      </c>
      <c r="T86" s="10">
        <f t="shared" si="4"/>
        <v>56.075701103659036</v>
      </c>
    </row>
    <row r="87" spans="1:20" ht="15" x14ac:dyDescent="0.25">
      <c r="A87" s="1">
        <v>4</v>
      </c>
      <c r="B87" s="1">
        <v>302</v>
      </c>
      <c r="C87" s="1" t="s">
        <v>419</v>
      </c>
      <c r="D87" s="1" t="s">
        <v>371</v>
      </c>
      <c r="E87" s="1">
        <v>6</v>
      </c>
      <c r="F87" s="1" t="s">
        <v>372</v>
      </c>
      <c r="G87" s="1">
        <v>632</v>
      </c>
      <c r="H87" s="1" t="s">
        <v>420</v>
      </c>
      <c r="I87" s="1">
        <v>3792</v>
      </c>
      <c r="J87" s="2" t="s">
        <v>466</v>
      </c>
      <c r="S87" s="11">
        <f t="shared" si="3"/>
        <v>325.51162894190873</v>
      </c>
      <c r="T87" s="10">
        <f t="shared" si="4"/>
        <v>105957.82057641487</v>
      </c>
    </row>
    <row r="88" spans="1:20" ht="15" x14ac:dyDescent="0.25">
      <c r="A88" s="1">
        <v>4</v>
      </c>
      <c r="B88" s="1">
        <v>308</v>
      </c>
      <c r="C88" s="1" t="s">
        <v>477</v>
      </c>
      <c r="D88" s="1" t="s">
        <v>371</v>
      </c>
      <c r="E88" s="1">
        <v>15</v>
      </c>
      <c r="F88" s="1" t="s">
        <v>372</v>
      </c>
      <c r="G88" s="1">
        <v>17.3</v>
      </c>
      <c r="H88" s="1" t="s">
        <v>376</v>
      </c>
      <c r="I88" s="1">
        <v>259.5</v>
      </c>
      <c r="J88" s="2" t="s">
        <v>466</v>
      </c>
      <c r="S88" s="11">
        <f t="shared" si="3"/>
        <v>-289.18837105809126</v>
      </c>
      <c r="T88" s="10">
        <f t="shared" si="4"/>
        <v>83629.913955232274</v>
      </c>
    </row>
    <row r="89" spans="1:20" ht="25.5" x14ac:dyDescent="0.25">
      <c r="A89" s="1">
        <v>5</v>
      </c>
      <c r="B89" s="1">
        <v>314</v>
      </c>
      <c r="C89" s="1" t="s">
        <v>424</v>
      </c>
      <c r="D89" s="1" t="s">
        <v>371</v>
      </c>
      <c r="E89" s="1">
        <v>5</v>
      </c>
      <c r="F89" s="1" t="s">
        <v>372</v>
      </c>
      <c r="G89" s="1">
        <v>336.5</v>
      </c>
      <c r="H89" s="1" t="s">
        <v>425</v>
      </c>
      <c r="I89" s="1">
        <v>1682.5</v>
      </c>
      <c r="J89" s="2" t="s">
        <v>466</v>
      </c>
      <c r="S89" s="11">
        <f t="shared" si="3"/>
        <v>30.011628941908725</v>
      </c>
      <c r="T89" s="10">
        <f t="shared" si="4"/>
        <v>900.69787174681346</v>
      </c>
    </row>
    <row r="90" spans="1:20" ht="15" x14ac:dyDescent="0.25">
      <c r="A90" s="1">
        <v>5</v>
      </c>
      <c r="B90" s="1">
        <v>318</v>
      </c>
      <c r="C90" s="1" t="s">
        <v>426</v>
      </c>
      <c r="D90" s="1" t="s">
        <v>371</v>
      </c>
      <c r="E90" s="1">
        <v>6</v>
      </c>
      <c r="F90" s="1" t="s">
        <v>372</v>
      </c>
      <c r="G90" s="1">
        <v>990</v>
      </c>
      <c r="H90" s="1" t="s">
        <v>418</v>
      </c>
      <c r="I90" s="1">
        <v>5940</v>
      </c>
      <c r="J90" s="2" t="s">
        <v>466</v>
      </c>
      <c r="S90" s="11">
        <f t="shared" si="3"/>
        <v>683.51162894190873</v>
      </c>
      <c r="T90" s="10">
        <f t="shared" si="4"/>
        <v>467188.14689882152</v>
      </c>
    </row>
    <row r="91" spans="1:20" ht="15" x14ac:dyDescent="0.25">
      <c r="A91" s="1">
        <v>5</v>
      </c>
      <c r="B91" s="1">
        <v>321</v>
      </c>
      <c r="C91" s="1" t="s">
        <v>427</v>
      </c>
      <c r="D91" s="1" t="s">
        <v>371</v>
      </c>
      <c r="E91" s="1">
        <v>8</v>
      </c>
      <c r="F91" s="1" t="s">
        <v>372</v>
      </c>
      <c r="G91" s="1">
        <v>153.19999999999999</v>
      </c>
      <c r="H91" s="1" t="s">
        <v>428</v>
      </c>
      <c r="I91" s="1">
        <v>1225.5999999999999</v>
      </c>
      <c r="J91" s="2" t="s">
        <v>466</v>
      </c>
      <c r="S91" s="11">
        <f t="shared" si="3"/>
        <v>-153.28837105809129</v>
      </c>
      <c r="T91" s="10">
        <f t="shared" si="4"/>
        <v>23497.32470164308</v>
      </c>
    </row>
    <row r="92" spans="1:20" ht="25.5" x14ac:dyDescent="0.25">
      <c r="A92" s="1">
        <v>5</v>
      </c>
      <c r="B92" s="1">
        <v>325</v>
      </c>
      <c r="C92" s="1" t="s">
        <v>429</v>
      </c>
      <c r="D92" s="1" t="s">
        <v>371</v>
      </c>
      <c r="E92" s="1">
        <v>5</v>
      </c>
      <c r="F92" s="1" t="s">
        <v>372</v>
      </c>
      <c r="G92" s="1">
        <v>44.1</v>
      </c>
      <c r="H92" s="1" t="s">
        <v>430</v>
      </c>
      <c r="I92" s="1">
        <v>220.5</v>
      </c>
      <c r="J92" s="2" t="s">
        <v>466</v>
      </c>
      <c r="S92" s="11">
        <f t="shared" si="3"/>
        <v>-262.38837105809125</v>
      </c>
      <c r="T92" s="10">
        <f t="shared" si="4"/>
        <v>68847.657266518581</v>
      </c>
    </row>
    <row r="93" spans="1:20" ht="15" x14ac:dyDescent="0.25">
      <c r="A93" s="1">
        <v>9</v>
      </c>
      <c r="B93" s="1">
        <v>418</v>
      </c>
      <c r="C93" s="1" t="s">
        <v>478</v>
      </c>
      <c r="D93" s="1" t="s">
        <v>371</v>
      </c>
      <c r="E93" s="1">
        <v>10</v>
      </c>
      <c r="F93" s="1" t="s">
        <v>372</v>
      </c>
      <c r="G93" s="1">
        <v>178.65</v>
      </c>
      <c r="H93" s="1" t="s">
        <v>376</v>
      </c>
      <c r="I93" s="1">
        <v>1786.5</v>
      </c>
      <c r="J93" s="2" t="s">
        <v>466</v>
      </c>
      <c r="S93" s="11">
        <f t="shared" si="3"/>
        <v>-127.83837105809127</v>
      </c>
      <c r="T93" s="10">
        <f t="shared" si="4"/>
        <v>16342.649114786227</v>
      </c>
    </row>
    <row r="94" spans="1:20" ht="15" x14ac:dyDescent="0.25">
      <c r="A94" s="1">
        <v>9</v>
      </c>
      <c r="B94" s="1">
        <v>423</v>
      </c>
      <c r="C94" s="1" t="s">
        <v>479</v>
      </c>
      <c r="D94" s="1" t="s">
        <v>371</v>
      </c>
      <c r="E94" s="1">
        <v>30</v>
      </c>
      <c r="F94" s="1" t="s">
        <v>372</v>
      </c>
      <c r="G94" s="1">
        <v>29.9</v>
      </c>
      <c r="H94" s="1" t="s">
        <v>376</v>
      </c>
      <c r="I94" s="1">
        <v>897</v>
      </c>
      <c r="J94" s="2" t="s">
        <v>466</v>
      </c>
      <c r="S94" s="11">
        <f t="shared" si="3"/>
        <v>-276.5883710580913</v>
      </c>
      <c r="T94" s="10">
        <f t="shared" si="4"/>
        <v>76501.127004568392</v>
      </c>
    </row>
    <row r="95" spans="1:20" ht="15" x14ac:dyDescent="0.25">
      <c r="A95" s="1">
        <v>9</v>
      </c>
      <c r="B95" s="1">
        <v>427</v>
      </c>
      <c r="C95" s="1" t="s">
        <v>480</v>
      </c>
      <c r="D95" s="1" t="s">
        <v>371</v>
      </c>
      <c r="E95" s="1">
        <v>20</v>
      </c>
      <c r="F95" s="1" t="s">
        <v>372</v>
      </c>
      <c r="G95" s="1">
        <v>318.39999999999998</v>
      </c>
      <c r="H95" s="1" t="s">
        <v>415</v>
      </c>
      <c r="I95" s="1">
        <v>6368</v>
      </c>
      <c r="J95" s="2" t="s">
        <v>466</v>
      </c>
      <c r="S95" s="11">
        <f t="shared" si="3"/>
        <v>11.911628941908702</v>
      </c>
      <c r="T95" s="10">
        <f t="shared" si="4"/>
        <v>141.88690404971703</v>
      </c>
    </row>
    <row r="96" spans="1:20" ht="15" x14ac:dyDescent="0.25">
      <c r="A96" s="1">
        <v>9</v>
      </c>
      <c r="B96" s="1">
        <v>433</v>
      </c>
      <c r="C96" s="1" t="s">
        <v>439</v>
      </c>
      <c r="D96" s="1" t="s">
        <v>371</v>
      </c>
      <c r="E96" s="1">
        <v>5</v>
      </c>
      <c r="F96" s="1" t="s">
        <v>372</v>
      </c>
      <c r="G96" s="1">
        <v>131.1</v>
      </c>
      <c r="H96" s="1" t="s">
        <v>376</v>
      </c>
      <c r="I96" s="1">
        <v>655.5</v>
      </c>
      <c r="J96" s="2" t="s">
        <v>466</v>
      </c>
      <c r="S96" s="11">
        <f t="shared" si="3"/>
        <v>-175.38837105809128</v>
      </c>
      <c r="T96" s="10">
        <f t="shared" si="4"/>
        <v>30761.080702410713</v>
      </c>
    </row>
    <row r="97" spans="1:20" ht="15" x14ac:dyDescent="0.25">
      <c r="A97" s="1">
        <v>9</v>
      </c>
      <c r="B97" s="1">
        <v>479</v>
      </c>
      <c r="C97" s="1" t="s">
        <v>481</v>
      </c>
      <c r="D97" s="1" t="s">
        <v>371</v>
      </c>
      <c r="E97" s="1">
        <v>10</v>
      </c>
      <c r="F97" s="1" t="s">
        <v>372</v>
      </c>
      <c r="G97" s="1">
        <v>277.8</v>
      </c>
      <c r="H97" s="1" t="s">
        <v>456</v>
      </c>
      <c r="I97" s="1">
        <v>2778</v>
      </c>
      <c r="J97" s="2" t="s">
        <v>466</v>
      </c>
      <c r="S97" s="11">
        <f t="shared" si="3"/>
        <v>-28.688371058091263</v>
      </c>
      <c r="T97" s="10">
        <f t="shared" si="4"/>
        <v>823.02263396672845</v>
      </c>
    </row>
    <row r="98" spans="1:20" ht="15" x14ac:dyDescent="0.25">
      <c r="A98" s="1">
        <v>9</v>
      </c>
      <c r="B98" s="1">
        <v>498</v>
      </c>
      <c r="C98" s="1" t="s">
        <v>455</v>
      </c>
      <c r="D98" s="1" t="s">
        <v>371</v>
      </c>
      <c r="E98" s="1">
        <v>20</v>
      </c>
      <c r="F98" s="1" t="s">
        <v>372</v>
      </c>
      <c r="G98" s="1">
        <v>118.5</v>
      </c>
      <c r="H98" s="1" t="s">
        <v>456</v>
      </c>
      <c r="I98" s="1">
        <v>2370</v>
      </c>
      <c r="J98" s="2" t="s">
        <v>466</v>
      </c>
      <c r="S98" s="11">
        <f t="shared" si="3"/>
        <v>-187.98837105809127</v>
      </c>
      <c r="T98" s="10">
        <f t="shared" si="4"/>
        <v>35339.627653074611</v>
      </c>
    </row>
    <row r="99" spans="1:20" ht="15" x14ac:dyDescent="0.25">
      <c r="A99" s="1">
        <v>9</v>
      </c>
      <c r="B99" s="1">
        <v>533</v>
      </c>
      <c r="C99" s="1" t="s">
        <v>482</v>
      </c>
      <c r="D99" s="1" t="s">
        <v>371</v>
      </c>
      <c r="E99" s="1">
        <v>10</v>
      </c>
      <c r="F99" s="1" t="s">
        <v>372</v>
      </c>
      <c r="G99" s="1">
        <v>269.10000000000002</v>
      </c>
      <c r="H99" s="1" t="s">
        <v>483</v>
      </c>
      <c r="I99" s="1">
        <v>2691</v>
      </c>
      <c r="J99" s="2" t="s">
        <v>466</v>
      </c>
      <c r="S99" s="11">
        <f t="shared" si="3"/>
        <v>-37.388371058091252</v>
      </c>
      <c r="T99" s="10">
        <f t="shared" si="4"/>
        <v>1397.8902903775156</v>
      </c>
    </row>
    <row r="100" spans="1:20" ht="15" x14ac:dyDescent="0.25">
      <c r="A100" s="1">
        <v>9</v>
      </c>
      <c r="B100" s="1">
        <v>534</v>
      </c>
      <c r="C100" s="1" t="s">
        <v>484</v>
      </c>
      <c r="D100" s="1" t="s">
        <v>371</v>
      </c>
      <c r="E100" s="1">
        <v>200</v>
      </c>
      <c r="F100" s="1" t="s">
        <v>372</v>
      </c>
      <c r="G100" s="1">
        <v>11.4</v>
      </c>
      <c r="H100" s="1" t="s">
        <v>376</v>
      </c>
      <c r="I100" s="1">
        <v>2280</v>
      </c>
      <c r="J100" s="2" t="s">
        <v>466</v>
      </c>
      <c r="S100" s="11">
        <f t="shared" si="3"/>
        <v>-295.0883710580913</v>
      </c>
      <c r="T100" s="10">
        <f t="shared" si="4"/>
        <v>87077.146733717775</v>
      </c>
    </row>
    <row r="101" spans="1:20" ht="15" x14ac:dyDescent="0.25">
      <c r="A101" s="1">
        <v>9</v>
      </c>
      <c r="B101" s="1">
        <v>535</v>
      </c>
      <c r="C101" s="1" t="s">
        <v>459</v>
      </c>
      <c r="D101" s="1" t="s">
        <v>371</v>
      </c>
      <c r="E101" s="1">
        <v>6</v>
      </c>
      <c r="F101" s="1" t="s">
        <v>372</v>
      </c>
      <c r="G101" s="1">
        <v>715</v>
      </c>
      <c r="H101" s="1" t="s">
        <v>376</v>
      </c>
      <c r="I101" s="1">
        <v>4290</v>
      </c>
      <c r="J101" s="2" t="s">
        <v>466</v>
      </c>
      <c r="S101" s="11">
        <f t="shared" si="3"/>
        <v>408.51162894190873</v>
      </c>
      <c r="T101" s="10">
        <f t="shared" si="4"/>
        <v>166881.75098077173</v>
      </c>
    </row>
    <row r="102" spans="1:20" ht="15" x14ac:dyDescent="0.25">
      <c r="A102" s="1">
        <v>9</v>
      </c>
      <c r="B102" s="1">
        <v>536</v>
      </c>
      <c r="C102" s="1" t="s">
        <v>485</v>
      </c>
      <c r="D102" s="1" t="s">
        <v>371</v>
      </c>
      <c r="E102" s="1">
        <v>150</v>
      </c>
      <c r="F102" s="1" t="s">
        <v>372</v>
      </c>
      <c r="G102" s="1">
        <v>12.05</v>
      </c>
      <c r="H102" s="1" t="s">
        <v>376</v>
      </c>
      <c r="I102" s="1">
        <v>1807.5</v>
      </c>
      <c r="J102" s="2" t="s">
        <v>466</v>
      </c>
      <c r="S102" s="11">
        <f t="shared" si="3"/>
        <v>-294.43837105809126</v>
      </c>
      <c r="T102" s="10">
        <f t="shared" si="4"/>
        <v>86693.95435134224</v>
      </c>
    </row>
    <row r="103" spans="1:20" ht="15" x14ac:dyDescent="0.25">
      <c r="A103" s="1">
        <v>9</v>
      </c>
      <c r="B103" s="1">
        <v>546</v>
      </c>
      <c r="C103" s="1" t="s">
        <v>486</v>
      </c>
      <c r="D103" s="1" t="s">
        <v>371</v>
      </c>
      <c r="E103" s="1">
        <v>5</v>
      </c>
      <c r="F103" s="1" t="s">
        <v>372</v>
      </c>
      <c r="G103" s="1">
        <v>95.6</v>
      </c>
      <c r="H103" s="1" t="s">
        <v>376</v>
      </c>
      <c r="I103" s="1">
        <v>478</v>
      </c>
      <c r="J103" s="2" t="s">
        <v>466</v>
      </c>
      <c r="S103" s="11">
        <f t="shared" si="3"/>
        <v>-210.88837105809128</v>
      </c>
      <c r="T103" s="10">
        <f t="shared" si="4"/>
        <v>44473.905047535191</v>
      </c>
    </row>
    <row r="104" spans="1:20" ht="25.5" x14ac:dyDescent="0.25">
      <c r="A104" s="1">
        <v>9</v>
      </c>
      <c r="B104" s="1">
        <v>551</v>
      </c>
      <c r="C104" s="1" t="s">
        <v>487</v>
      </c>
      <c r="D104" s="1" t="s">
        <v>371</v>
      </c>
      <c r="E104" s="1">
        <v>15</v>
      </c>
      <c r="F104" s="1" t="s">
        <v>372</v>
      </c>
      <c r="G104" s="1">
        <v>5.2</v>
      </c>
      <c r="H104" s="1" t="s">
        <v>376</v>
      </c>
      <c r="I104" s="1">
        <v>78</v>
      </c>
      <c r="J104" s="2" t="s">
        <v>466</v>
      </c>
      <c r="S104" s="11">
        <f t="shared" si="3"/>
        <v>-301.28837105809129</v>
      </c>
      <c r="T104" s="10">
        <f t="shared" si="4"/>
        <v>90774.682534838095</v>
      </c>
    </row>
    <row r="105" spans="1:20" ht="15" x14ac:dyDescent="0.25">
      <c r="A105" s="1">
        <v>9</v>
      </c>
      <c r="B105" s="1">
        <v>573</v>
      </c>
      <c r="C105" s="1" t="s">
        <v>488</v>
      </c>
      <c r="D105" s="1" t="s">
        <v>371</v>
      </c>
      <c r="E105" s="1">
        <v>20</v>
      </c>
      <c r="F105" s="1" t="s">
        <v>372</v>
      </c>
      <c r="G105" s="1">
        <v>6.95</v>
      </c>
      <c r="H105" s="1" t="s">
        <v>376</v>
      </c>
      <c r="I105" s="1">
        <v>139</v>
      </c>
      <c r="J105" s="2" t="s">
        <v>466</v>
      </c>
      <c r="S105" s="11">
        <f t="shared" si="3"/>
        <v>-299.53837105809129</v>
      </c>
      <c r="T105" s="10">
        <f t="shared" si="4"/>
        <v>89723.235736134782</v>
      </c>
    </row>
    <row r="106" spans="1:20" ht="15" x14ac:dyDescent="0.25">
      <c r="A106" s="1">
        <v>9</v>
      </c>
      <c r="B106" s="1">
        <v>575</v>
      </c>
      <c r="C106" s="1" t="s">
        <v>489</v>
      </c>
      <c r="D106" s="1" t="s">
        <v>371</v>
      </c>
      <c r="E106" s="1">
        <v>15</v>
      </c>
      <c r="F106" s="1" t="s">
        <v>372</v>
      </c>
      <c r="G106" s="1">
        <v>25.8</v>
      </c>
      <c r="H106" s="1" t="s">
        <v>490</v>
      </c>
      <c r="I106" s="1">
        <v>387</v>
      </c>
      <c r="J106" s="2" t="s">
        <v>466</v>
      </c>
      <c r="S106" s="11">
        <f t="shared" si="3"/>
        <v>-280.68837105809126</v>
      </c>
      <c r="T106" s="10">
        <f t="shared" si="4"/>
        <v>78785.961647244723</v>
      </c>
    </row>
    <row r="107" spans="1:20" ht="25.5" x14ac:dyDescent="0.25">
      <c r="A107" s="1">
        <v>1</v>
      </c>
      <c r="B107" s="1">
        <v>7</v>
      </c>
      <c r="C107" s="1" t="s">
        <v>370</v>
      </c>
      <c r="D107" s="1" t="s">
        <v>371</v>
      </c>
      <c r="E107" s="1">
        <v>7</v>
      </c>
      <c r="F107" s="1" t="s">
        <v>372</v>
      </c>
      <c r="G107" s="1">
        <v>18.850000000000001</v>
      </c>
      <c r="H107" s="1" t="s">
        <v>373</v>
      </c>
      <c r="I107" s="1">
        <v>131.94999999999999</v>
      </c>
      <c r="J107" s="2" t="s">
        <v>491</v>
      </c>
      <c r="S107" s="11">
        <f t="shared" si="3"/>
        <v>-287.63837105809125</v>
      </c>
      <c r="T107" s="10">
        <f t="shared" si="4"/>
        <v>82735.832504952181</v>
      </c>
    </row>
    <row r="108" spans="1:20" ht="15" x14ac:dyDescent="0.25">
      <c r="A108" s="1">
        <v>1</v>
      </c>
      <c r="B108" s="1">
        <v>15</v>
      </c>
      <c r="C108" s="1" t="s">
        <v>464</v>
      </c>
      <c r="D108" s="1" t="s">
        <v>371</v>
      </c>
      <c r="E108" s="1">
        <v>12</v>
      </c>
      <c r="F108" s="1" t="s">
        <v>372</v>
      </c>
      <c r="G108" s="1">
        <v>28.65</v>
      </c>
      <c r="H108" s="1" t="s">
        <v>465</v>
      </c>
      <c r="I108" s="1">
        <v>343.8</v>
      </c>
      <c r="J108" s="2" t="s">
        <v>491</v>
      </c>
      <c r="S108" s="11">
        <f t="shared" si="3"/>
        <v>-277.8383710580913</v>
      </c>
      <c r="T108" s="10">
        <f t="shared" si="4"/>
        <v>77194.160432213626</v>
      </c>
    </row>
    <row r="109" spans="1:20" ht="25.5" x14ac:dyDescent="0.25">
      <c r="A109" s="1">
        <v>1</v>
      </c>
      <c r="B109" s="1">
        <v>22</v>
      </c>
      <c r="C109" s="1" t="s">
        <v>377</v>
      </c>
      <c r="D109" s="1" t="s">
        <v>371</v>
      </c>
      <c r="E109" s="1">
        <v>30</v>
      </c>
      <c r="F109" s="1" t="s">
        <v>372</v>
      </c>
      <c r="G109" s="1">
        <v>40.25</v>
      </c>
      <c r="H109" s="1" t="s">
        <v>378</v>
      </c>
      <c r="I109" s="1">
        <v>1207.5</v>
      </c>
      <c r="J109" s="2" t="s">
        <v>491</v>
      </c>
      <c r="S109" s="11">
        <f t="shared" si="3"/>
        <v>-266.23837105809127</v>
      </c>
      <c r="T109" s="10">
        <f t="shared" si="4"/>
        <v>70882.870223665901</v>
      </c>
    </row>
    <row r="110" spans="1:20" ht="15" x14ac:dyDescent="0.25">
      <c r="A110" s="1">
        <v>1</v>
      </c>
      <c r="B110" s="1">
        <v>31</v>
      </c>
      <c r="C110" s="1" t="s">
        <v>379</v>
      </c>
      <c r="D110" s="1" t="s">
        <v>371</v>
      </c>
      <c r="E110" s="1">
        <v>30</v>
      </c>
      <c r="F110" s="1" t="s">
        <v>372</v>
      </c>
      <c r="G110" s="1">
        <v>15.1</v>
      </c>
      <c r="H110" s="1" t="s">
        <v>376</v>
      </c>
      <c r="I110" s="1">
        <v>453</v>
      </c>
      <c r="J110" s="2" t="s">
        <v>491</v>
      </c>
      <c r="S110" s="11">
        <f t="shared" si="3"/>
        <v>-291.38837105809125</v>
      </c>
      <c r="T110" s="10">
        <f t="shared" si="4"/>
        <v>84907.182787887868</v>
      </c>
    </row>
    <row r="111" spans="1:20" ht="15" x14ac:dyDescent="0.25">
      <c r="A111" s="1">
        <v>1</v>
      </c>
      <c r="B111" s="1">
        <v>32</v>
      </c>
      <c r="C111" s="1" t="s">
        <v>380</v>
      </c>
      <c r="D111" s="1" t="s">
        <v>371</v>
      </c>
      <c r="E111" s="1">
        <v>50</v>
      </c>
      <c r="F111" s="1" t="s">
        <v>372</v>
      </c>
      <c r="G111" s="1">
        <v>10.9</v>
      </c>
      <c r="H111" s="1" t="s">
        <v>376</v>
      </c>
      <c r="I111" s="1">
        <v>545</v>
      </c>
      <c r="J111" s="2" t="s">
        <v>491</v>
      </c>
      <c r="S111" s="11">
        <f t="shared" si="3"/>
        <v>-295.5883710580913</v>
      </c>
      <c r="T111" s="10">
        <f t="shared" si="4"/>
        <v>87372.485104775871</v>
      </c>
    </row>
    <row r="112" spans="1:20" ht="25.5" x14ac:dyDescent="0.25">
      <c r="A112" s="1">
        <v>2</v>
      </c>
      <c r="B112" s="1">
        <v>49</v>
      </c>
      <c r="C112" s="1" t="s">
        <v>382</v>
      </c>
      <c r="D112" s="1" t="s">
        <v>371</v>
      </c>
      <c r="E112" s="1">
        <v>1</v>
      </c>
      <c r="F112" s="1" t="s">
        <v>372</v>
      </c>
      <c r="G112" s="1">
        <v>320.60000000000002</v>
      </c>
      <c r="H112" s="1" t="s">
        <v>383</v>
      </c>
      <c r="I112" s="1">
        <v>320.60000000000002</v>
      </c>
      <c r="J112" s="2" t="s">
        <v>491</v>
      </c>
      <c r="S112" s="11">
        <f t="shared" si="3"/>
        <v>14.111628941908748</v>
      </c>
      <c r="T112" s="10">
        <f t="shared" si="4"/>
        <v>199.13807139411662</v>
      </c>
    </row>
    <row r="113" spans="1:20" ht="15" x14ac:dyDescent="0.25">
      <c r="A113" s="1">
        <v>2</v>
      </c>
      <c r="B113" s="1">
        <v>53</v>
      </c>
      <c r="C113" s="1" t="s">
        <v>384</v>
      </c>
      <c r="D113" s="1" t="s">
        <v>371</v>
      </c>
      <c r="E113" s="1">
        <v>5</v>
      </c>
      <c r="F113" s="1" t="s">
        <v>372</v>
      </c>
      <c r="G113" s="1">
        <v>167.9</v>
      </c>
      <c r="H113" s="1" t="s">
        <v>385</v>
      </c>
      <c r="I113" s="1">
        <v>839.5</v>
      </c>
      <c r="J113" s="2" t="s">
        <v>491</v>
      </c>
      <c r="S113" s="11">
        <f t="shared" si="3"/>
        <v>-138.58837105809127</v>
      </c>
      <c r="T113" s="10">
        <f t="shared" si="4"/>
        <v>19206.736592535191</v>
      </c>
    </row>
    <row r="114" spans="1:20" ht="15" x14ac:dyDescent="0.25">
      <c r="A114" s="1">
        <v>2</v>
      </c>
      <c r="B114" s="1">
        <v>54</v>
      </c>
      <c r="C114" s="1" t="s">
        <v>467</v>
      </c>
      <c r="D114" s="1" t="s">
        <v>371</v>
      </c>
      <c r="E114" s="1">
        <v>100</v>
      </c>
      <c r="F114" s="1" t="s">
        <v>372</v>
      </c>
      <c r="G114" s="1">
        <v>165</v>
      </c>
      <c r="H114" s="1" t="s">
        <v>385</v>
      </c>
      <c r="I114" s="1">
        <v>16500</v>
      </c>
      <c r="J114" s="2" t="s">
        <v>491</v>
      </c>
      <c r="S114" s="11">
        <f t="shared" si="3"/>
        <v>-141.48837105809127</v>
      </c>
      <c r="T114" s="10">
        <f t="shared" si="4"/>
        <v>20018.959144672121</v>
      </c>
    </row>
    <row r="115" spans="1:20" ht="15" x14ac:dyDescent="0.25">
      <c r="A115" s="1">
        <v>2</v>
      </c>
      <c r="B115" s="1">
        <v>62</v>
      </c>
      <c r="C115" s="1" t="s">
        <v>492</v>
      </c>
      <c r="D115" s="1" t="s">
        <v>371</v>
      </c>
      <c r="E115" s="1">
        <v>2</v>
      </c>
      <c r="F115" s="1" t="s">
        <v>372</v>
      </c>
      <c r="G115" s="1">
        <v>74.400000000000006</v>
      </c>
      <c r="H115" s="1" t="s">
        <v>493</v>
      </c>
      <c r="I115" s="1">
        <v>148.80000000000001</v>
      </c>
      <c r="J115" s="2" t="s">
        <v>491</v>
      </c>
      <c r="S115" s="11">
        <f t="shared" si="3"/>
        <v>-232.08837105809127</v>
      </c>
      <c r="T115" s="10">
        <f t="shared" si="4"/>
        <v>53865.01198039826</v>
      </c>
    </row>
    <row r="116" spans="1:20" ht="15" x14ac:dyDescent="0.25">
      <c r="A116" s="1">
        <v>3</v>
      </c>
      <c r="B116" s="1">
        <v>139</v>
      </c>
      <c r="C116" s="1" t="s">
        <v>470</v>
      </c>
      <c r="D116" s="1" t="s">
        <v>371</v>
      </c>
      <c r="E116" s="1">
        <v>6</v>
      </c>
      <c r="F116" s="1" t="s">
        <v>372</v>
      </c>
      <c r="G116" s="1">
        <v>37</v>
      </c>
      <c r="H116" s="1" t="s">
        <v>376</v>
      </c>
      <c r="I116" s="1">
        <v>222</v>
      </c>
      <c r="J116" s="2" t="s">
        <v>491</v>
      </c>
      <c r="S116" s="11">
        <f t="shared" si="3"/>
        <v>-269.48837105809127</v>
      </c>
      <c r="T116" s="10">
        <f t="shared" si="4"/>
        <v>72623.982135543483</v>
      </c>
    </row>
    <row r="117" spans="1:20" ht="15" x14ac:dyDescent="0.25">
      <c r="A117" s="1">
        <v>3</v>
      </c>
      <c r="B117" s="1">
        <v>149</v>
      </c>
      <c r="C117" s="1" t="s">
        <v>494</v>
      </c>
      <c r="D117" s="1" t="s">
        <v>371</v>
      </c>
      <c r="E117" s="1">
        <v>3</v>
      </c>
      <c r="F117" s="1" t="s">
        <v>372</v>
      </c>
      <c r="G117" s="1">
        <v>129.9</v>
      </c>
      <c r="H117" s="1" t="s">
        <v>495</v>
      </c>
      <c r="I117" s="1">
        <v>389.7</v>
      </c>
      <c r="J117" s="2" t="s">
        <v>491</v>
      </c>
      <c r="S117" s="11">
        <f t="shared" si="3"/>
        <v>-176.58837105809127</v>
      </c>
      <c r="T117" s="10">
        <f t="shared" si="4"/>
        <v>31183.452792950127</v>
      </c>
    </row>
    <row r="118" spans="1:20" ht="15" x14ac:dyDescent="0.25">
      <c r="A118" s="1">
        <v>3</v>
      </c>
      <c r="B118" s="1">
        <v>158</v>
      </c>
      <c r="C118" s="1" t="s">
        <v>496</v>
      </c>
      <c r="D118" s="1" t="s">
        <v>371</v>
      </c>
      <c r="E118" s="1">
        <v>2</v>
      </c>
      <c r="F118" s="1" t="s">
        <v>372</v>
      </c>
      <c r="G118" s="1">
        <v>9</v>
      </c>
      <c r="H118" s="1" t="s">
        <v>376</v>
      </c>
      <c r="I118" s="1">
        <v>18</v>
      </c>
      <c r="J118" s="2" t="s">
        <v>491</v>
      </c>
      <c r="S118" s="11">
        <f t="shared" si="3"/>
        <v>-297.48837105809127</v>
      </c>
      <c r="T118" s="10">
        <f t="shared" si="4"/>
        <v>88499.330914796592</v>
      </c>
    </row>
    <row r="119" spans="1:20" ht="25.5" x14ac:dyDescent="0.25">
      <c r="A119" s="1">
        <v>3</v>
      </c>
      <c r="B119" s="1">
        <v>168</v>
      </c>
      <c r="C119" s="1" t="s">
        <v>497</v>
      </c>
      <c r="D119" s="1" t="s">
        <v>371</v>
      </c>
      <c r="E119" s="1">
        <v>6</v>
      </c>
      <c r="F119" s="1" t="s">
        <v>372</v>
      </c>
      <c r="G119" s="1">
        <v>117</v>
      </c>
      <c r="H119" s="1" t="s">
        <v>498</v>
      </c>
      <c r="I119" s="1">
        <v>702</v>
      </c>
      <c r="J119" s="2" t="s">
        <v>491</v>
      </c>
      <c r="S119" s="11">
        <f t="shared" si="3"/>
        <v>-189.48837105809127</v>
      </c>
      <c r="T119" s="10">
        <f t="shared" si="4"/>
        <v>35905.842766248883</v>
      </c>
    </row>
    <row r="120" spans="1:20" ht="25.5" x14ac:dyDescent="0.25">
      <c r="A120" s="1">
        <v>3</v>
      </c>
      <c r="B120" s="1">
        <v>176</v>
      </c>
      <c r="C120" s="1" t="s">
        <v>473</v>
      </c>
      <c r="D120" s="1" t="s">
        <v>371</v>
      </c>
      <c r="E120" s="1">
        <v>7</v>
      </c>
      <c r="F120" s="1" t="s">
        <v>372</v>
      </c>
      <c r="G120" s="1">
        <v>96.9</v>
      </c>
      <c r="H120" s="1" t="s">
        <v>394</v>
      </c>
      <c r="I120" s="1">
        <v>678.3</v>
      </c>
      <c r="J120" s="2" t="s">
        <v>491</v>
      </c>
      <c r="S120" s="11">
        <f t="shared" si="3"/>
        <v>-209.58837105809127</v>
      </c>
      <c r="T120" s="10">
        <f t="shared" si="4"/>
        <v>43927.285282784149</v>
      </c>
    </row>
    <row r="121" spans="1:20" ht="15" x14ac:dyDescent="0.25">
      <c r="A121" s="1">
        <v>3</v>
      </c>
      <c r="B121" s="1">
        <v>179</v>
      </c>
      <c r="C121" s="1" t="s">
        <v>396</v>
      </c>
      <c r="D121" s="1" t="s">
        <v>371</v>
      </c>
      <c r="E121" s="1">
        <v>4</v>
      </c>
      <c r="F121" s="1" t="s">
        <v>372</v>
      </c>
      <c r="G121" s="1">
        <v>78.2</v>
      </c>
      <c r="H121" s="1" t="s">
        <v>397</v>
      </c>
      <c r="I121" s="1">
        <v>312.8</v>
      </c>
      <c r="J121" s="2" t="s">
        <v>491</v>
      </c>
      <c r="S121" s="11">
        <f t="shared" si="3"/>
        <v>-228.28837105809129</v>
      </c>
      <c r="T121" s="10">
        <f t="shared" si="4"/>
        <v>52115.580360356769</v>
      </c>
    </row>
    <row r="122" spans="1:20" ht="15" x14ac:dyDescent="0.25">
      <c r="A122" s="1">
        <v>3</v>
      </c>
      <c r="B122" s="1">
        <v>181</v>
      </c>
      <c r="C122" s="1" t="s">
        <v>398</v>
      </c>
      <c r="D122" s="1" t="s">
        <v>371</v>
      </c>
      <c r="E122" s="1">
        <v>6</v>
      </c>
      <c r="F122" s="1" t="s">
        <v>372</v>
      </c>
      <c r="G122" s="1">
        <v>233.5</v>
      </c>
      <c r="H122" s="1" t="s">
        <v>399</v>
      </c>
      <c r="I122" s="1">
        <v>1401</v>
      </c>
      <c r="J122" s="2" t="s">
        <v>491</v>
      </c>
      <c r="S122" s="11">
        <f t="shared" si="3"/>
        <v>-72.988371058091275</v>
      </c>
      <c r="T122" s="10">
        <f t="shared" si="4"/>
        <v>5327.3023097136156</v>
      </c>
    </row>
    <row r="123" spans="1:20" ht="15" x14ac:dyDescent="0.25">
      <c r="A123" s="1">
        <v>3</v>
      </c>
      <c r="B123" s="1">
        <v>187</v>
      </c>
      <c r="C123" s="1" t="s">
        <v>474</v>
      </c>
      <c r="D123" s="1" t="s">
        <v>371</v>
      </c>
      <c r="E123" s="1">
        <v>10</v>
      </c>
      <c r="F123" s="1" t="s">
        <v>372</v>
      </c>
      <c r="G123" s="1">
        <v>2.9</v>
      </c>
      <c r="H123" s="1" t="s">
        <v>376</v>
      </c>
      <c r="I123" s="1">
        <v>29</v>
      </c>
      <c r="J123" s="2" t="s">
        <v>491</v>
      </c>
      <c r="S123" s="11">
        <f t="shared" si="3"/>
        <v>-303.5883710580913</v>
      </c>
      <c r="T123" s="10">
        <f t="shared" si="4"/>
        <v>92165.899041705328</v>
      </c>
    </row>
    <row r="124" spans="1:20" ht="15" x14ac:dyDescent="0.25">
      <c r="A124" s="1">
        <v>3</v>
      </c>
      <c r="B124" s="1">
        <v>191</v>
      </c>
      <c r="C124" s="1" t="s">
        <v>402</v>
      </c>
      <c r="D124" s="1" t="s">
        <v>371</v>
      </c>
      <c r="E124" s="1">
        <v>12</v>
      </c>
      <c r="F124" s="1" t="s">
        <v>372</v>
      </c>
      <c r="G124" s="1">
        <v>17</v>
      </c>
      <c r="H124" s="1" t="s">
        <v>376</v>
      </c>
      <c r="I124" s="1">
        <v>204</v>
      </c>
      <c r="J124" s="2" t="s">
        <v>491</v>
      </c>
      <c r="S124" s="11">
        <f t="shared" si="3"/>
        <v>-289.48837105809127</v>
      </c>
      <c r="T124" s="10">
        <f t="shared" si="4"/>
        <v>83803.516977867141</v>
      </c>
    </row>
    <row r="125" spans="1:20" ht="15" x14ac:dyDescent="0.25">
      <c r="A125" s="1">
        <v>4</v>
      </c>
      <c r="B125" s="1">
        <v>223</v>
      </c>
      <c r="C125" s="1" t="s">
        <v>408</v>
      </c>
      <c r="D125" s="1" t="s">
        <v>371</v>
      </c>
      <c r="E125" s="1">
        <v>4</v>
      </c>
      <c r="F125" s="1" t="s">
        <v>372</v>
      </c>
      <c r="G125" s="1">
        <v>24.15</v>
      </c>
      <c r="H125" s="1" t="s">
        <v>376</v>
      </c>
      <c r="I125" s="1">
        <v>96.6</v>
      </c>
      <c r="J125" s="2" t="s">
        <v>491</v>
      </c>
      <c r="S125" s="11">
        <f t="shared" si="3"/>
        <v>-282.3383710580913</v>
      </c>
      <c r="T125" s="10">
        <f t="shared" si="4"/>
        <v>79714.955771736451</v>
      </c>
    </row>
    <row r="126" spans="1:20" ht="15" x14ac:dyDescent="0.25">
      <c r="A126" s="1">
        <v>4</v>
      </c>
      <c r="B126" s="1">
        <v>228</v>
      </c>
      <c r="C126" s="1" t="s">
        <v>499</v>
      </c>
      <c r="D126" s="1" t="s">
        <v>371</v>
      </c>
      <c r="E126" s="1">
        <v>5</v>
      </c>
      <c r="F126" s="1" t="s">
        <v>372</v>
      </c>
      <c r="G126" s="1">
        <v>15</v>
      </c>
      <c r="H126" s="1" t="s">
        <v>376</v>
      </c>
      <c r="I126" s="1">
        <v>75</v>
      </c>
      <c r="J126" s="2" t="s">
        <v>491</v>
      </c>
      <c r="S126" s="11">
        <f t="shared" si="3"/>
        <v>-291.48837105809127</v>
      </c>
      <c r="T126" s="10">
        <f t="shared" si="4"/>
        <v>84965.470462099503</v>
      </c>
    </row>
    <row r="127" spans="1:20" ht="15" x14ac:dyDescent="0.25">
      <c r="A127" s="1">
        <v>4</v>
      </c>
      <c r="B127" s="1">
        <v>233</v>
      </c>
      <c r="C127" s="1" t="s">
        <v>411</v>
      </c>
      <c r="D127" s="1" t="s">
        <v>371</v>
      </c>
      <c r="E127" s="1">
        <v>5</v>
      </c>
      <c r="F127" s="1" t="s">
        <v>372</v>
      </c>
      <c r="G127" s="1">
        <v>161</v>
      </c>
      <c r="H127" s="2" t="s">
        <v>1256</v>
      </c>
      <c r="I127" s="1">
        <v>805</v>
      </c>
      <c r="J127" s="2" t="s">
        <v>491</v>
      </c>
      <c r="S127" s="11">
        <f t="shared" si="3"/>
        <v>-145.48837105809127</v>
      </c>
      <c r="T127" s="10">
        <f t="shared" si="4"/>
        <v>21166.86611313685</v>
      </c>
    </row>
    <row r="128" spans="1:20" ht="15" x14ac:dyDescent="0.25">
      <c r="A128" s="1">
        <v>4</v>
      </c>
      <c r="B128" s="1">
        <v>247</v>
      </c>
      <c r="C128" s="1" t="s">
        <v>500</v>
      </c>
      <c r="D128" s="1" t="s">
        <v>371</v>
      </c>
      <c r="E128" s="1">
        <v>20</v>
      </c>
      <c r="F128" s="1" t="s">
        <v>372</v>
      </c>
      <c r="G128" s="1">
        <v>48.3</v>
      </c>
      <c r="H128" s="1" t="s">
        <v>376</v>
      </c>
      <c r="I128" s="1">
        <v>966</v>
      </c>
      <c r="J128" s="2" t="s">
        <v>491</v>
      </c>
      <c r="S128" s="11">
        <f t="shared" si="3"/>
        <v>-258.18837105809126</v>
      </c>
      <c r="T128" s="10">
        <f t="shared" si="4"/>
        <v>66661.234949630612</v>
      </c>
    </row>
    <row r="129" spans="1:20" ht="15" x14ac:dyDescent="0.25">
      <c r="A129" s="1">
        <v>4</v>
      </c>
      <c r="B129" s="1">
        <v>249</v>
      </c>
      <c r="C129" s="1" t="s">
        <v>414</v>
      </c>
      <c r="D129" s="1" t="s">
        <v>371</v>
      </c>
      <c r="E129" s="1">
        <v>1</v>
      </c>
      <c r="F129" s="1" t="s">
        <v>372</v>
      </c>
      <c r="G129" s="1">
        <v>2060</v>
      </c>
      <c r="H129" s="1" t="s">
        <v>415</v>
      </c>
      <c r="I129" s="1">
        <v>2060</v>
      </c>
      <c r="J129" s="2" t="s">
        <v>491</v>
      </c>
      <c r="S129" s="11">
        <f t="shared" si="3"/>
        <v>1753.5116289419088</v>
      </c>
      <c r="T129" s="10">
        <f t="shared" si="4"/>
        <v>3074803.0328345066</v>
      </c>
    </row>
    <row r="130" spans="1:20" ht="15" x14ac:dyDescent="0.25">
      <c r="A130" s="1">
        <v>4</v>
      </c>
      <c r="B130" s="1">
        <v>253</v>
      </c>
      <c r="C130" s="1" t="s">
        <v>501</v>
      </c>
      <c r="D130" s="1" t="s">
        <v>371</v>
      </c>
      <c r="E130" s="1">
        <v>3</v>
      </c>
      <c r="F130" s="1" t="s">
        <v>372</v>
      </c>
      <c r="G130" s="1">
        <v>88.2</v>
      </c>
      <c r="H130" s="1" t="s">
        <v>376</v>
      </c>
      <c r="I130" s="1">
        <v>264.60000000000002</v>
      </c>
      <c r="J130" s="2" t="s">
        <v>491</v>
      </c>
      <c r="S130" s="11">
        <f t="shared" ref="S130:S193" si="5">G130-$P$2</f>
        <v>-218.28837105809129</v>
      </c>
      <c r="T130" s="10">
        <f t="shared" si="4"/>
        <v>47649.812939194948</v>
      </c>
    </row>
    <row r="131" spans="1:20" ht="15" x14ac:dyDescent="0.25">
      <c r="A131" s="1">
        <v>4</v>
      </c>
      <c r="B131" s="1">
        <v>268</v>
      </c>
      <c r="C131" s="1" t="s">
        <v>502</v>
      </c>
      <c r="D131" s="1" t="s">
        <v>371</v>
      </c>
      <c r="E131" s="1">
        <v>3</v>
      </c>
      <c r="F131" s="1" t="s">
        <v>372</v>
      </c>
      <c r="G131" s="1">
        <v>18.399999999999999</v>
      </c>
      <c r="H131" s="1" t="s">
        <v>376</v>
      </c>
      <c r="I131" s="1">
        <v>55.2</v>
      </c>
      <c r="J131" s="2" t="s">
        <v>491</v>
      </c>
      <c r="S131" s="11">
        <f t="shared" si="5"/>
        <v>-288.0883710580913</v>
      </c>
      <c r="T131" s="10">
        <f t="shared" ref="T131:T194" si="6">S131*S131</f>
        <v>82994.909538904496</v>
      </c>
    </row>
    <row r="132" spans="1:20" ht="25.5" x14ac:dyDescent="0.25">
      <c r="A132" s="1">
        <v>4</v>
      </c>
      <c r="B132" s="1">
        <v>269</v>
      </c>
      <c r="C132" s="1" t="s">
        <v>416</v>
      </c>
      <c r="D132" s="1" t="s">
        <v>371</v>
      </c>
      <c r="E132" s="1">
        <v>30</v>
      </c>
      <c r="F132" s="1" t="s">
        <v>372</v>
      </c>
      <c r="G132" s="1">
        <v>39.799999999999997</v>
      </c>
      <c r="H132" s="1" t="s">
        <v>373</v>
      </c>
      <c r="I132" s="1">
        <v>1194</v>
      </c>
      <c r="J132" s="2" t="s">
        <v>491</v>
      </c>
      <c r="S132" s="11">
        <f t="shared" si="5"/>
        <v>-266.68837105809126</v>
      </c>
      <c r="T132" s="10">
        <f t="shared" si="6"/>
        <v>71122.687257618163</v>
      </c>
    </row>
    <row r="133" spans="1:20" ht="15" x14ac:dyDescent="0.25">
      <c r="A133" s="1">
        <v>4</v>
      </c>
      <c r="B133" s="1">
        <v>275</v>
      </c>
      <c r="C133" s="1" t="s">
        <v>503</v>
      </c>
      <c r="D133" s="1" t="s">
        <v>371</v>
      </c>
      <c r="E133" s="1">
        <v>5</v>
      </c>
      <c r="F133" s="1" t="s">
        <v>372</v>
      </c>
      <c r="G133" s="1">
        <v>37.1</v>
      </c>
      <c r="H133" s="1" t="s">
        <v>378</v>
      </c>
      <c r="I133" s="1">
        <v>185.5</v>
      </c>
      <c r="J133" s="2" t="s">
        <v>491</v>
      </c>
      <c r="S133" s="11">
        <f t="shared" si="5"/>
        <v>-269.38837105809125</v>
      </c>
      <c r="T133" s="10">
        <f t="shared" si="6"/>
        <v>72570.094461331857</v>
      </c>
    </row>
    <row r="134" spans="1:20" ht="15" x14ac:dyDescent="0.25">
      <c r="A134" s="1">
        <v>4</v>
      </c>
      <c r="B134" s="1">
        <v>293</v>
      </c>
      <c r="C134" s="1" t="s">
        <v>504</v>
      </c>
      <c r="D134" s="1" t="s">
        <v>371</v>
      </c>
      <c r="E134" s="1">
        <v>10</v>
      </c>
      <c r="F134" s="1" t="s">
        <v>372</v>
      </c>
      <c r="G134" s="1">
        <v>18.399999999999999</v>
      </c>
      <c r="H134" s="1" t="s">
        <v>376</v>
      </c>
      <c r="I134" s="1">
        <v>184</v>
      </c>
      <c r="J134" s="2" t="s">
        <v>491</v>
      </c>
      <c r="S134" s="11">
        <f t="shared" si="5"/>
        <v>-288.0883710580913</v>
      </c>
      <c r="T134" s="10">
        <f t="shared" si="6"/>
        <v>82994.909538904496</v>
      </c>
    </row>
    <row r="135" spans="1:20" ht="15" x14ac:dyDescent="0.25">
      <c r="A135" s="1">
        <v>4</v>
      </c>
      <c r="B135" s="1">
        <v>307</v>
      </c>
      <c r="C135" s="1" t="s">
        <v>505</v>
      </c>
      <c r="D135" s="1" t="s">
        <v>371</v>
      </c>
      <c r="E135" s="1">
        <v>10</v>
      </c>
      <c r="F135" s="1" t="s">
        <v>372</v>
      </c>
      <c r="G135" s="1">
        <v>39.1</v>
      </c>
      <c r="H135" s="1" t="s">
        <v>376</v>
      </c>
      <c r="I135" s="1">
        <v>391</v>
      </c>
      <c r="J135" s="2" t="s">
        <v>491</v>
      </c>
      <c r="S135" s="11">
        <f t="shared" si="5"/>
        <v>-267.38837105809125</v>
      </c>
      <c r="T135" s="10">
        <f t="shared" si="6"/>
        <v>71496.540977099488</v>
      </c>
    </row>
    <row r="136" spans="1:20" ht="25.5" x14ac:dyDescent="0.25">
      <c r="A136" s="1">
        <v>5</v>
      </c>
      <c r="B136" s="1">
        <v>314</v>
      </c>
      <c r="C136" s="1" t="s">
        <v>424</v>
      </c>
      <c r="D136" s="1" t="s">
        <v>371</v>
      </c>
      <c r="E136" s="1">
        <v>5</v>
      </c>
      <c r="F136" s="1" t="s">
        <v>372</v>
      </c>
      <c r="G136" s="1">
        <v>336.5</v>
      </c>
      <c r="H136" s="1" t="s">
        <v>425</v>
      </c>
      <c r="I136" s="1">
        <v>1682.5</v>
      </c>
      <c r="J136" s="2" t="s">
        <v>491</v>
      </c>
      <c r="S136" s="11">
        <f t="shared" si="5"/>
        <v>30.011628941908725</v>
      </c>
      <c r="T136" s="10">
        <f t="shared" si="6"/>
        <v>900.69787174681346</v>
      </c>
    </row>
    <row r="137" spans="1:20" ht="25.5" x14ac:dyDescent="0.25">
      <c r="A137" s="1">
        <v>5</v>
      </c>
      <c r="B137" s="1">
        <v>325</v>
      </c>
      <c r="C137" s="1" t="s">
        <v>429</v>
      </c>
      <c r="D137" s="1" t="s">
        <v>371</v>
      </c>
      <c r="E137" s="1">
        <v>5</v>
      </c>
      <c r="F137" s="1" t="s">
        <v>372</v>
      </c>
      <c r="G137" s="1">
        <v>44.1</v>
      </c>
      <c r="H137" s="1" t="s">
        <v>430</v>
      </c>
      <c r="I137" s="1">
        <v>220.5</v>
      </c>
      <c r="J137" s="2" t="s">
        <v>491</v>
      </c>
      <c r="S137" s="11">
        <f t="shared" si="5"/>
        <v>-262.38837105809125</v>
      </c>
      <c r="T137" s="10">
        <f t="shared" si="6"/>
        <v>68847.657266518581</v>
      </c>
    </row>
    <row r="138" spans="1:20" ht="15" x14ac:dyDescent="0.25">
      <c r="A138" s="1">
        <v>6</v>
      </c>
      <c r="B138" s="1">
        <v>343</v>
      </c>
      <c r="C138" s="1" t="s">
        <v>506</v>
      </c>
      <c r="D138" s="1" t="s">
        <v>371</v>
      </c>
      <c r="E138" s="1">
        <v>10</v>
      </c>
      <c r="F138" s="1" t="s">
        <v>372</v>
      </c>
      <c r="G138" s="1">
        <v>48.3</v>
      </c>
      <c r="H138" s="1" t="s">
        <v>507</v>
      </c>
      <c r="I138" s="1">
        <v>483</v>
      </c>
      <c r="J138" s="2" t="s">
        <v>491</v>
      </c>
      <c r="S138" s="11">
        <f t="shared" si="5"/>
        <v>-258.18837105809126</v>
      </c>
      <c r="T138" s="10">
        <f t="shared" si="6"/>
        <v>66661.234949630612</v>
      </c>
    </row>
    <row r="139" spans="1:20" ht="15" x14ac:dyDescent="0.25">
      <c r="A139" s="1">
        <v>6</v>
      </c>
      <c r="B139" s="1">
        <v>370</v>
      </c>
      <c r="C139" s="1" t="s">
        <v>508</v>
      </c>
      <c r="D139" s="1" t="s">
        <v>371</v>
      </c>
      <c r="E139" s="1">
        <v>10</v>
      </c>
      <c r="F139" s="1" t="s">
        <v>372</v>
      </c>
      <c r="G139" s="1">
        <v>49.5</v>
      </c>
      <c r="H139" s="1" t="s">
        <v>507</v>
      </c>
      <c r="I139" s="1">
        <v>495</v>
      </c>
      <c r="J139" s="2" t="s">
        <v>491</v>
      </c>
      <c r="S139" s="11">
        <f t="shared" si="5"/>
        <v>-256.98837105809127</v>
      </c>
      <c r="T139" s="10">
        <f t="shared" si="6"/>
        <v>66043.022859091201</v>
      </c>
    </row>
    <row r="140" spans="1:20" ht="15" x14ac:dyDescent="0.25">
      <c r="A140" s="1">
        <v>6</v>
      </c>
      <c r="B140" s="1">
        <v>372</v>
      </c>
      <c r="C140" s="1" t="s">
        <v>509</v>
      </c>
      <c r="D140" s="1" t="s">
        <v>371</v>
      </c>
      <c r="E140" s="1">
        <v>10</v>
      </c>
      <c r="F140" s="1" t="s">
        <v>372</v>
      </c>
      <c r="G140" s="1">
        <v>8.1</v>
      </c>
      <c r="H140" s="1" t="s">
        <v>376</v>
      </c>
      <c r="I140" s="1">
        <v>81</v>
      </c>
      <c r="J140" s="2" t="s">
        <v>491</v>
      </c>
      <c r="S140" s="11">
        <f t="shared" si="5"/>
        <v>-298.38837105809125</v>
      </c>
      <c r="T140" s="10">
        <f t="shared" si="6"/>
        <v>89035.619982701144</v>
      </c>
    </row>
    <row r="141" spans="1:20" ht="15" x14ac:dyDescent="0.25">
      <c r="A141" s="1">
        <v>9</v>
      </c>
      <c r="B141" s="1">
        <v>418</v>
      </c>
      <c r="C141" s="1" t="s">
        <v>478</v>
      </c>
      <c r="D141" s="1" t="s">
        <v>371</v>
      </c>
      <c r="E141" s="1">
        <v>3</v>
      </c>
      <c r="F141" s="1" t="s">
        <v>372</v>
      </c>
      <c r="G141" s="1">
        <v>178.65</v>
      </c>
      <c r="H141" s="1" t="s">
        <v>376</v>
      </c>
      <c r="I141" s="1">
        <v>535.95000000000005</v>
      </c>
      <c r="J141" s="2" t="s">
        <v>491</v>
      </c>
      <c r="S141" s="11">
        <f t="shared" si="5"/>
        <v>-127.83837105809127</v>
      </c>
      <c r="T141" s="10">
        <f t="shared" si="6"/>
        <v>16342.649114786227</v>
      </c>
    </row>
    <row r="142" spans="1:20" ht="15" x14ac:dyDescent="0.25">
      <c r="A142" s="1">
        <v>9</v>
      </c>
      <c r="B142" s="1">
        <v>427</v>
      </c>
      <c r="C142" s="1" t="s">
        <v>480</v>
      </c>
      <c r="D142" s="1" t="s">
        <v>371</v>
      </c>
      <c r="E142" s="1">
        <v>2</v>
      </c>
      <c r="F142" s="1" t="s">
        <v>372</v>
      </c>
      <c r="G142" s="1">
        <v>318.39999999999998</v>
      </c>
      <c r="H142" s="1" t="s">
        <v>415</v>
      </c>
      <c r="I142" s="1">
        <v>636.79999999999995</v>
      </c>
      <c r="J142" s="2" t="s">
        <v>491</v>
      </c>
      <c r="S142" s="11">
        <f t="shared" si="5"/>
        <v>11.911628941908702</v>
      </c>
      <c r="T142" s="10">
        <f t="shared" si="6"/>
        <v>141.88690404971703</v>
      </c>
    </row>
    <row r="143" spans="1:20" ht="25.5" x14ac:dyDescent="0.25">
      <c r="A143" s="1">
        <v>9</v>
      </c>
      <c r="B143" s="1">
        <v>455</v>
      </c>
      <c r="C143" s="1" t="s">
        <v>510</v>
      </c>
      <c r="D143" s="1" t="s">
        <v>371</v>
      </c>
      <c r="E143" s="1">
        <v>10</v>
      </c>
      <c r="F143" s="1" t="s">
        <v>372</v>
      </c>
      <c r="G143" s="1">
        <v>12.3</v>
      </c>
      <c r="H143" s="1" t="s">
        <v>376</v>
      </c>
      <c r="I143" s="1">
        <v>123</v>
      </c>
      <c r="J143" s="2" t="s">
        <v>491</v>
      </c>
      <c r="S143" s="11">
        <f t="shared" si="5"/>
        <v>-294.18837105809126</v>
      </c>
      <c r="T143" s="10">
        <f t="shared" si="6"/>
        <v>86546.797665813196</v>
      </c>
    </row>
    <row r="144" spans="1:20" ht="15" x14ac:dyDescent="0.25">
      <c r="A144" s="1">
        <v>9</v>
      </c>
      <c r="B144" s="1">
        <v>461</v>
      </c>
      <c r="C144" s="1" t="s">
        <v>444</v>
      </c>
      <c r="D144" s="1" t="s">
        <v>371</v>
      </c>
      <c r="E144" s="1">
        <v>5</v>
      </c>
      <c r="F144" s="1" t="s">
        <v>372</v>
      </c>
      <c r="G144" s="1">
        <v>42.6</v>
      </c>
      <c r="H144" s="1" t="s">
        <v>376</v>
      </c>
      <c r="I144" s="1">
        <v>213</v>
      </c>
      <c r="J144" s="2" t="s">
        <v>491</v>
      </c>
      <c r="S144" s="11">
        <f t="shared" si="5"/>
        <v>-263.88837105809125</v>
      </c>
      <c r="T144" s="10">
        <f t="shared" si="6"/>
        <v>69637.072379692851</v>
      </c>
    </row>
    <row r="145" spans="1:20" ht="15" x14ac:dyDescent="0.25">
      <c r="A145" s="1">
        <v>9</v>
      </c>
      <c r="B145" s="1">
        <v>472</v>
      </c>
      <c r="C145" s="1" t="s">
        <v>446</v>
      </c>
      <c r="D145" s="1" t="s">
        <v>371</v>
      </c>
      <c r="E145" s="1">
        <v>20</v>
      </c>
      <c r="F145" s="1" t="s">
        <v>372</v>
      </c>
      <c r="G145" s="1">
        <v>4.9000000000000004</v>
      </c>
      <c r="H145" s="1" t="s">
        <v>376</v>
      </c>
      <c r="I145" s="1">
        <v>98</v>
      </c>
      <c r="J145" s="2" t="s">
        <v>491</v>
      </c>
      <c r="S145" s="11">
        <f t="shared" si="5"/>
        <v>-301.5883710580913</v>
      </c>
      <c r="T145" s="10">
        <f t="shared" si="6"/>
        <v>90955.545557472957</v>
      </c>
    </row>
    <row r="146" spans="1:20" ht="25.5" x14ac:dyDescent="0.25">
      <c r="A146" s="1">
        <v>9</v>
      </c>
      <c r="B146" s="1">
        <v>473</v>
      </c>
      <c r="C146" s="1" t="s">
        <v>511</v>
      </c>
      <c r="D146" s="1" t="s">
        <v>371</v>
      </c>
      <c r="E146" s="1">
        <v>20</v>
      </c>
      <c r="F146" s="1" t="s">
        <v>372</v>
      </c>
      <c r="G146" s="1">
        <v>10.1</v>
      </c>
      <c r="H146" s="1" t="s">
        <v>376</v>
      </c>
      <c r="I146" s="1">
        <v>202</v>
      </c>
      <c r="J146" s="2" t="s">
        <v>491</v>
      </c>
      <c r="S146" s="11">
        <f t="shared" si="5"/>
        <v>-296.38837105809125</v>
      </c>
      <c r="T146" s="10">
        <f t="shared" si="6"/>
        <v>87846.06649846879</v>
      </c>
    </row>
    <row r="147" spans="1:20" ht="15" x14ac:dyDescent="0.25">
      <c r="A147" s="1">
        <v>9</v>
      </c>
      <c r="B147" s="1">
        <v>481</v>
      </c>
      <c r="C147" s="1" t="s">
        <v>512</v>
      </c>
      <c r="D147" s="1" t="s">
        <v>371</v>
      </c>
      <c r="E147" s="1">
        <v>5</v>
      </c>
      <c r="F147" s="1" t="s">
        <v>372</v>
      </c>
      <c r="G147" s="1">
        <v>12.1</v>
      </c>
      <c r="H147" s="1" t="s">
        <v>513</v>
      </c>
      <c r="I147" s="1">
        <v>60.5</v>
      </c>
      <c r="J147" s="2" t="s">
        <v>491</v>
      </c>
      <c r="S147" s="11">
        <f t="shared" si="5"/>
        <v>-294.38837105809125</v>
      </c>
      <c r="T147" s="10">
        <f t="shared" si="6"/>
        <v>86664.513014236421</v>
      </c>
    </row>
    <row r="148" spans="1:20" ht="25.5" x14ac:dyDescent="0.25">
      <c r="A148" s="1">
        <v>9</v>
      </c>
      <c r="B148" s="1">
        <v>487</v>
      </c>
      <c r="C148" s="1" t="s">
        <v>514</v>
      </c>
      <c r="D148" s="1" t="s">
        <v>371</v>
      </c>
      <c r="E148" s="1">
        <v>10</v>
      </c>
      <c r="F148" s="1" t="s">
        <v>372</v>
      </c>
      <c r="G148" s="1">
        <v>34.5</v>
      </c>
      <c r="H148" s="1" t="s">
        <v>394</v>
      </c>
      <c r="I148" s="1">
        <v>345</v>
      </c>
      <c r="J148" s="2" t="s">
        <v>491</v>
      </c>
      <c r="S148" s="11">
        <f t="shared" si="5"/>
        <v>-271.98837105809127</v>
      </c>
      <c r="T148" s="10">
        <f t="shared" si="6"/>
        <v>73977.673990833937</v>
      </c>
    </row>
    <row r="149" spans="1:20" ht="15" x14ac:dyDescent="0.25">
      <c r="A149" s="1">
        <v>9</v>
      </c>
      <c r="B149" s="1">
        <v>491</v>
      </c>
      <c r="C149" s="1" t="s">
        <v>451</v>
      </c>
      <c r="D149" s="1" t="s">
        <v>371</v>
      </c>
      <c r="E149" s="1">
        <v>20</v>
      </c>
      <c r="F149" s="1" t="s">
        <v>372</v>
      </c>
      <c r="G149" s="1">
        <v>19.55</v>
      </c>
      <c r="H149" s="1" t="s">
        <v>376</v>
      </c>
      <c r="I149" s="1">
        <v>391</v>
      </c>
      <c r="J149" s="2" t="s">
        <v>491</v>
      </c>
      <c r="S149" s="11">
        <f t="shared" si="5"/>
        <v>-286.93837105809126</v>
      </c>
      <c r="T149" s="10">
        <f t="shared" si="6"/>
        <v>82333.628785470864</v>
      </c>
    </row>
    <row r="150" spans="1:20" ht="15" x14ac:dyDescent="0.25">
      <c r="A150" s="1">
        <v>9</v>
      </c>
      <c r="B150" s="1">
        <v>534</v>
      </c>
      <c r="C150" s="1" t="s">
        <v>484</v>
      </c>
      <c r="D150" s="1" t="s">
        <v>371</v>
      </c>
      <c r="E150" s="1">
        <v>300</v>
      </c>
      <c r="F150" s="1" t="s">
        <v>372</v>
      </c>
      <c r="G150" s="1">
        <v>11.4</v>
      </c>
      <c r="H150" s="1" t="s">
        <v>376</v>
      </c>
      <c r="I150" s="1">
        <v>3420</v>
      </c>
      <c r="J150" s="2" t="s">
        <v>491</v>
      </c>
      <c r="S150" s="11">
        <f t="shared" si="5"/>
        <v>-295.0883710580913</v>
      </c>
      <c r="T150" s="10">
        <f t="shared" si="6"/>
        <v>87077.146733717775</v>
      </c>
    </row>
    <row r="151" spans="1:20" ht="15" x14ac:dyDescent="0.25">
      <c r="A151" s="1">
        <v>9</v>
      </c>
      <c r="B151" s="1">
        <v>535</v>
      </c>
      <c r="C151" s="1" t="s">
        <v>459</v>
      </c>
      <c r="D151" s="1" t="s">
        <v>371</v>
      </c>
      <c r="E151" s="1">
        <v>7</v>
      </c>
      <c r="F151" s="1" t="s">
        <v>372</v>
      </c>
      <c r="G151" s="1">
        <v>715</v>
      </c>
      <c r="H151" s="1" t="s">
        <v>376</v>
      </c>
      <c r="I151" s="1">
        <v>5005</v>
      </c>
      <c r="J151" s="2" t="s">
        <v>491</v>
      </c>
      <c r="S151" s="11">
        <f t="shared" si="5"/>
        <v>408.51162894190873</v>
      </c>
      <c r="T151" s="10">
        <f t="shared" si="6"/>
        <v>166881.75098077173</v>
      </c>
    </row>
    <row r="152" spans="1:20" ht="15" x14ac:dyDescent="0.25">
      <c r="A152" s="1">
        <v>9</v>
      </c>
      <c r="B152" s="1">
        <v>537</v>
      </c>
      <c r="C152" s="1" t="s">
        <v>460</v>
      </c>
      <c r="D152" s="1" t="s">
        <v>371</v>
      </c>
      <c r="E152" s="1">
        <v>10</v>
      </c>
      <c r="F152" s="1" t="s">
        <v>372</v>
      </c>
      <c r="G152" s="1">
        <v>915.2</v>
      </c>
      <c r="H152" s="1" t="s">
        <v>376</v>
      </c>
      <c r="I152" s="1">
        <v>9152</v>
      </c>
      <c r="J152" s="2" t="s">
        <v>491</v>
      </c>
      <c r="S152" s="11">
        <f t="shared" si="5"/>
        <v>608.71162894190877</v>
      </c>
      <c r="T152" s="10">
        <f t="shared" si="6"/>
        <v>370529.84720911202</v>
      </c>
    </row>
    <row r="153" spans="1:20" ht="15" x14ac:dyDescent="0.25">
      <c r="A153" s="1">
        <v>9</v>
      </c>
      <c r="B153" s="1">
        <v>538</v>
      </c>
      <c r="C153" s="1" t="s">
        <v>515</v>
      </c>
      <c r="D153" s="1" t="s">
        <v>371</v>
      </c>
      <c r="E153" s="1">
        <v>3</v>
      </c>
      <c r="F153" s="1" t="s">
        <v>372</v>
      </c>
      <c r="G153" s="1">
        <v>128.80000000000001</v>
      </c>
      <c r="H153" s="1" t="s">
        <v>415</v>
      </c>
      <c r="I153" s="1">
        <v>386.4</v>
      </c>
      <c r="J153" s="2" t="s">
        <v>491</v>
      </c>
      <c r="S153" s="11">
        <f t="shared" si="5"/>
        <v>-177.68837105809126</v>
      </c>
      <c r="T153" s="10">
        <f t="shared" si="6"/>
        <v>31573.157209277924</v>
      </c>
    </row>
    <row r="154" spans="1:20" ht="25.5" x14ac:dyDescent="0.25">
      <c r="A154" s="1">
        <v>9</v>
      </c>
      <c r="B154" s="1">
        <v>542</v>
      </c>
      <c r="C154" s="1" t="s">
        <v>516</v>
      </c>
      <c r="D154" s="1" t="s">
        <v>371</v>
      </c>
      <c r="E154" s="1">
        <v>10</v>
      </c>
      <c r="F154" s="1" t="s">
        <v>372</v>
      </c>
      <c r="G154" s="1">
        <v>25.8</v>
      </c>
      <c r="H154" s="1" t="s">
        <v>376</v>
      </c>
      <c r="I154" s="1">
        <v>258</v>
      </c>
      <c r="J154" s="2" t="s">
        <v>491</v>
      </c>
      <c r="S154" s="11">
        <f t="shared" si="5"/>
        <v>-280.68837105809126</v>
      </c>
      <c r="T154" s="10">
        <f t="shared" si="6"/>
        <v>78785.961647244723</v>
      </c>
    </row>
    <row r="155" spans="1:20" ht="25.5" x14ac:dyDescent="0.25">
      <c r="A155" s="1">
        <v>9</v>
      </c>
      <c r="B155" s="1">
        <v>552</v>
      </c>
      <c r="C155" s="1" t="s">
        <v>461</v>
      </c>
      <c r="D155" s="1" t="s">
        <v>371</v>
      </c>
      <c r="E155" s="1">
        <v>10</v>
      </c>
      <c r="F155" s="1" t="s">
        <v>372</v>
      </c>
      <c r="G155" s="1">
        <v>56.3</v>
      </c>
      <c r="H155" s="1" t="s">
        <v>376</v>
      </c>
      <c r="I155" s="1">
        <v>563</v>
      </c>
      <c r="J155" s="2" t="s">
        <v>491</v>
      </c>
      <c r="S155" s="11">
        <f t="shared" si="5"/>
        <v>-250.18837105809126</v>
      </c>
      <c r="T155" s="10">
        <f t="shared" si="6"/>
        <v>62594.221012701157</v>
      </c>
    </row>
    <row r="156" spans="1:20" ht="15" x14ac:dyDescent="0.25">
      <c r="A156" s="1">
        <v>9</v>
      </c>
      <c r="B156" s="1">
        <v>556</v>
      </c>
      <c r="C156" s="1" t="s">
        <v>517</v>
      </c>
      <c r="D156" s="1" t="s">
        <v>371</v>
      </c>
      <c r="E156" s="1">
        <v>10</v>
      </c>
      <c r="F156" s="1" t="s">
        <v>372</v>
      </c>
      <c r="G156" s="1">
        <v>57.2</v>
      </c>
      <c r="H156" s="1" t="s">
        <v>376</v>
      </c>
      <c r="I156" s="1">
        <v>572</v>
      </c>
      <c r="J156" s="2" t="s">
        <v>491</v>
      </c>
      <c r="S156" s="11">
        <f t="shared" si="5"/>
        <v>-249.28837105809129</v>
      </c>
      <c r="T156" s="10">
        <f t="shared" si="6"/>
        <v>62144.691944796607</v>
      </c>
    </row>
    <row r="157" spans="1:20" ht="25.5" x14ac:dyDescent="0.25">
      <c r="A157" s="1">
        <v>9</v>
      </c>
      <c r="B157" s="1">
        <v>557</v>
      </c>
      <c r="C157" s="1" t="s">
        <v>518</v>
      </c>
      <c r="D157" s="1" t="s">
        <v>371</v>
      </c>
      <c r="E157" s="1">
        <v>5</v>
      </c>
      <c r="F157" s="1" t="s">
        <v>372</v>
      </c>
      <c r="G157" s="1">
        <v>65</v>
      </c>
      <c r="H157" s="1" t="s">
        <v>376</v>
      </c>
      <c r="I157" s="1">
        <v>325</v>
      </c>
      <c r="J157" s="2" t="s">
        <v>491</v>
      </c>
      <c r="S157" s="11">
        <f t="shared" si="5"/>
        <v>-241.48837105809127</v>
      </c>
      <c r="T157" s="10">
        <f t="shared" si="6"/>
        <v>58316.633356290375</v>
      </c>
    </row>
    <row r="158" spans="1:20" ht="15" x14ac:dyDescent="0.25">
      <c r="A158" s="1">
        <v>9</v>
      </c>
      <c r="B158" s="1">
        <v>575</v>
      </c>
      <c r="C158" s="1" t="s">
        <v>489</v>
      </c>
      <c r="D158" s="1" t="s">
        <v>371</v>
      </c>
      <c r="E158" s="1">
        <v>5</v>
      </c>
      <c r="F158" s="1" t="s">
        <v>372</v>
      </c>
      <c r="G158" s="1">
        <v>25.8</v>
      </c>
      <c r="H158" s="1" t="s">
        <v>490</v>
      </c>
      <c r="I158" s="1">
        <v>129</v>
      </c>
      <c r="J158" s="2" t="s">
        <v>491</v>
      </c>
      <c r="S158" s="11">
        <f t="shared" si="5"/>
        <v>-280.68837105809126</v>
      </c>
      <c r="T158" s="10">
        <f t="shared" si="6"/>
        <v>78785.961647244723</v>
      </c>
    </row>
    <row r="159" spans="1:20" ht="25.5" x14ac:dyDescent="0.25">
      <c r="A159" s="1">
        <v>9</v>
      </c>
      <c r="B159" s="1">
        <v>580</v>
      </c>
      <c r="C159" s="1" t="s">
        <v>519</v>
      </c>
      <c r="D159" s="1" t="s">
        <v>371</v>
      </c>
      <c r="E159" s="1">
        <v>6</v>
      </c>
      <c r="F159" s="1" t="s">
        <v>372</v>
      </c>
      <c r="G159" s="1">
        <v>11.5</v>
      </c>
      <c r="H159" s="1" t="s">
        <v>376</v>
      </c>
      <c r="I159" s="1">
        <v>69</v>
      </c>
      <c r="J159" s="2" t="s">
        <v>491</v>
      </c>
      <c r="S159" s="11">
        <f t="shared" si="5"/>
        <v>-294.98837105809127</v>
      </c>
      <c r="T159" s="10">
        <f t="shared" si="6"/>
        <v>87018.139059506138</v>
      </c>
    </row>
    <row r="160" spans="1:20" ht="15" x14ac:dyDescent="0.25">
      <c r="A160" s="1">
        <v>12</v>
      </c>
      <c r="B160" s="1">
        <v>5</v>
      </c>
      <c r="C160" s="1" t="s">
        <v>520</v>
      </c>
      <c r="D160" s="1" t="s">
        <v>521</v>
      </c>
      <c r="E160" s="1">
        <v>1000</v>
      </c>
      <c r="F160" s="1" t="s">
        <v>372</v>
      </c>
      <c r="G160" s="1">
        <v>4.1900000000000004</v>
      </c>
      <c r="H160" s="1" t="s">
        <v>376</v>
      </c>
      <c r="I160" s="1">
        <v>4190</v>
      </c>
      <c r="J160" s="2" t="s">
        <v>491</v>
      </c>
      <c r="S160" s="11">
        <f t="shared" si="5"/>
        <v>-302.29837105809128</v>
      </c>
      <c r="T160" s="10">
        <f t="shared" si="6"/>
        <v>91384.305144375438</v>
      </c>
    </row>
    <row r="161" spans="1:20" ht="15" x14ac:dyDescent="0.25">
      <c r="A161" s="1">
        <v>12</v>
      </c>
      <c r="B161" s="1">
        <v>15</v>
      </c>
      <c r="C161" s="1" t="s">
        <v>522</v>
      </c>
      <c r="D161" s="1" t="s">
        <v>523</v>
      </c>
      <c r="E161" s="1">
        <v>1</v>
      </c>
      <c r="F161" s="1" t="s">
        <v>372</v>
      </c>
      <c r="G161" s="1">
        <v>1357</v>
      </c>
      <c r="H161" s="1" t="s">
        <v>524</v>
      </c>
      <c r="I161" s="1">
        <v>1357</v>
      </c>
      <c r="J161" s="2" t="s">
        <v>491</v>
      </c>
      <c r="S161" s="11">
        <f t="shared" si="5"/>
        <v>1050.5116289419088</v>
      </c>
      <c r="T161" s="10">
        <f t="shared" si="6"/>
        <v>1103574.6825421827</v>
      </c>
    </row>
    <row r="162" spans="1:20" ht="15" x14ac:dyDescent="0.25">
      <c r="A162" s="1">
        <v>12</v>
      </c>
      <c r="B162" s="1">
        <v>26</v>
      </c>
      <c r="C162" s="1" t="s">
        <v>525</v>
      </c>
      <c r="D162" s="1" t="s">
        <v>526</v>
      </c>
      <c r="E162" s="1">
        <v>100</v>
      </c>
      <c r="F162" s="1" t="s">
        <v>372</v>
      </c>
      <c r="G162" s="1">
        <v>0.88</v>
      </c>
      <c r="H162" s="1" t="s">
        <v>376</v>
      </c>
      <c r="I162" s="1">
        <v>88</v>
      </c>
      <c r="J162" s="2" t="s">
        <v>491</v>
      </c>
      <c r="S162" s="11">
        <f t="shared" si="5"/>
        <v>-305.60837105809128</v>
      </c>
      <c r="T162" s="10">
        <f t="shared" si="6"/>
        <v>93396.476460780003</v>
      </c>
    </row>
    <row r="163" spans="1:20" ht="15" x14ac:dyDescent="0.25">
      <c r="A163" s="1">
        <v>1</v>
      </c>
      <c r="B163" s="1">
        <v>39</v>
      </c>
      <c r="C163" s="1" t="s">
        <v>527</v>
      </c>
      <c r="D163" s="1" t="s">
        <v>371</v>
      </c>
      <c r="E163" s="1">
        <v>50</v>
      </c>
      <c r="F163" s="1" t="s">
        <v>372</v>
      </c>
      <c r="G163" s="1">
        <v>89.7</v>
      </c>
      <c r="H163" s="1" t="s">
        <v>376</v>
      </c>
      <c r="I163" s="1">
        <v>4485</v>
      </c>
      <c r="J163" s="2" t="s">
        <v>528</v>
      </c>
      <c r="S163" s="11">
        <f t="shared" si="5"/>
        <v>-216.78837105809129</v>
      </c>
      <c r="T163" s="10">
        <f t="shared" si="6"/>
        <v>46997.197826020674</v>
      </c>
    </row>
    <row r="164" spans="1:20" ht="15" x14ac:dyDescent="0.25">
      <c r="A164" s="1">
        <v>2</v>
      </c>
      <c r="B164" s="1">
        <v>53</v>
      </c>
      <c r="C164" s="1" t="s">
        <v>384</v>
      </c>
      <c r="D164" s="1" t="s">
        <v>371</v>
      </c>
      <c r="E164" s="1">
        <v>10</v>
      </c>
      <c r="F164" s="1" t="s">
        <v>372</v>
      </c>
      <c r="G164" s="1">
        <v>167.9</v>
      </c>
      <c r="H164" s="1" t="s">
        <v>385</v>
      </c>
      <c r="I164" s="1">
        <v>1679</v>
      </c>
      <c r="J164" s="2" t="s">
        <v>528</v>
      </c>
      <c r="S164" s="11">
        <f t="shared" si="5"/>
        <v>-138.58837105809127</v>
      </c>
      <c r="T164" s="10">
        <f t="shared" si="6"/>
        <v>19206.736592535191</v>
      </c>
    </row>
    <row r="165" spans="1:20" ht="25.5" x14ac:dyDescent="0.25">
      <c r="A165" s="1">
        <v>2</v>
      </c>
      <c r="B165" s="1">
        <v>88</v>
      </c>
      <c r="C165" s="1" t="s">
        <v>529</v>
      </c>
      <c r="D165" s="1" t="s">
        <v>371</v>
      </c>
      <c r="E165" s="1">
        <v>20</v>
      </c>
      <c r="F165" s="1" t="s">
        <v>372</v>
      </c>
      <c r="G165" s="1">
        <v>5.6</v>
      </c>
      <c r="H165" s="1" t="s">
        <v>376</v>
      </c>
      <c r="I165" s="1">
        <v>112</v>
      </c>
      <c r="J165" s="2" t="s">
        <v>528</v>
      </c>
      <c r="S165" s="11">
        <f t="shared" si="5"/>
        <v>-300.88837105809125</v>
      </c>
      <c r="T165" s="10">
        <f t="shared" si="6"/>
        <v>90533.811837991612</v>
      </c>
    </row>
    <row r="166" spans="1:20" ht="25.5" x14ac:dyDescent="0.25">
      <c r="A166" s="1">
        <v>3</v>
      </c>
      <c r="B166" s="1">
        <v>169</v>
      </c>
      <c r="C166" s="1" t="s">
        <v>391</v>
      </c>
      <c r="D166" s="1" t="s">
        <v>371</v>
      </c>
      <c r="E166" s="1">
        <v>5</v>
      </c>
      <c r="F166" s="1" t="s">
        <v>372</v>
      </c>
      <c r="G166" s="1">
        <v>86.5</v>
      </c>
      <c r="H166" s="1" t="s">
        <v>392</v>
      </c>
      <c r="I166" s="1">
        <v>432.5</v>
      </c>
      <c r="J166" s="2" t="s">
        <v>528</v>
      </c>
      <c r="S166" s="11">
        <f t="shared" si="5"/>
        <v>-219.98837105809127</v>
      </c>
      <c r="T166" s="10">
        <f t="shared" si="6"/>
        <v>48394.883400792452</v>
      </c>
    </row>
    <row r="167" spans="1:20" ht="25.5" x14ac:dyDescent="0.25">
      <c r="A167" s="1">
        <v>3</v>
      </c>
      <c r="B167" s="1">
        <v>176</v>
      </c>
      <c r="C167" s="1" t="s">
        <v>473</v>
      </c>
      <c r="D167" s="1" t="s">
        <v>371</v>
      </c>
      <c r="E167" s="1">
        <v>10</v>
      </c>
      <c r="F167" s="1" t="s">
        <v>372</v>
      </c>
      <c r="G167" s="1">
        <v>96.9</v>
      </c>
      <c r="H167" s="1" t="s">
        <v>394</v>
      </c>
      <c r="I167" s="1">
        <v>969</v>
      </c>
      <c r="J167" s="2" t="s">
        <v>528</v>
      </c>
      <c r="S167" s="11">
        <f t="shared" si="5"/>
        <v>-209.58837105809127</v>
      </c>
      <c r="T167" s="10">
        <f t="shared" si="6"/>
        <v>43927.285282784149</v>
      </c>
    </row>
    <row r="168" spans="1:20" ht="25.5" x14ac:dyDescent="0.25">
      <c r="A168" s="1">
        <v>3</v>
      </c>
      <c r="B168" s="1">
        <v>177</v>
      </c>
      <c r="C168" s="1" t="s">
        <v>393</v>
      </c>
      <c r="D168" s="1" t="s">
        <v>371</v>
      </c>
      <c r="E168" s="1">
        <v>10</v>
      </c>
      <c r="F168" s="1" t="s">
        <v>372</v>
      </c>
      <c r="G168" s="1">
        <v>249</v>
      </c>
      <c r="H168" s="1" t="s">
        <v>394</v>
      </c>
      <c r="I168" s="1">
        <v>2490</v>
      </c>
      <c r="J168" s="2" t="s">
        <v>528</v>
      </c>
      <c r="S168" s="11">
        <f t="shared" si="5"/>
        <v>-57.488371058091275</v>
      </c>
      <c r="T168" s="10">
        <f t="shared" si="6"/>
        <v>3304.9128069127864</v>
      </c>
    </row>
    <row r="169" spans="1:20" ht="15" x14ac:dyDescent="0.25">
      <c r="A169" s="1">
        <v>3</v>
      </c>
      <c r="B169" s="1">
        <v>191</v>
      </c>
      <c r="C169" s="1" t="s">
        <v>402</v>
      </c>
      <c r="D169" s="1" t="s">
        <v>371</v>
      </c>
      <c r="E169" s="1">
        <v>30</v>
      </c>
      <c r="F169" s="1" t="s">
        <v>372</v>
      </c>
      <c r="G169" s="1">
        <v>17</v>
      </c>
      <c r="H169" s="1" t="s">
        <v>376</v>
      </c>
      <c r="I169" s="1">
        <v>510</v>
      </c>
      <c r="J169" s="2" t="s">
        <v>528</v>
      </c>
      <c r="S169" s="11">
        <f t="shared" si="5"/>
        <v>-289.48837105809127</v>
      </c>
      <c r="T169" s="10">
        <f t="shared" si="6"/>
        <v>83803.516977867141</v>
      </c>
    </row>
    <row r="170" spans="1:20" ht="15" x14ac:dyDescent="0.25">
      <c r="A170" s="1">
        <v>3</v>
      </c>
      <c r="B170" s="1">
        <v>196</v>
      </c>
      <c r="C170" s="1" t="s">
        <v>530</v>
      </c>
      <c r="D170" s="1" t="s">
        <v>371</v>
      </c>
      <c r="E170" s="1">
        <v>10</v>
      </c>
      <c r="F170" s="1" t="s">
        <v>372</v>
      </c>
      <c r="G170" s="1">
        <v>21</v>
      </c>
      <c r="H170" s="1" t="s">
        <v>376</v>
      </c>
      <c r="I170" s="1">
        <v>210</v>
      </c>
      <c r="J170" s="2" t="s">
        <v>528</v>
      </c>
      <c r="S170" s="11">
        <f t="shared" si="5"/>
        <v>-285.48837105809127</v>
      </c>
      <c r="T170" s="10">
        <f t="shared" si="6"/>
        <v>81503.610009402415</v>
      </c>
    </row>
    <row r="171" spans="1:20" ht="25.5" x14ac:dyDescent="0.25">
      <c r="A171" s="1">
        <v>3</v>
      </c>
      <c r="B171" s="1">
        <v>197</v>
      </c>
      <c r="C171" s="1" t="s">
        <v>404</v>
      </c>
      <c r="D171" s="1" t="s">
        <v>371</v>
      </c>
      <c r="E171" s="1">
        <v>5</v>
      </c>
      <c r="F171" s="1" t="s">
        <v>372</v>
      </c>
      <c r="G171" s="1">
        <v>97</v>
      </c>
      <c r="H171" s="1" t="s">
        <v>405</v>
      </c>
      <c r="I171" s="1">
        <v>485</v>
      </c>
      <c r="J171" s="2" t="s">
        <v>528</v>
      </c>
      <c r="S171" s="11">
        <f t="shared" si="5"/>
        <v>-209.48837105809127</v>
      </c>
      <c r="T171" s="10">
        <f t="shared" si="6"/>
        <v>43885.377608572533</v>
      </c>
    </row>
    <row r="172" spans="1:20" ht="15" x14ac:dyDescent="0.25">
      <c r="A172" s="1">
        <v>4</v>
      </c>
      <c r="B172" s="1">
        <v>247</v>
      </c>
      <c r="C172" s="1" t="s">
        <v>500</v>
      </c>
      <c r="D172" s="1" t="s">
        <v>371</v>
      </c>
      <c r="E172" s="1">
        <v>100</v>
      </c>
      <c r="F172" s="1" t="s">
        <v>372</v>
      </c>
      <c r="G172" s="1">
        <v>48.3</v>
      </c>
      <c r="H172" s="1" t="s">
        <v>376</v>
      </c>
      <c r="I172" s="1">
        <v>4830</v>
      </c>
      <c r="J172" s="2" t="s">
        <v>528</v>
      </c>
      <c r="S172" s="11">
        <f t="shared" si="5"/>
        <v>-258.18837105809126</v>
      </c>
      <c r="T172" s="10">
        <f t="shared" si="6"/>
        <v>66661.234949630612</v>
      </c>
    </row>
    <row r="173" spans="1:20" ht="15" x14ac:dyDescent="0.25">
      <c r="A173" s="1">
        <v>4</v>
      </c>
      <c r="B173" s="1">
        <v>262</v>
      </c>
      <c r="C173" s="1" t="s">
        <v>531</v>
      </c>
      <c r="D173" s="1" t="s">
        <v>371</v>
      </c>
      <c r="E173" s="1">
        <v>4</v>
      </c>
      <c r="F173" s="1" t="s">
        <v>372</v>
      </c>
      <c r="G173" s="1">
        <v>44.85</v>
      </c>
      <c r="H173" s="1" t="s">
        <v>410</v>
      </c>
      <c r="I173" s="1">
        <v>179.4</v>
      </c>
      <c r="J173" s="2" t="s">
        <v>528</v>
      </c>
      <c r="S173" s="11">
        <f t="shared" si="5"/>
        <v>-261.63837105809125</v>
      </c>
      <c r="T173" s="10">
        <f t="shared" si="6"/>
        <v>68454.637209931447</v>
      </c>
    </row>
    <row r="174" spans="1:20" ht="15" x14ac:dyDescent="0.25">
      <c r="A174" s="1">
        <v>4</v>
      </c>
      <c r="B174" s="1">
        <v>275</v>
      </c>
      <c r="C174" s="1" t="s">
        <v>503</v>
      </c>
      <c r="D174" s="1" t="s">
        <v>371</v>
      </c>
      <c r="E174" s="1">
        <v>30</v>
      </c>
      <c r="F174" s="1" t="s">
        <v>372</v>
      </c>
      <c r="G174" s="1">
        <v>37.1</v>
      </c>
      <c r="H174" s="1" t="s">
        <v>378</v>
      </c>
      <c r="I174" s="1">
        <v>1113</v>
      </c>
      <c r="J174" s="2" t="s">
        <v>528</v>
      </c>
      <c r="S174" s="11">
        <f t="shared" si="5"/>
        <v>-269.38837105809125</v>
      </c>
      <c r="T174" s="10">
        <f t="shared" si="6"/>
        <v>72570.094461331857</v>
      </c>
    </row>
    <row r="175" spans="1:20" ht="15" x14ac:dyDescent="0.25">
      <c r="A175" s="1">
        <v>4</v>
      </c>
      <c r="B175" s="1">
        <v>293</v>
      </c>
      <c r="C175" s="1" t="s">
        <v>504</v>
      </c>
      <c r="D175" s="1" t="s">
        <v>371</v>
      </c>
      <c r="E175" s="1">
        <v>10</v>
      </c>
      <c r="F175" s="1" t="s">
        <v>372</v>
      </c>
      <c r="G175" s="1">
        <v>18.399999999999999</v>
      </c>
      <c r="H175" s="1" t="s">
        <v>376</v>
      </c>
      <c r="I175" s="1">
        <v>184</v>
      </c>
      <c r="J175" s="2" t="s">
        <v>528</v>
      </c>
      <c r="S175" s="11">
        <f t="shared" si="5"/>
        <v>-288.0883710580913</v>
      </c>
      <c r="T175" s="10">
        <f t="shared" si="6"/>
        <v>82994.909538904496</v>
      </c>
    </row>
    <row r="176" spans="1:20" ht="15" x14ac:dyDescent="0.25">
      <c r="A176" s="1">
        <v>4</v>
      </c>
      <c r="B176" s="1">
        <v>294</v>
      </c>
      <c r="C176" s="1" t="s">
        <v>532</v>
      </c>
      <c r="D176" s="1" t="s">
        <v>371</v>
      </c>
      <c r="E176" s="1">
        <v>10</v>
      </c>
      <c r="F176" s="1" t="s">
        <v>372</v>
      </c>
      <c r="G176" s="1">
        <v>6.5</v>
      </c>
      <c r="H176" s="1" t="s">
        <v>376</v>
      </c>
      <c r="I176" s="1">
        <v>65</v>
      </c>
      <c r="J176" s="2" t="s">
        <v>528</v>
      </c>
      <c r="S176" s="11">
        <f t="shared" si="5"/>
        <v>-299.98837105809127</v>
      </c>
      <c r="T176" s="10">
        <f t="shared" si="6"/>
        <v>89993.02277008706</v>
      </c>
    </row>
    <row r="177" spans="1:20" ht="15" x14ac:dyDescent="0.25">
      <c r="A177" s="1">
        <v>4</v>
      </c>
      <c r="B177" s="1">
        <v>307</v>
      </c>
      <c r="C177" s="1" t="s">
        <v>505</v>
      </c>
      <c r="D177" s="1" t="s">
        <v>371</v>
      </c>
      <c r="E177" s="1">
        <v>4</v>
      </c>
      <c r="F177" s="1" t="s">
        <v>372</v>
      </c>
      <c r="G177" s="1">
        <v>39.1</v>
      </c>
      <c r="H177" s="1" t="s">
        <v>376</v>
      </c>
      <c r="I177" s="1">
        <v>156.4</v>
      </c>
      <c r="J177" s="2" t="s">
        <v>528</v>
      </c>
      <c r="S177" s="11">
        <f t="shared" si="5"/>
        <v>-267.38837105809125</v>
      </c>
      <c r="T177" s="10">
        <f t="shared" si="6"/>
        <v>71496.540977099488</v>
      </c>
    </row>
    <row r="178" spans="1:20" ht="15" x14ac:dyDescent="0.25">
      <c r="A178" s="1">
        <v>4</v>
      </c>
      <c r="B178" s="1">
        <v>308</v>
      </c>
      <c r="C178" s="1" t="s">
        <v>477</v>
      </c>
      <c r="D178" s="1" t="s">
        <v>371</v>
      </c>
      <c r="E178" s="1">
        <v>6</v>
      </c>
      <c r="F178" s="1" t="s">
        <v>372</v>
      </c>
      <c r="G178" s="1">
        <v>17.3</v>
      </c>
      <c r="H178" s="1" t="s">
        <v>376</v>
      </c>
      <c r="I178" s="1">
        <v>103.8</v>
      </c>
      <c r="J178" s="2" t="s">
        <v>528</v>
      </c>
      <c r="S178" s="11">
        <f t="shared" si="5"/>
        <v>-289.18837105809126</v>
      </c>
      <c r="T178" s="10">
        <f t="shared" si="6"/>
        <v>83629.913955232274</v>
      </c>
    </row>
    <row r="179" spans="1:20" ht="15" x14ac:dyDescent="0.25">
      <c r="A179" s="1">
        <v>5</v>
      </c>
      <c r="B179" s="1">
        <v>311</v>
      </c>
      <c r="C179" s="1" t="s">
        <v>423</v>
      </c>
      <c r="D179" s="1" t="s">
        <v>371</v>
      </c>
      <c r="E179" s="1">
        <v>50</v>
      </c>
      <c r="F179" s="1" t="s">
        <v>372</v>
      </c>
      <c r="G179" s="1">
        <v>44</v>
      </c>
      <c r="H179" s="1" t="s">
        <v>376</v>
      </c>
      <c r="I179" s="1">
        <v>2200</v>
      </c>
      <c r="J179" s="2" t="s">
        <v>528</v>
      </c>
      <c r="S179" s="11">
        <f t="shared" si="5"/>
        <v>-262.48837105809127</v>
      </c>
      <c r="T179" s="10">
        <f t="shared" si="6"/>
        <v>68900.144940730213</v>
      </c>
    </row>
    <row r="180" spans="1:20" ht="25.5" x14ac:dyDescent="0.25">
      <c r="A180" s="1">
        <v>5</v>
      </c>
      <c r="B180" s="1">
        <v>325</v>
      </c>
      <c r="C180" s="1" t="s">
        <v>429</v>
      </c>
      <c r="D180" s="1" t="s">
        <v>371</v>
      </c>
      <c r="E180" s="1">
        <v>10</v>
      </c>
      <c r="F180" s="1" t="s">
        <v>372</v>
      </c>
      <c r="G180" s="1">
        <v>44.1</v>
      </c>
      <c r="H180" s="1" t="s">
        <v>430</v>
      </c>
      <c r="I180" s="1">
        <v>441</v>
      </c>
      <c r="J180" s="2" t="s">
        <v>528</v>
      </c>
      <c r="S180" s="11">
        <f t="shared" si="5"/>
        <v>-262.38837105809125</v>
      </c>
      <c r="T180" s="10">
        <f t="shared" si="6"/>
        <v>68847.657266518581</v>
      </c>
    </row>
    <row r="181" spans="1:20" ht="15" x14ac:dyDescent="0.25">
      <c r="A181" s="1">
        <v>6</v>
      </c>
      <c r="B181" s="1">
        <v>342</v>
      </c>
      <c r="C181" s="1" t="s">
        <v>533</v>
      </c>
      <c r="D181" s="1" t="s">
        <v>371</v>
      </c>
      <c r="E181" s="1">
        <v>10</v>
      </c>
      <c r="F181" s="1" t="s">
        <v>372</v>
      </c>
      <c r="G181" s="1">
        <v>15.5</v>
      </c>
      <c r="H181" s="1" t="s">
        <v>376</v>
      </c>
      <c r="I181" s="1">
        <v>155</v>
      </c>
      <c r="J181" s="2" t="s">
        <v>528</v>
      </c>
      <c r="S181" s="11">
        <f t="shared" si="5"/>
        <v>-290.98837105809127</v>
      </c>
      <c r="T181" s="10">
        <f t="shared" si="6"/>
        <v>84674.232091041413</v>
      </c>
    </row>
    <row r="182" spans="1:20" ht="15" x14ac:dyDescent="0.25">
      <c r="A182" s="1">
        <v>6</v>
      </c>
      <c r="B182" s="1">
        <v>343</v>
      </c>
      <c r="C182" s="1" t="s">
        <v>506</v>
      </c>
      <c r="D182" s="1" t="s">
        <v>371</v>
      </c>
      <c r="E182" s="1">
        <v>5</v>
      </c>
      <c r="F182" s="1" t="s">
        <v>372</v>
      </c>
      <c r="G182" s="1">
        <v>48.3</v>
      </c>
      <c r="H182" s="1" t="s">
        <v>507</v>
      </c>
      <c r="I182" s="1">
        <v>241.5</v>
      </c>
      <c r="J182" s="2" t="s">
        <v>528</v>
      </c>
      <c r="S182" s="11">
        <f t="shared" si="5"/>
        <v>-258.18837105809126</v>
      </c>
      <c r="T182" s="10">
        <f t="shared" si="6"/>
        <v>66661.234949630612</v>
      </c>
    </row>
    <row r="183" spans="1:20" ht="15" x14ac:dyDescent="0.25">
      <c r="A183" s="1">
        <v>6</v>
      </c>
      <c r="B183" s="1">
        <v>346</v>
      </c>
      <c r="C183" s="1" t="s">
        <v>534</v>
      </c>
      <c r="D183" s="1" t="s">
        <v>371</v>
      </c>
      <c r="E183" s="1">
        <v>5</v>
      </c>
      <c r="F183" s="1" t="s">
        <v>372</v>
      </c>
      <c r="G183" s="1">
        <v>18.79</v>
      </c>
      <c r="H183" s="1" t="s">
        <v>376</v>
      </c>
      <c r="I183" s="1">
        <v>93.95</v>
      </c>
      <c r="J183" s="2" t="s">
        <v>528</v>
      </c>
      <c r="S183" s="11">
        <f t="shared" si="5"/>
        <v>-287.69837105809125</v>
      </c>
      <c r="T183" s="10">
        <f t="shared" si="6"/>
        <v>82770.352709479164</v>
      </c>
    </row>
    <row r="184" spans="1:20" ht="25.5" x14ac:dyDescent="0.25">
      <c r="A184" s="1">
        <v>6</v>
      </c>
      <c r="B184" s="1">
        <v>354</v>
      </c>
      <c r="C184" s="1" t="s">
        <v>535</v>
      </c>
      <c r="D184" s="1" t="s">
        <v>371</v>
      </c>
      <c r="E184" s="1">
        <v>5</v>
      </c>
      <c r="F184" s="1" t="s">
        <v>372</v>
      </c>
      <c r="G184" s="1">
        <v>97</v>
      </c>
      <c r="H184" s="1" t="s">
        <v>498</v>
      </c>
      <c r="I184" s="1">
        <v>485</v>
      </c>
      <c r="J184" s="2" t="s">
        <v>528</v>
      </c>
      <c r="S184" s="11">
        <f t="shared" si="5"/>
        <v>-209.48837105809127</v>
      </c>
      <c r="T184" s="10">
        <f t="shared" si="6"/>
        <v>43885.377608572533</v>
      </c>
    </row>
    <row r="185" spans="1:20" ht="15" x14ac:dyDescent="0.25">
      <c r="A185" s="1">
        <v>6</v>
      </c>
      <c r="B185" s="1">
        <v>372</v>
      </c>
      <c r="C185" s="1" t="s">
        <v>509</v>
      </c>
      <c r="D185" s="1" t="s">
        <v>371</v>
      </c>
      <c r="E185" s="1">
        <v>5</v>
      </c>
      <c r="F185" s="1" t="s">
        <v>372</v>
      </c>
      <c r="G185" s="1">
        <v>8.1</v>
      </c>
      <c r="H185" s="1" t="s">
        <v>376</v>
      </c>
      <c r="I185" s="1">
        <v>40.5</v>
      </c>
      <c r="J185" s="2" t="s">
        <v>528</v>
      </c>
      <c r="S185" s="11">
        <f t="shared" si="5"/>
        <v>-298.38837105809125</v>
      </c>
      <c r="T185" s="10">
        <f t="shared" si="6"/>
        <v>89035.619982701144</v>
      </c>
    </row>
    <row r="186" spans="1:20" ht="15" x14ac:dyDescent="0.25">
      <c r="A186" s="1">
        <v>9</v>
      </c>
      <c r="B186" s="1">
        <v>418</v>
      </c>
      <c r="C186" s="1" t="s">
        <v>478</v>
      </c>
      <c r="D186" s="1" t="s">
        <v>371</v>
      </c>
      <c r="E186" s="1">
        <v>10</v>
      </c>
      <c r="F186" s="1" t="s">
        <v>372</v>
      </c>
      <c r="G186" s="1">
        <v>178.65</v>
      </c>
      <c r="H186" s="1" t="s">
        <v>376</v>
      </c>
      <c r="I186" s="1">
        <v>1786.5</v>
      </c>
      <c r="J186" s="2" t="s">
        <v>528</v>
      </c>
      <c r="S186" s="11">
        <f t="shared" si="5"/>
        <v>-127.83837105809127</v>
      </c>
      <c r="T186" s="10">
        <f t="shared" si="6"/>
        <v>16342.649114786227</v>
      </c>
    </row>
    <row r="187" spans="1:20" ht="25.5" x14ac:dyDescent="0.25">
      <c r="A187" s="1">
        <v>9</v>
      </c>
      <c r="B187" s="1">
        <v>455</v>
      </c>
      <c r="C187" s="1" t="s">
        <v>510</v>
      </c>
      <c r="D187" s="1" t="s">
        <v>371</v>
      </c>
      <c r="E187" s="1">
        <v>10</v>
      </c>
      <c r="F187" s="1" t="s">
        <v>372</v>
      </c>
      <c r="G187" s="1">
        <v>12.3</v>
      </c>
      <c r="H187" s="1" t="s">
        <v>376</v>
      </c>
      <c r="I187" s="1">
        <v>123</v>
      </c>
      <c r="J187" s="2" t="s">
        <v>528</v>
      </c>
      <c r="S187" s="11">
        <f t="shared" si="5"/>
        <v>-294.18837105809126</v>
      </c>
      <c r="T187" s="10">
        <f t="shared" si="6"/>
        <v>86546.797665813196</v>
      </c>
    </row>
    <row r="188" spans="1:20" ht="15" x14ac:dyDescent="0.25">
      <c r="A188" s="1">
        <v>9</v>
      </c>
      <c r="B188" s="1">
        <v>461</v>
      </c>
      <c r="C188" s="1" t="s">
        <v>444</v>
      </c>
      <c r="D188" s="1" t="s">
        <v>371</v>
      </c>
      <c r="E188" s="1">
        <v>20</v>
      </c>
      <c r="F188" s="1" t="s">
        <v>372</v>
      </c>
      <c r="G188" s="1">
        <v>42.6</v>
      </c>
      <c r="H188" s="1" t="s">
        <v>376</v>
      </c>
      <c r="I188" s="1">
        <v>852</v>
      </c>
      <c r="J188" s="2" t="s">
        <v>528</v>
      </c>
      <c r="S188" s="11">
        <f t="shared" si="5"/>
        <v>-263.88837105809125</v>
      </c>
      <c r="T188" s="10">
        <f t="shared" si="6"/>
        <v>69637.072379692851</v>
      </c>
    </row>
    <row r="189" spans="1:20" ht="15" x14ac:dyDescent="0.25">
      <c r="A189" s="1">
        <v>9</v>
      </c>
      <c r="B189" s="1">
        <v>463</v>
      </c>
      <c r="C189" s="1" t="s">
        <v>536</v>
      </c>
      <c r="D189" s="1" t="s">
        <v>371</v>
      </c>
      <c r="E189" s="1">
        <v>10</v>
      </c>
      <c r="F189" s="1" t="s">
        <v>372</v>
      </c>
      <c r="G189" s="1">
        <v>220</v>
      </c>
      <c r="H189" s="1" t="s">
        <v>376</v>
      </c>
      <c r="I189" s="1">
        <v>2200</v>
      </c>
      <c r="J189" s="2" t="s">
        <v>528</v>
      </c>
      <c r="S189" s="11">
        <f t="shared" si="5"/>
        <v>-86.488371058091275</v>
      </c>
      <c r="T189" s="10">
        <f t="shared" si="6"/>
        <v>7480.2383282820801</v>
      </c>
    </row>
    <row r="190" spans="1:20" ht="25.5" x14ac:dyDescent="0.25">
      <c r="A190" s="1">
        <v>9</v>
      </c>
      <c r="B190" s="1">
        <v>473</v>
      </c>
      <c r="C190" s="1" t="s">
        <v>511</v>
      </c>
      <c r="D190" s="1" t="s">
        <v>371</v>
      </c>
      <c r="E190" s="1">
        <v>10</v>
      </c>
      <c r="F190" s="1" t="s">
        <v>372</v>
      </c>
      <c r="G190" s="1">
        <v>10.1</v>
      </c>
      <c r="H190" s="1" t="s">
        <v>376</v>
      </c>
      <c r="I190" s="1">
        <v>101</v>
      </c>
      <c r="J190" s="2" t="s">
        <v>528</v>
      </c>
      <c r="S190" s="11">
        <f t="shared" si="5"/>
        <v>-296.38837105809125</v>
      </c>
      <c r="T190" s="10">
        <f t="shared" si="6"/>
        <v>87846.06649846879</v>
      </c>
    </row>
    <row r="191" spans="1:20" ht="15" x14ac:dyDescent="0.25">
      <c r="A191" s="1">
        <v>9</v>
      </c>
      <c r="B191" s="1">
        <v>481</v>
      </c>
      <c r="C191" s="1" t="s">
        <v>512</v>
      </c>
      <c r="D191" s="1" t="s">
        <v>371</v>
      </c>
      <c r="E191" s="1">
        <v>5</v>
      </c>
      <c r="F191" s="1" t="s">
        <v>372</v>
      </c>
      <c r="G191" s="1">
        <v>12.1</v>
      </c>
      <c r="H191" s="1" t="s">
        <v>513</v>
      </c>
      <c r="I191" s="1">
        <v>60.5</v>
      </c>
      <c r="J191" s="2" t="s">
        <v>528</v>
      </c>
      <c r="S191" s="11">
        <f t="shared" si="5"/>
        <v>-294.38837105809125</v>
      </c>
      <c r="T191" s="10">
        <f t="shared" si="6"/>
        <v>86664.513014236421</v>
      </c>
    </row>
    <row r="192" spans="1:20" ht="15" x14ac:dyDescent="0.25">
      <c r="A192" s="1">
        <v>9</v>
      </c>
      <c r="B192" s="1">
        <v>492</v>
      </c>
      <c r="C192" s="1" t="s">
        <v>537</v>
      </c>
      <c r="D192" s="1" t="s">
        <v>371</v>
      </c>
      <c r="E192" s="1">
        <v>10</v>
      </c>
      <c r="F192" s="1" t="s">
        <v>372</v>
      </c>
      <c r="G192" s="1">
        <v>12.9</v>
      </c>
      <c r="H192" s="1" t="s">
        <v>376</v>
      </c>
      <c r="I192" s="1">
        <v>129</v>
      </c>
      <c r="J192" s="2" t="s">
        <v>528</v>
      </c>
      <c r="S192" s="11">
        <f t="shared" si="5"/>
        <v>-293.5883710580913</v>
      </c>
      <c r="T192" s="10">
        <f t="shared" si="6"/>
        <v>86194.1316205435</v>
      </c>
    </row>
    <row r="193" spans="1:20" ht="15" x14ac:dyDescent="0.25">
      <c r="A193" s="1">
        <v>9</v>
      </c>
      <c r="B193" s="1">
        <v>503</v>
      </c>
      <c r="C193" s="1" t="s">
        <v>538</v>
      </c>
      <c r="D193" s="1" t="s">
        <v>371</v>
      </c>
      <c r="E193" s="1">
        <v>10</v>
      </c>
      <c r="F193" s="1" t="s">
        <v>372</v>
      </c>
      <c r="G193" s="1">
        <v>19.5</v>
      </c>
      <c r="H193" s="1" t="s">
        <v>376</v>
      </c>
      <c r="I193" s="1">
        <v>195</v>
      </c>
      <c r="J193" s="2" t="s">
        <v>528</v>
      </c>
      <c r="S193" s="11">
        <f t="shared" si="5"/>
        <v>-286.98837105809127</v>
      </c>
      <c r="T193" s="10">
        <f t="shared" si="6"/>
        <v>82362.325122576687</v>
      </c>
    </row>
    <row r="194" spans="1:20" ht="25.5" x14ac:dyDescent="0.25">
      <c r="A194" s="1">
        <v>9</v>
      </c>
      <c r="B194" s="1">
        <v>522</v>
      </c>
      <c r="C194" s="1" t="s">
        <v>539</v>
      </c>
      <c r="D194" s="1" t="s">
        <v>371</v>
      </c>
      <c r="E194" s="1">
        <v>4</v>
      </c>
      <c r="F194" s="1" t="s">
        <v>372</v>
      </c>
      <c r="G194" s="1">
        <v>250</v>
      </c>
      <c r="H194" s="1" t="s">
        <v>376</v>
      </c>
      <c r="I194" s="1">
        <v>1000</v>
      </c>
      <c r="J194" s="2" t="s">
        <v>528</v>
      </c>
      <c r="S194" s="11">
        <f t="shared" ref="S194:S257" si="7">G194-$P$2</f>
        <v>-56.488371058091275</v>
      </c>
      <c r="T194" s="10">
        <f t="shared" si="6"/>
        <v>3190.9360647966041</v>
      </c>
    </row>
    <row r="195" spans="1:20" ht="15" x14ac:dyDescent="0.25">
      <c r="A195" s="1">
        <v>9</v>
      </c>
      <c r="B195" s="1">
        <v>529</v>
      </c>
      <c r="C195" s="1" t="s">
        <v>540</v>
      </c>
      <c r="D195" s="1" t="s">
        <v>371</v>
      </c>
      <c r="E195" s="1">
        <v>5</v>
      </c>
      <c r="F195" s="1" t="s">
        <v>372</v>
      </c>
      <c r="G195" s="1">
        <v>5.87</v>
      </c>
      <c r="H195" s="1" t="s">
        <v>376</v>
      </c>
      <c r="I195" s="1">
        <v>29.35</v>
      </c>
      <c r="J195" s="2" t="s">
        <v>528</v>
      </c>
      <c r="S195" s="11">
        <f t="shared" si="7"/>
        <v>-300.61837105809127</v>
      </c>
      <c r="T195" s="10">
        <f t="shared" ref="T195:T258" si="8">S195*S195</f>
        <v>90371.405017620244</v>
      </c>
    </row>
    <row r="196" spans="1:20" ht="15" x14ac:dyDescent="0.25">
      <c r="A196" s="1">
        <v>9</v>
      </c>
      <c r="B196" s="1">
        <v>535</v>
      </c>
      <c r="C196" s="1" t="s">
        <v>459</v>
      </c>
      <c r="D196" s="1" t="s">
        <v>371</v>
      </c>
      <c r="E196" s="1">
        <v>4</v>
      </c>
      <c r="F196" s="1" t="s">
        <v>372</v>
      </c>
      <c r="G196" s="1">
        <v>715</v>
      </c>
      <c r="H196" s="1" t="s">
        <v>376</v>
      </c>
      <c r="I196" s="1">
        <v>2860</v>
      </c>
      <c r="J196" s="2" t="s">
        <v>528</v>
      </c>
      <c r="S196" s="11">
        <f t="shared" si="7"/>
        <v>408.51162894190873</v>
      </c>
      <c r="T196" s="10">
        <f t="shared" si="8"/>
        <v>166881.75098077173</v>
      </c>
    </row>
    <row r="197" spans="1:20" ht="15" x14ac:dyDescent="0.25">
      <c r="A197" s="1">
        <v>9</v>
      </c>
      <c r="B197" s="1">
        <v>537</v>
      </c>
      <c r="C197" s="1" t="s">
        <v>460</v>
      </c>
      <c r="D197" s="1" t="s">
        <v>371</v>
      </c>
      <c r="E197" s="1">
        <v>2</v>
      </c>
      <c r="F197" s="1" t="s">
        <v>372</v>
      </c>
      <c r="G197" s="1">
        <v>915.2</v>
      </c>
      <c r="H197" s="1" t="s">
        <v>376</v>
      </c>
      <c r="I197" s="1">
        <v>1830.4</v>
      </c>
      <c r="J197" s="2" t="s">
        <v>528</v>
      </c>
      <c r="S197" s="11">
        <f t="shared" si="7"/>
        <v>608.71162894190877</v>
      </c>
      <c r="T197" s="10">
        <f t="shared" si="8"/>
        <v>370529.84720911202</v>
      </c>
    </row>
    <row r="198" spans="1:20" ht="25.5" x14ac:dyDescent="0.25">
      <c r="A198" s="1">
        <v>9</v>
      </c>
      <c r="B198" s="1">
        <v>542</v>
      </c>
      <c r="C198" s="1" t="s">
        <v>516</v>
      </c>
      <c r="D198" s="1" t="s">
        <v>371</v>
      </c>
      <c r="E198" s="1">
        <v>6</v>
      </c>
      <c r="F198" s="1" t="s">
        <v>372</v>
      </c>
      <c r="G198" s="1">
        <v>25.8</v>
      </c>
      <c r="H198" s="1" t="s">
        <v>376</v>
      </c>
      <c r="I198" s="1">
        <v>154.80000000000001</v>
      </c>
      <c r="J198" s="2" t="s">
        <v>528</v>
      </c>
      <c r="S198" s="11">
        <f t="shared" si="7"/>
        <v>-280.68837105809126</v>
      </c>
      <c r="T198" s="10">
        <f t="shared" si="8"/>
        <v>78785.961647244723</v>
      </c>
    </row>
    <row r="199" spans="1:20" ht="15" x14ac:dyDescent="0.25">
      <c r="A199" s="1">
        <v>9</v>
      </c>
      <c r="B199" s="1">
        <v>548</v>
      </c>
      <c r="C199" s="1" t="s">
        <v>541</v>
      </c>
      <c r="D199" s="1" t="s">
        <v>371</v>
      </c>
      <c r="E199" s="1">
        <v>10</v>
      </c>
      <c r="F199" s="1" t="s">
        <v>372</v>
      </c>
      <c r="G199" s="1">
        <v>13.8</v>
      </c>
      <c r="H199" s="1" t="s">
        <v>376</v>
      </c>
      <c r="I199" s="1">
        <v>138</v>
      </c>
      <c r="J199" s="2" t="s">
        <v>528</v>
      </c>
      <c r="S199" s="11">
        <f t="shared" si="7"/>
        <v>-292.68837105809126</v>
      </c>
      <c r="T199" s="10">
        <f t="shared" si="8"/>
        <v>85666.482552638918</v>
      </c>
    </row>
    <row r="200" spans="1:20" ht="25.5" x14ac:dyDescent="0.25">
      <c r="A200" s="1">
        <v>9</v>
      </c>
      <c r="B200" s="1">
        <v>551</v>
      </c>
      <c r="C200" s="1" t="s">
        <v>487</v>
      </c>
      <c r="D200" s="1" t="s">
        <v>371</v>
      </c>
      <c r="E200" s="1">
        <v>10</v>
      </c>
      <c r="F200" s="1" t="s">
        <v>372</v>
      </c>
      <c r="G200" s="1">
        <v>5.2</v>
      </c>
      <c r="H200" s="1" t="s">
        <v>376</v>
      </c>
      <c r="I200" s="1">
        <v>52</v>
      </c>
      <c r="J200" s="2" t="s">
        <v>528</v>
      </c>
      <c r="S200" s="11">
        <f t="shared" si="7"/>
        <v>-301.28837105809129</v>
      </c>
      <c r="T200" s="10">
        <f t="shared" si="8"/>
        <v>90774.682534838095</v>
      </c>
    </row>
    <row r="201" spans="1:20" ht="25.5" x14ac:dyDescent="0.25">
      <c r="A201" s="1">
        <v>9</v>
      </c>
      <c r="B201" s="1">
        <v>552</v>
      </c>
      <c r="C201" s="1" t="s">
        <v>461</v>
      </c>
      <c r="D201" s="1" t="s">
        <v>371</v>
      </c>
      <c r="E201" s="1">
        <v>10</v>
      </c>
      <c r="F201" s="1" t="s">
        <v>372</v>
      </c>
      <c r="G201" s="1">
        <v>56.3</v>
      </c>
      <c r="H201" s="1" t="s">
        <v>376</v>
      </c>
      <c r="I201" s="1">
        <v>563</v>
      </c>
      <c r="J201" s="2" t="s">
        <v>528</v>
      </c>
      <c r="S201" s="11">
        <f t="shared" si="7"/>
        <v>-250.18837105809126</v>
      </c>
      <c r="T201" s="10">
        <f t="shared" si="8"/>
        <v>62594.221012701157</v>
      </c>
    </row>
    <row r="202" spans="1:20" ht="15" x14ac:dyDescent="0.25">
      <c r="A202" s="1">
        <v>9</v>
      </c>
      <c r="B202" s="1">
        <v>553</v>
      </c>
      <c r="C202" s="1" t="s">
        <v>462</v>
      </c>
      <c r="D202" s="1" t="s">
        <v>371</v>
      </c>
      <c r="E202" s="1">
        <v>10</v>
      </c>
      <c r="F202" s="1" t="s">
        <v>372</v>
      </c>
      <c r="G202" s="1">
        <v>42.2</v>
      </c>
      <c r="H202" s="1" t="s">
        <v>376</v>
      </c>
      <c r="I202" s="1">
        <v>422</v>
      </c>
      <c r="J202" s="2" t="s">
        <v>528</v>
      </c>
      <c r="S202" s="11">
        <f t="shared" si="7"/>
        <v>-264.28837105809129</v>
      </c>
      <c r="T202" s="10">
        <f t="shared" si="8"/>
        <v>69848.343076539342</v>
      </c>
    </row>
    <row r="203" spans="1:20" ht="25.5" x14ac:dyDescent="0.25">
      <c r="A203" s="1">
        <v>9</v>
      </c>
      <c r="B203" s="1">
        <v>557</v>
      </c>
      <c r="C203" s="1" t="s">
        <v>518</v>
      </c>
      <c r="D203" s="1" t="s">
        <v>371</v>
      </c>
      <c r="E203" s="1">
        <v>10</v>
      </c>
      <c r="F203" s="1" t="s">
        <v>372</v>
      </c>
      <c r="G203" s="1">
        <v>65</v>
      </c>
      <c r="H203" s="1" t="s">
        <v>376</v>
      </c>
      <c r="I203" s="1">
        <v>650</v>
      </c>
      <c r="J203" s="2" t="s">
        <v>528</v>
      </c>
      <c r="S203" s="11">
        <f t="shared" si="7"/>
        <v>-241.48837105809127</v>
      </c>
      <c r="T203" s="10">
        <f t="shared" si="8"/>
        <v>58316.633356290375</v>
      </c>
    </row>
    <row r="204" spans="1:20" ht="25.5" x14ac:dyDescent="0.25">
      <c r="A204" s="1">
        <v>9</v>
      </c>
      <c r="B204" s="1">
        <v>570</v>
      </c>
      <c r="C204" s="1" t="s">
        <v>463</v>
      </c>
      <c r="D204" s="1" t="s">
        <v>371</v>
      </c>
      <c r="E204" s="1">
        <v>5</v>
      </c>
      <c r="F204" s="1" t="s">
        <v>372</v>
      </c>
      <c r="G204" s="1">
        <v>167</v>
      </c>
      <c r="H204" s="1" t="s">
        <v>394</v>
      </c>
      <c r="I204" s="1">
        <v>835</v>
      </c>
      <c r="J204" s="2" t="s">
        <v>528</v>
      </c>
      <c r="S204" s="11">
        <f t="shared" si="7"/>
        <v>-139.48837105809127</v>
      </c>
      <c r="T204" s="10">
        <f t="shared" si="8"/>
        <v>19457.005660439754</v>
      </c>
    </row>
    <row r="205" spans="1:20" ht="15" x14ac:dyDescent="0.25">
      <c r="A205" s="1">
        <v>9</v>
      </c>
      <c r="B205" s="1">
        <v>571</v>
      </c>
      <c r="C205" s="1" t="s">
        <v>542</v>
      </c>
      <c r="D205" s="1" t="s">
        <v>371</v>
      </c>
      <c r="E205" s="1">
        <v>10</v>
      </c>
      <c r="F205" s="1" t="s">
        <v>372</v>
      </c>
      <c r="G205" s="1">
        <v>6.7</v>
      </c>
      <c r="H205" s="1" t="s">
        <v>376</v>
      </c>
      <c r="I205" s="1">
        <v>67</v>
      </c>
      <c r="J205" s="2" t="s">
        <v>528</v>
      </c>
      <c r="S205" s="11">
        <f t="shared" si="7"/>
        <v>-299.78837105809129</v>
      </c>
      <c r="T205" s="10">
        <f t="shared" si="8"/>
        <v>89873.067421663829</v>
      </c>
    </row>
    <row r="206" spans="1:20" ht="15" x14ac:dyDescent="0.25">
      <c r="A206" s="1">
        <v>9</v>
      </c>
      <c r="B206" s="1">
        <v>572</v>
      </c>
      <c r="C206" s="1" t="s">
        <v>543</v>
      </c>
      <c r="D206" s="1" t="s">
        <v>371</v>
      </c>
      <c r="E206" s="1">
        <v>10</v>
      </c>
      <c r="F206" s="1" t="s">
        <v>372</v>
      </c>
      <c r="G206" s="1">
        <v>5.2</v>
      </c>
      <c r="H206" s="1" t="s">
        <v>376</v>
      </c>
      <c r="I206" s="1">
        <v>52</v>
      </c>
      <c r="J206" s="2" t="s">
        <v>528</v>
      </c>
      <c r="S206" s="11">
        <f t="shared" si="7"/>
        <v>-301.28837105809129</v>
      </c>
      <c r="T206" s="10">
        <f t="shared" si="8"/>
        <v>90774.682534838095</v>
      </c>
    </row>
    <row r="207" spans="1:20" ht="15" x14ac:dyDescent="0.25">
      <c r="A207" s="1">
        <v>9</v>
      </c>
      <c r="B207" s="1">
        <v>575</v>
      </c>
      <c r="C207" s="1" t="s">
        <v>489</v>
      </c>
      <c r="D207" s="1" t="s">
        <v>371</v>
      </c>
      <c r="E207" s="1">
        <v>8</v>
      </c>
      <c r="F207" s="1" t="s">
        <v>372</v>
      </c>
      <c r="G207" s="1">
        <v>25.8</v>
      </c>
      <c r="H207" s="1" t="s">
        <v>490</v>
      </c>
      <c r="I207" s="1">
        <v>206.4</v>
      </c>
      <c r="J207" s="2" t="s">
        <v>528</v>
      </c>
      <c r="S207" s="11">
        <f t="shared" si="7"/>
        <v>-280.68837105809126</v>
      </c>
      <c r="T207" s="10">
        <f t="shared" si="8"/>
        <v>78785.961647244723</v>
      </c>
    </row>
    <row r="208" spans="1:20" ht="15" x14ac:dyDescent="0.25">
      <c r="A208" s="1">
        <v>12</v>
      </c>
      <c r="B208" s="1">
        <v>5</v>
      </c>
      <c r="C208" s="1" t="s">
        <v>520</v>
      </c>
      <c r="D208" s="1" t="s">
        <v>521</v>
      </c>
      <c r="E208" s="1">
        <v>1000</v>
      </c>
      <c r="F208" s="1" t="s">
        <v>372</v>
      </c>
      <c r="G208" s="1">
        <v>4.1900000000000004</v>
      </c>
      <c r="H208" s="1" t="s">
        <v>376</v>
      </c>
      <c r="I208" s="1">
        <v>4190</v>
      </c>
      <c r="J208" s="2" t="s">
        <v>528</v>
      </c>
      <c r="S208" s="11">
        <f t="shared" si="7"/>
        <v>-302.29837105809128</v>
      </c>
      <c r="T208" s="10">
        <f t="shared" si="8"/>
        <v>91384.305144375438</v>
      </c>
    </row>
    <row r="209" spans="1:20" ht="15" x14ac:dyDescent="0.25">
      <c r="A209" s="1">
        <v>12</v>
      </c>
      <c r="B209" s="1">
        <v>10</v>
      </c>
      <c r="C209" s="1" t="s">
        <v>544</v>
      </c>
      <c r="D209" s="1" t="s">
        <v>371</v>
      </c>
      <c r="E209" s="1">
        <v>50</v>
      </c>
      <c r="F209" s="1" t="s">
        <v>372</v>
      </c>
      <c r="G209" s="1">
        <v>10.81</v>
      </c>
      <c r="H209" s="1" t="s">
        <v>545</v>
      </c>
      <c r="I209" s="1">
        <v>540.5</v>
      </c>
      <c r="J209" s="2" t="s">
        <v>528</v>
      </c>
      <c r="S209" s="11">
        <f t="shared" si="7"/>
        <v>-295.67837105809127</v>
      </c>
      <c r="T209" s="10">
        <f t="shared" si="8"/>
        <v>87425.699111566311</v>
      </c>
    </row>
    <row r="210" spans="1:20" ht="15" x14ac:dyDescent="0.25">
      <c r="A210" s="1">
        <v>12</v>
      </c>
      <c r="B210" s="1">
        <v>15</v>
      </c>
      <c r="C210" s="1" t="s">
        <v>522</v>
      </c>
      <c r="D210" s="1" t="s">
        <v>523</v>
      </c>
      <c r="E210" s="1">
        <v>1</v>
      </c>
      <c r="F210" s="1" t="s">
        <v>372</v>
      </c>
      <c r="G210" s="1">
        <v>1357</v>
      </c>
      <c r="H210" s="1" t="s">
        <v>524</v>
      </c>
      <c r="I210" s="1">
        <v>1357</v>
      </c>
      <c r="J210" s="2" t="s">
        <v>528</v>
      </c>
      <c r="S210" s="11">
        <f t="shared" si="7"/>
        <v>1050.5116289419088</v>
      </c>
      <c r="T210" s="10">
        <f t="shared" si="8"/>
        <v>1103574.6825421827</v>
      </c>
    </row>
    <row r="211" spans="1:20" ht="15" x14ac:dyDescent="0.25">
      <c r="A211" s="1">
        <v>12</v>
      </c>
      <c r="B211" s="1">
        <v>26</v>
      </c>
      <c r="C211" s="1" t="s">
        <v>525</v>
      </c>
      <c r="D211" s="1" t="s">
        <v>526</v>
      </c>
      <c r="E211" s="1">
        <v>50</v>
      </c>
      <c r="F211" s="1" t="s">
        <v>372</v>
      </c>
      <c r="G211" s="1">
        <v>0.88</v>
      </c>
      <c r="H211" s="1" t="s">
        <v>376</v>
      </c>
      <c r="I211" s="1">
        <v>44</v>
      </c>
      <c r="J211" s="2" t="s">
        <v>528</v>
      </c>
      <c r="S211" s="11">
        <f t="shared" si="7"/>
        <v>-305.60837105809128</v>
      </c>
      <c r="T211" s="10">
        <f t="shared" si="8"/>
        <v>93396.476460780003</v>
      </c>
    </row>
    <row r="212" spans="1:20" ht="15" x14ac:dyDescent="0.25">
      <c r="A212" s="1">
        <v>12</v>
      </c>
      <c r="B212" s="1">
        <v>27</v>
      </c>
      <c r="C212" s="1" t="s">
        <v>546</v>
      </c>
      <c r="D212" s="1" t="s">
        <v>371</v>
      </c>
      <c r="E212" s="1">
        <v>100</v>
      </c>
      <c r="F212" s="1" t="s">
        <v>372</v>
      </c>
      <c r="G212" s="1">
        <v>43.7</v>
      </c>
      <c r="H212" s="1" t="s">
        <v>545</v>
      </c>
      <c r="I212" s="1">
        <v>4370</v>
      </c>
      <c r="J212" s="2" t="s">
        <v>528</v>
      </c>
      <c r="S212" s="11">
        <f t="shared" si="7"/>
        <v>-262.78837105809129</v>
      </c>
      <c r="T212" s="10">
        <f t="shared" si="8"/>
        <v>69057.727963365076</v>
      </c>
    </row>
    <row r="213" spans="1:20" ht="15" x14ac:dyDescent="0.25">
      <c r="A213" s="1">
        <v>12</v>
      </c>
      <c r="B213" s="1">
        <v>72</v>
      </c>
      <c r="C213" s="1" t="s">
        <v>547</v>
      </c>
      <c r="D213" s="1" t="s">
        <v>526</v>
      </c>
      <c r="E213" s="1">
        <v>1000</v>
      </c>
      <c r="F213" s="1" t="s">
        <v>372</v>
      </c>
      <c r="G213" s="1">
        <v>2.23</v>
      </c>
      <c r="H213" s="1" t="s">
        <v>376</v>
      </c>
      <c r="I213" s="1">
        <v>2230</v>
      </c>
      <c r="J213" s="2" t="s">
        <v>528</v>
      </c>
      <c r="S213" s="11">
        <f t="shared" si="7"/>
        <v>-304.25837105809126</v>
      </c>
      <c r="T213" s="10">
        <f t="shared" si="8"/>
        <v>92573.156358923137</v>
      </c>
    </row>
    <row r="214" spans="1:20" ht="25.5" x14ac:dyDescent="0.25">
      <c r="A214" s="1">
        <v>1</v>
      </c>
      <c r="B214" s="1">
        <v>22</v>
      </c>
      <c r="C214" s="1" t="s">
        <v>377</v>
      </c>
      <c r="D214" s="1" t="s">
        <v>371</v>
      </c>
      <c r="E214" s="1">
        <v>20</v>
      </c>
      <c r="F214" s="1" t="s">
        <v>372</v>
      </c>
      <c r="G214" s="1">
        <v>40.25</v>
      </c>
      <c r="H214" s="1" t="s">
        <v>378</v>
      </c>
      <c r="I214" s="1">
        <v>805</v>
      </c>
      <c r="J214" s="2" t="s">
        <v>548</v>
      </c>
      <c r="S214" s="11">
        <f t="shared" si="7"/>
        <v>-266.23837105809127</v>
      </c>
      <c r="T214" s="10">
        <f t="shared" si="8"/>
        <v>70882.870223665901</v>
      </c>
    </row>
    <row r="215" spans="1:20" ht="15" x14ac:dyDescent="0.25">
      <c r="A215" s="1">
        <v>1</v>
      </c>
      <c r="B215" s="1">
        <v>31</v>
      </c>
      <c r="C215" s="1" t="s">
        <v>379</v>
      </c>
      <c r="D215" s="1" t="s">
        <v>371</v>
      </c>
      <c r="E215" s="1">
        <v>50</v>
      </c>
      <c r="F215" s="1" t="s">
        <v>372</v>
      </c>
      <c r="G215" s="1">
        <v>15.1</v>
      </c>
      <c r="H215" s="1" t="s">
        <v>376</v>
      </c>
      <c r="I215" s="1">
        <v>755</v>
      </c>
      <c r="J215" s="2" t="s">
        <v>548</v>
      </c>
      <c r="S215" s="11">
        <f t="shared" si="7"/>
        <v>-291.38837105809125</v>
      </c>
      <c r="T215" s="10">
        <f t="shared" si="8"/>
        <v>84907.182787887868</v>
      </c>
    </row>
    <row r="216" spans="1:20" ht="15" x14ac:dyDescent="0.25">
      <c r="A216" s="1">
        <v>1</v>
      </c>
      <c r="B216" s="1">
        <v>32</v>
      </c>
      <c r="C216" s="1" t="s">
        <v>380</v>
      </c>
      <c r="D216" s="1" t="s">
        <v>371</v>
      </c>
      <c r="E216" s="1">
        <v>20</v>
      </c>
      <c r="F216" s="1" t="s">
        <v>372</v>
      </c>
      <c r="G216" s="1">
        <v>10.9</v>
      </c>
      <c r="H216" s="1" t="s">
        <v>376</v>
      </c>
      <c r="I216" s="1">
        <v>218</v>
      </c>
      <c r="J216" s="2" t="s">
        <v>548</v>
      </c>
      <c r="S216" s="11">
        <f t="shared" si="7"/>
        <v>-295.5883710580913</v>
      </c>
      <c r="T216" s="10">
        <f t="shared" si="8"/>
        <v>87372.485104775871</v>
      </c>
    </row>
    <row r="217" spans="1:20" ht="15" x14ac:dyDescent="0.25">
      <c r="A217" s="1">
        <v>2</v>
      </c>
      <c r="B217" s="1">
        <v>54</v>
      </c>
      <c r="C217" s="1" t="s">
        <v>467</v>
      </c>
      <c r="D217" s="1" t="s">
        <v>371</v>
      </c>
      <c r="E217" s="1">
        <v>100</v>
      </c>
      <c r="F217" s="1" t="s">
        <v>372</v>
      </c>
      <c r="G217" s="1">
        <v>165</v>
      </c>
      <c r="H217" s="1" t="s">
        <v>385</v>
      </c>
      <c r="I217" s="1">
        <v>16500</v>
      </c>
      <c r="J217" s="2" t="s">
        <v>548</v>
      </c>
      <c r="S217" s="11">
        <f t="shared" si="7"/>
        <v>-141.48837105809127</v>
      </c>
      <c r="T217" s="10">
        <f t="shared" si="8"/>
        <v>20018.959144672121</v>
      </c>
    </row>
    <row r="218" spans="1:20" ht="25.5" x14ac:dyDescent="0.25">
      <c r="A218" s="1">
        <v>2</v>
      </c>
      <c r="B218" s="1">
        <v>88</v>
      </c>
      <c r="C218" s="1" t="s">
        <v>529</v>
      </c>
      <c r="D218" s="1" t="s">
        <v>371</v>
      </c>
      <c r="E218" s="1">
        <v>25</v>
      </c>
      <c r="F218" s="1" t="s">
        <v>372</v>
      </c>
      <c r="G218" s="1">
        <v>5.6</v>
      </c>
      <c r="H218" s="1" t="s">
        <v>376</v>
      </c>
      <c r="I218" s="1">
        <v>140</v>
      </c>
      <c r="J218" s="2" t="s">
        <v>548</v>
      </c>
      <c r="S218" s="11">
        <f t="shared" si="7"/>
        <v>-300.88837105809125</v>
      </c>
      <c r="T218" s="10">
        <f t="shared" si="8"/>
        <v>90533.811837991612</v>
      </c>
    </row>
    <row r="219" spans="1:20" ht="15" x14ac:dyDescent="0.25">
      <c r="A219" s="1">
        <v>3</v>
      </c>
      <c r="B219" s="1">
        <v>139</v>
      </c>
      <c r="C219" s="1" t="s">
        <v>470</v>
      </c>
      <c r="D219" s="1" t="s">
        <v>371</v>
      </c>
      <c r="E219" s="1">
        <v>1</v>
      </c>
      <c r="F219" s="1" t="s">
        <v>372</v>
      </c>
      <c r="G219" s="1">
        <v>37</v>
      </c>
      <c r="H219" s="1" t="s">
        <v>376</v>
      </c>
      <c r="I219" s="1">
        <v>37</v>
      </c>
      <c r="J219" s="2" t="s">
        <v>548</v>
      </c>
      <c r="S219" s="11">
        <f t="shared" si="7"/>
        <v>-269.48837105809127</v>
      </c>
      <c r="T219" s="10">
        <f t="shared" si="8"/>
        <v>72623.982135543483</v>
      </c>
    </row>
    <row r="220" spans="1:20" ht="15" x14ac:dyDescent="0.25">
      <c r="A220" s="1">
        <v>3</v>
      </c>
      <c r="B220" s="1">
        <v>150</v>
      </c>
      <c r="C220" s="1" t="s">
        <v>389</v>
      </c>
      <c r="D220" s="1" t="s">
        <v>371</v>
      </c>
      <c r="E220" s="1">
        <v>2</v>
      </c>
      <c r="F220" s="1" t="s">
        <v>372</v>
      </c>
      <c r="G220" s="1">
        <v>109.2</v>
      </c>
      <c r="H220" s="1" t="s">
        <v>390</v>
      </c>
      <c r="I220" s="1">
        <v>218.4</v>
      </c>
      <c r="J220" s="2" t="s">
        <v>548</v>
      </c>
      <c r="S220" s="11">
        <f t="shared" si="7"/>
        <v>-197.28837105809129</v>
      </c>
      <c r="T220" s="10">
        <f t="shared" si="8"/>
        <v>38922.701354755111</v>
      </c>
    </row>
    <row r="221" spans="1:20" ht="25.5" x14ac:dyDescent="0.25">
      <c r="A221" s="1">
        <v>3</v>
      </c>
      <c r="B221" s="1">
        <v>169</v>
      </c>
      <c r="C221" s="1" t="s">
        <v>391</v>
      </c>
      <c r="D221" s="1" t="s">
        <v>371</v>
      </c>
      <c r="E221" s="1">
        <v>3</v>
      </c>
      <c r="F221" s="1" t="s">
        <v>372</v>
      </c>
      <c r="G221" s="1">
        <v>86.5</v>
      </c>
      <c r="H221" s="1" t="s">
        <v>392</v>
      </c>
      <c r="I221" s="1">
        <v>259.5</v>
      </c>
      <c r="J221" s="2" t="s">
        <v>548</v>
      </c>
      <c r="S221" s="11">
        <f t="shared" si="7"/>
        <v>-219.98837105809127</v>
      </c>
      <c r="T221" s="10">
        <f t="shared" si="8"/>
        <v>48394.883400792452</v>
      </c>
    </row>
    <row r="222" spans="1:20" ht="25.5" x14ac:dyDescent="0.25">
      <c r="A222" s="1">
        <v>3</v>
      </c>
      <c r="B222" s="1">
        <v>176</v>
      </c>
      <c r="C222" s="1" t="s">
        <v>473</v>
      </c>
      <c r="D222" s="1" t="s">
        <v>371</v>
      </c>
      <c r="E222" s="1">
        <v>3</v>
      </c>
      <c r="F222" s="1" t="s">
        <v>372</v>
      </c>
      <c r="G222" s="1">
        <v>96.9</v>
      </c>
      <c r="H222" s="1" t="s">
        <v>394</v>
      </c>
      <c r="I222" s="1">
        <v>290.7</v>
      </c>
      <c r="J222" s="2" t="s">
        <v>548</v>
      </c>
      <c r="S222" s="11">
        <f t="shared" si="7"/>
        <v>-209.58837105809127</v>
      </c>
      <c r="T222" s="10">
        <f t="shared" si="8"/>
        <v>43927.285282784149</v>
      </c>
    </row>
    <row r="223" spans="1:20" ht="15" x14ac:dyDescent="0.25">
      <c r="A223" s="1">
        <v>3</v>
      </c>
      <c r="B223" s="1">
        <v>187</v>
      </c>
      <c r="C223" s="1" t="s">
        <v>474</v>
      </c>
      <c r="D223" s="1" t="s">
        <v>371</v>
      </c>
      <c r="E223" s="1">
        <v>25</v>
      </c>
      <c r="F223" s="1" t="s">
        <v>372</v>
      </c>
      <c r="G223" s="1">
        <v>2.9</v>
      </c>
      <c r="H223" s="1" t="s">
        <v>376</v>
      </c>
      <c r="I223" s="1">
        <v>72.5</v>
      </c>
      <c r="J223" s="2" t="s">
        <v>548</v>
      </c>
      <c r="S223" s="11">
        <f t="shared" si="7"/>
        <v>-303.5883710580913</v>
      </c>
      <c r="T223" s="10">
        <f t="shared" si="8"/>
        <v>92165.899041705328</v>
      </c>
    </row>
    <row r="224" spans="1:20" ht="15" x14ac:dyDescent="0.25">
      <c r="A224" s="1">
        <v>3</v>
      </c>
      <c r="B224" s="1">
        <v>191</v>
      </c>
      <c r="C224" s="1" t="s">
        <v>402</v>
      </c>
      <c r="D224" s="1" t="s">
        <v>371</v>
      </c>
      <c r="E224" s="1">
        <v>10</v>
      </c>
      <c r="F224" s="1" t="s">
        <v>372</v>
      </c>
      <c r="G224" s="1">
        <v>17</v>
      </c>
      <c r="H224" s="1" t="s">
        <v>376</v>
      </c>
      <c r="I224" s="1">
        <v>170</v>
      </c>
      <c r="J224" s="2" t="s">
        <v>548</v>
      </c>
      <c r="S224" s="11">
        <f t="shared" si="7"/>
        <v>-289.48837105809127</v>
      </c>
      <c r="T224" s="10">
        <f t="shared" si="8"/>
        <v>83803.516977867141</v>
      </c>
    </row>
    <row r="225" spans="1:20" ht="15" x14ac:dyDescent="0.25">
      <c r="A225" s="1">
        <v>3</v>
      </c>
      <c r="B225" s="1">
        <v>194</v>
      </c>
      <c r="C225" s="1" t="s">
        <v>403</v>
      </c>
      <c r="D225" s="1" t="s">
        <v>371</v>
      </c>
      <c r="E225" s="1">
        <v>1</v>
      </c>
      <c r="F225" s="1" t="s">
        <v>372</v>
      </c>
      <c r="G225" s="1">
        <v>210.7</v>
      </c>
      <c r="H225" s="1" t="s">
        <v>376</v>
      </c>
      <c r="I225" s="1">
        <v>210.7</v>
      </c>
      <c r="J225" s="2" t="s">
        <v>548</v>
      </c>
      <c r="S225" s="11">
        <f t="shared" si="7"/>
        <v>-95.788371058091286</v>
      </c>
      <c r="T225" s="10">
        <f t="shared" si="8"/>
        <v>9175.4120299625811</v>
      </c>
    </row>
    <row r="226" spans="1:20" ht="15" x14ac:dyDescent="0.25">
      <c r="A226" s="1">
        <v>3</v>
      </c>
      <c r="B226" s="1">
        <v>200</v>
      </c>
      <c r="C226" s="1" t="s">
        <v>406</v>
      </c>
      <c r="D226" s="1" t="s">
        <v>371</v>
      </c>
      <c r="E226" s="1">
        <v>1</v>
      </c>
      <c r="F226" s="1" t="s">
        <v>372</v>
      </c>
      <c r="G226" s="1">
        <v>6.9</v>
      </c>
      <c r="H226" s="1" t="s">
        <v>376</v>
      </c>
      <c r="I226" s="1">
        <v>6.9</v>
      </c>
      <c r="J226" s="2" t="s">
        <v>548</v>
      </c>
      <c r="S226" s="11">
        <f t="shared" si="7"/>
        <v>-299.5883710580913</v>
      </c>
      <c r="T226" s="10">
        <f t="shared" si="8"/>
        <v>89753.1920732406</v>
      </c>
    </row>
    <row r="227" spans="1:20" ht="15" x14ac:dyDescent="0.25">
      <c r="A227" s="1">
        <v>3</v>
      </c>
      <c r="B227" s="1">
        <v>1111</v>
      </c>
      <c r="C227" s="1" t="s">
        <v>549</v>
      </c>
      <c r="D227" s="1" t="s">
        <v>371</v>
      </c>
      <c r="E227" s="1">
        <v>25</v>
      </c>
      <c r="F227" s="1" t="s">
        <v>372</v>
      </c>
      <c r="G227" s="1">
        <v>2.9</v>
      </c>
      <c r="H227" s="1" t="s">
        <v>376</v>
      </c>
      <c r="I227" s="1">
        <v>72.5</v>
      </c>
      <c r="J227" s="2" t="s">
        <v>548</v>
      </c>
      <c r="S227" s="11">
        <f t="shared" si="7"/>
        <v>-303.5883710580913</v>
      </c>
      <c r="T227" s="10">
        <f t="shared" si="8"/>
        <v>92165.899041705328</v>
      </c>
    </row>
    <row r="228" spans="1:20" ht="15" x14ac:dyDescent="0.25">
      <c r="A228" s="1">
        <v>4</v>
      </c>
      <c r="B228" s="1">
        <v>228</v>
      </c>
      <c r="C228" s="1" t="s">
        <v>499</v>
      </c>
      <c r="D228" s="1" t="s">
        <v>371</v>
      </c>
      <c r="E228" s="1">
        <v>1</v>
      </c>
      <c r="F228" s="1" t="s">
        <v>372</v>
      </c>
      <c r="G228" s="1">
        <v>15</v>
      </c>
      <c r="H228" s="1" t="s">
        <v>376</v>
      </c>
      <c r="I228" s="1">
        <v>15</v>
      </c>
      <c r="J228" s="2" t="s">
        <v>548</v>
      </c>
      <c r="S228" s="11">
        <f t="shared" si="7"/>
        <v>-291.48837105809127</v>
      </c>
      <c r="T228" s="10">
        <f t="shared" si="8"/>
        <v>84965.470462099503</v>
      </c>
    </row>
    <row r="229" spans="1:20" ht="15" x14ac:dyDescent="0.25">
      <c r="A229" s="1">
        <v>4</v>
      </c>
      <c r="B229" s="1">
        <v>247</v>
      </c>
      <c r="C229" s="1" t="s">
        <v>500</v>
      </c>
      <c r="D229" s="1" t="s">
        <v>371</v>
      </c>
      <c r="E229" s="1">
        <v>5</v>
      </c>
      <c r="F229" s="1" t="s">
        <v>372</v>
      </c>
      <c r="G229" s="1">
        <v>48.3</v>
      </c>
      <c r="H229" s="1" t="s">
        <v>376</v>
      </c>
      <c r="I229" s="1">
        <v>241.5</v>
      </c>
      <c r="J229" s="2" t="s">
        <v>548</v>
      </c>
      <c r="S229" s="11">
        <f t="shared" si="7"/>
        <v>-258.18837105809126</v>
      </c>
      <c r="T229" s="10">
        <f t="shared" si="8"/>
        <v>66661.234949630612</v>
      </c>
    </row>
    <row r="230" spans="1:20" ht="15" x14ac:dyDescent="0.25">
      <c r="A230" s="1">
        <v>4</v>
      </c>
      <c r="B230" s="1">
        <v>293</v>
      </c>
      <c r="C230" s="1" t="s">
        <v>504</v>
      </c>
      <c r="D230" s="1" t="s">
        <v>371</v>
      </c>
      <c r="E230" s="1">
        <v>10</v>
      </c>
      <c r="F230" s="1" t="s">
        <v>372</v>
      </c>
      <c r="G230" s="1">
        <v>18.399999999999999</v>
      </c>
      <c r="H230" s="1" t="s">
        <v>376</v>
      </c>
      <c r="I230" s="1">
        <v>184</v>
      </c>
      <c r="J230" s="2" t="s">
        <v>548</v>
      </c>
      <c r="S230" s="11">
        <f t="shared" si="7"/>
        <v>-288.0883710580913</v>
      </c>
      <c r="T230" s="10">
        <f t="shared" si="8"/>
        <v>82994.909538904496</v>
      </c>
    </row>
    <row r="231" spans="1:20" ht="15" x14ac:dyDescent="0.25">
      <c r="A231" s="1">
        <v>5</v>
      </c>
      <c r="B231" s="1">
        <v>321</v>
      </c>
      <c r="C231" s="1" t="s">
        <v>427</v>
      </c>
      <c r="D231" s="1" t="s">
        <v>371</v>
      </c>
      <c r="E231" s="1">
        <v>35</v>
      </c>
      <c r="F231" s="1" t="s">
        <v>372</v>
      </c>
      <c r="G231" s="1">
        <v>153.19999999999999</v>
      </c>
      <c r="H231" s="1" t="s">
        <v>428</v>
      </c>
      <c r="I231" s="1">
        <v>5362</v>
      </c>
      <c r="J231" s="2" t="s">
        <v>548</v>
      </c>
      <c r="S231" s="11">
        <f t="shared" si="7"/>
        <v>-153.28837105809129</v>
      </c>
      <c r="T231" s="10">
        <f t="shared" si="8"/>
        <v>23497.32470164308</v>
      </c>
    </row>
    <row r="232" spans="1:20" ht="25.5" x14ac:dyDescent="0.25">
      <c r="A232" s="1">
        <v>5</v>
      </c>
      <c r="B232" s="1">
        <v>325</v>
      </c>
      <c r="C232" s="1" t="s">
        <v>429</v>
      </c>
      <c r="D232" s="1" t="s">
        <v>371</v>
      </c>
      <c r="E232" s="1">
        <v>5</v>
      </c>
      <c r="F232" s="1" t="s">
        <v>372</v>
      </c>
      <c r="G232" s="1">
        <v>44.1</v>
      </c>
      <c r="H232" s="1" t="s">
        <v>430</v>
      </c>
      <c r="I232" s="1">
        <v>220.5</v>
      </c>
      <c r="J232" s="2" t="s">
        <v>548</v>
      </c>
      <c r="S232" s="11">
        <f t="shared" si="7"/>
        <v>-262.38837105809125</v>
      </c>
      <c r="T232" s="10">
        <f t="shared" si="8"/>
        <v>68847.657266518581</v>
      </c>
    </row>
    <row r="233" spans="1:20" ht="15" x14ac:dyDescent="0.25">
      <c r="A233" s="1">
        <v>6</v>
      </c>
      <c r="B233" s="1">
        <v>339</v>
      </c>
      <c r="C233" s="1" t="s">
        <v>550</v>
      </c>
      <c r="D233" s="1" t="s">
        <v>371</v>
      </c>
      <c r="E233" s="1">
        <v>3</v>
      </c>
      <c r="F233" s="1" t="s">
        <v>372</v>
      </c>
      <c r="G233" s="1">
        <v>87.7</v>
      </c>
      <c r="H233" s="1" t="s">
        <v>551</v>
      </c>
      <c r="I233" s="1">
        <v>263.10000000000002</v>
      </c>
      <c r="J233" s="2" t="s">
        <v>548</v>
      </c>
      <c r="S233" s="11">
        <f t="shared" si="7"/>
        <v>-218.78837105809129</v>
      </c>
      <c r="T233" s="10">
        <f t="shared" si="8"/>
        <v>47868.351310253034</v>
      </c>
    </row>
    <row r="234" spans="1:20" ht="15" x14ac:dyDescent="0.25">
      <c r="A234" s="1">
        <v>6</v>
      </c>
      <c r="B234" s="1">
        <v>342</v>
      </c>
      <c r="C234" s="1" t="s">
        <v>533</v>
      </c>
      <c r="D234" s="1" t="s">
        <v>371</v>
      </c>
      <c r="E234" s="1">
        <v>25</v>
      </c>
      <c r="F234" s="1" t="s">
        <v>372</v>
      </c>
      <c r="G234" s="1">
        <v>15.5</v>
      </c>
      <c r="H234" s="1" t="s">
        <v>376</v>
      </c>
      <c r="I234" s="1">
        <v>387.5</v>
      </c>
      <c r="J234" s="2" t="s">
        <v>548</v>
      </c>
      <c r="S234" s="11">
        <f t="shared" si="7"/>
        <v>-290.98837105809127</v>
      </c>
      <c r="T234" s="10">
        <f t="shared" si="8"/>
        <v>84674.232091041413</v>
      </c>
    </row>
    <row r="235" spans="1:20" ht="15" x14ac:dyDescent="0.25">
      <c r="A235" s="1">
        <v>6</v>
      </c>
      <c r="B235" s="1">
        <v>343</v>
      </c>
      <c r="C235" s="1" t="s">
        <v>506</v>
      </c>
      <c r="D235" s="1" t="s">
        <v>371</v>
      </c>
      <c r="E235" s="1">
        <v>10</v>
      </c>
      <c r="F235" s="1" t="s">
        <v>372</v>
      </c>
      <c r="G235" s="1">
        <v>48.3</v>
      </c>
      <c r="H235" s="1" t="s">
        <v>507</v>
      </c>
      <c r="I235" s="1">
        <v>483</v>
      </c>
      <c r="J235" s="2" t="s">
        <v>548</v>
      </c>
      <c r="S235" s="11">
        <f t="shared" si="7"/>
        <v>-258.18837105809126</v>
      </c>
      <c r="T235" s="10">
        <f t="shared" si="8"/>
        <v>66661.234949630612</v>
      </c>
    </row>
    <row r="236" spans="1:20" ht="15" x14ac:dyDescent="0.25">
      <c r="A236" s="1">
        <v>6</v>
      </c>
      <c r="B236" s="1">
        <v>346</v>
      </c>
      <c r="C236" s="1" t="s">
        <v>534</v>
      </c>
      <c r="D236" s="1" t="s">
        <v>371</v>
      </c>
      <c r="E236" s="1">
        <v>15</v>
      </c>
      <c r="F236" s="1" t="s">
        <v>372</v>
      </c>
      <c r="G236" s="1">
        <v>18.79</v>
      </c>
      <c r="H236" s="1" t="s">
        <v>376</v>
      </c>
      <c r="I236" s="1">
        <v>281.85000000000002</v>
      </c>
      <c r="J236" s="2" t="s">
        <v>548</v>
      </c>
      <c r="S236" s="11">
        <f t="shared" si="7"/>
        <v>-287.69837105809125</v>
      </c>
      <c r="T236" s="10">
        <f t="shared" si="8"/>
        <v>82770.352709479164</v>
      </c>
    </row>
    <row r="237" spans="1:20" ht="15" x14ac:dyDescent="0.25">
      <c r="A237" s="1">
        <v>6</v>
      </c>
      <c r="B237" s="1">
        <v>351</v>
      </c>
      <c r="C237" s="1" t="s">
        <v>552</v>
      </c>
      <c r="D237" s="1" t="s">
        <v>371</v>
      </c>
      <c r="E237" s="1">
        <v>5</v>
      </c>
      <c r="F237" s="1" t="s">
        <v>372</v>
      </c>
      <c r="G237" s="1">
        <v>374.4</v>
      </c>
      <c r="H237" s="1" t="s">
        <v>553</v>
      </c>
      <c r="I237" s="1">
        <v>1872</v>
      </c>
      <c r="J237" s="2" t="s">
        <v>548</v>
      </c>
      <c r="S237" s="11">
        <f t="shared" si="7"/>
        <v>67.911628941908702</v>
      </c>
      <c r="T237" s="10">
        <f t="shared" si="8"/>
        <v>4611.9893455434922</v>
      </c>
    </row>
    <row r="238" spans="1:20" ht="15" x14ac:dyDescent="0.25">
      <c r="A238" s="1">
        <v>6</v>
      </c>
      <c r="B238" s="1">
        <v>359</v>
      </c>
      <c r="C238" s="1" t="s">
        <v>432</v>
      </c>
      <c r="D238" s="1" t="s">
        <v>371</v>
      </c>
      <c r="E238" s="1">
        <v>2</v>
      </c>
      <c r="F238" s="1" t="s">
        <v>372</v>
      </c>
      <c r="G238" s="1">
        <v>24.2</v>
      </c>
      <c r="H238" s="1" t="s">
        <v>376</v>
      </c>
      <c r="I238" s="1">
        <v>48.4</v>
      </c>
      <c r="J238" s="2" t="s">
        <v>548</v>
      </c>
      <c r="S238" s="11">
        <f t="shared" si="7"/>
        <v>-282.28837105809129</v>
      </c>
      <c r="T238" s="10">
        <f t="shared" si="8"/>
        <v>79686.724434630625</v>
      </c>
    </row>
    <row r="239" spans="1:20" ht="15" x14ac:dyDescent="0.25">
      <c r="A239" s="1">
        <v>6</v>
      </c>
      <c r="B239" s="1">
        <v>370</v>
      </c>
      <c r="C239" s="1" t="s">
        <v>508</v>
      </c>
      <c r="D239" s="1" t="s">
        <v>371</v>
      </c>
      <c r="E239" s="1">
        <v>10</v>
      </c>
      <c r="F239" s="1" t="s">
        <v>372</v>
      </c>
      <c r="G239" s="1">
        <v>49.5</v>
      </c>
      <c r="H239" s="1" t="s">
        <v>507</v>
      </c>
      <c r="I239" s="1">
        <v>495</v>
      </c>
      <c r="J239" s="2" t="s">
        <v>548</v>
      </c>
      <c r="S239" s="11">
        <f t="shared" si="7"/>
        <v>-256.98837105809127</v>
      </c>
      <c r="T239" s="10">
        <f t="shared" si="8"/>
        <v>66043.022859091201</v>
      </c>
    </row>
    <row r="240" spans="1:20" ht="15" x14ac:dyDescent="0.25">
      <c r="A240" s="1">
        <v>6</v>
      </c>
      <c r="B240" s="1">
        <v>372</v>
      </c>
      <c r="C240" s="1" t="s">
        <v>509</v>
      </c>
      <c r="D240" s="1" t="s">
        <v>371</v>
      </c>
      <c r="E240" s="1">
        <v>20</v>
      </c>
      <c r="F240" s="1" t="s">
        <v>372</v>
      </c>
      <c r="G240" s="1">
        <v>8.1</v>
      </c>
      <c r="H240" s="1" t="s">
        <v>376</v>
      </c>
      <c r="I240" s="1">
        <v>162</v>
      </c>
      <c r="J240" s="2" t="s">
        <v>548</v>
      </c>
      <c r="S240" s="11">
        <f t="shared" si="7"/>
        <v>-298.38837105809125</v>
      </c>
      <c r="T240" s="10">
        <f t="shared" si="8"/>
        <v>89035.619982701144</v>
      </c>
    </row>
    <row r="241" spans="1:20" ht="15" x14ac:dyDescent="0.25">
      <c r="A241" s="1">
        <v>9</v>
      </c>
      <c r="B241" s="1">
        <v>446</v>
      </c>
      <c r="C241" s="1" t="s">
        <v>443</v>
      </c>
      <c r="D241" s="1" t="s">
        <v>371</v>
      </c>
      <c r="E241" s="1">
        <v>50</v>
      </c>
      <c r="F241" s="1" t="s">
        <v>372</v>
      </c>
      <c r="G241" s="1">
        <v>2.7</v>
      </c>
      <c r="H241" s="1" t="s">
        <v>376</v>
      </c>
      <c r="I241" s="1">
        <v>135</v>
      </c>
      <c r="J241" s="2" t="s">
        <v>548</v>
      </c>
      <c r="S241" s="11">
        <f t="shared" si="7"/>
        <v>-303.78837105809129</v>
      </c>
      <c r="T241" s="10">
        <f t="shared" si="8"/>
        <v>92287.374390128549</v>
      </c>
    </row>
    <row r="242" spans="1:20" ht="25.5" x14ac:dyDescent="0.25">
      <c r="A242" s="1">
        <v>9</v>
      </c>
      <c r="B242" s="1">
        <v>457</v>
      </c>
      <c r="C242" s="1" t="s">
        <v>554</v>
      </c>
      <c r="D242" s="1" t="s">
        <v>371</v>
      </c>
      <c r="E242" s="1">
        <v>15</v>
      </c>
      <c r="F242" s="1" t="s">
        <v>372</v>
      </c>
      <c r="G242" s="1">
        <v>622</v>
      </c>
      <c r="H242" s="1" t="s">
        <v>555</v>
      </c>
      <c r="I242" s="1">
        <v>9330</v>
      </c>
      <c r="J242" s="2" t="s">
        <v>548</v>
      </c>
      <c r="S242" s="11">
        <f t="shared" si="7"/>
        <v>315.51162894190873</v>
      </c>
      <c r="T242" s="10">
        <f t="shared" si="8"/>
        <v>99547.587997576702</v>
      </c>
    </row>
    <row r="243" spans="1:20" ht="15" x14ac:dyDescent="0.25">
      <c r="A243" s="1">
        <v>9</v>
      </c>
      <c r="B243" s="1">
        <v>461</v>
      </c>
      <c r="C243" s="1" t="s">
        <v>444</v>
      </c>
      <c r="D243" s="1" t="s">
        <v>371</v>
      </c>
      <c r="E243" s="1">
        <v>15</v>
      </c>
      <c r="F243" s="1" t="s">
        <v>372</v>
      </c>
      <c r="G243" s="1">
        <v>42.6</v>
      </c>
      <c r="H243" s="1" t="s">
        <v>376</v>
      </c>
      <c r="I243" s="1">
        <v>639</v>
      </c>
      <c r="J243" s="2" t="s">
        <v>548</v>
      </c>
      <c r="S243" s="11">
        <f t="shared" si="7"/>
        <v>-263.88837105809125</v>
      </c>
      <c r="T243" s="10">
        <f t="shared" si="8"/>
        <v>69637.072379692851</v>
      </c>
    </row>
    <row r="244" spans="1:20" ht="15" x14ac:dyDescent="0.25">
      <c r="A244" s="1">
        <v>9</v>
      </c>
      <c r="B244" s="1">
        <v>463</v>
      </c>
      <c r="C244" s="1" t="s">
        <v>536</v>
      </c>
      <c r="D244" s="1" t="s">
        <v>371</v>
      </c>
      <c r="E244" s="1">
        <v>30</v>
      </c>
      <c r="F244" s="1" t="s">
        <v>372</v>
      </c>
      <c r="G244" s="1">
        <v>220</v>
      </c>
      <c r="H244" s="1" t="s">
        <v>376</v>
      </c>
      <c r="I244" s="1">
        <v>6600</v>
      </c>
      <c r="J244" s="2" t="s">
        <v>548</v>
      </c>
      <c r="S244" s="11">
        <f t="shared" si="7"/>
        <v>-86.488371058091275</v>
      </c>
      <c r="T244" s="10">
        <f t="shared" si="8"/>
        <v>7480.2383282820801</v>
      </c>
    </row>
    <row r="245" spans="1:20" ht="25.5" x14ac:dyDescent="0.25">
      <c r="A245" s="1">
        <v>9</v>
      </c>
      <c r="B245" s="1">
        <v>473</v>
      </c>
      <c r="C245" s="1" t="s">
        <v>511</v>
      </c>
      <c r="D245" s="1" t="s">
        <v>371</v>
      </c>
      <c r="E245" s="1">
        <v>10</v>
      </c>
      <c r="F245" s="1" t="s">
        <v>372</v>
      </c>
      <c r="G245" s="1">
        <v>10.1</v>
      </c>
      <c r="H245" s="1" t="s">
        <v>376</v>
      </c>
      <c r="I245" s="1">
        <v>101</v>
      </c>
      <c r="J245" s="2" t="s">
        <v>548</v>
      </c>
      <c r="S245" s="11">
        <f t="shared" si="7"/>
        <v>-296.38837105809125</v>
      </c>
      <c r="T245" s="10">
        <f t="shared" si="8"/>
        <v>87846.06649846879</v>
      </c>
    </row>
    <row r="246" spans="1:20" ht="15" x14ac:dyDescent="0.25">
      <c r="A246" s="1">
        <v>9</v>
      </c>
      <c r="B246" s="1">
        <v>481</v>
      </c>
      <c r="C246" s="1" t="s">
        <v>512</v>
      </c>
      <c r="D246" s="1" t="s">
        <v>371</v>
      </c>
      <c r="E246" s="1">
        <v>20</v>
      </c>
      <c r="F246" s="1" t="s">
        <v>372</v>
      </c>
      <c r="G246" s="1">
        <v>12.1</v>
      </c>
      <c r="H246" s="1" t="s">
        <v>513</v>
      </c>
      <c r="I246" s="1">
        <v>242</v>
      </c>
      <c r="J246" s="2" t="s">
        <v>548</v>
      </c>
      <c r="S246" s="11">
        <f t="shared" si="7"/>
        <v>-294.38837105809125</v>
      </c>
      <c r="T246" s="10">
        <f t="shared" si="8"/>
        <v>86664.513014236421</v>
      </c>
    </row>
    <row r="247" spans="1:20" ht="25.5" x14ac:dyDescent="0.25">
      <c r="A247" s="1">
        <v>9</v>
      </c>
      <c r="B247" s="1">
        <v>542</v>
      </c>
      <c r="C247" s="1" t="s">
        <v>516</v>
      </c>
      <c r="D247" s="1" t="s">
        <v>371</v>
      </c>
      <c r="E247" s="1">
        <v>15</v>
      </c>
      <c r="F247" s="1" t="s">
        <v>372</v>
      </c>
      <c r="G247" s="1">
        <v>25.8</v>
      </c>
      <c r="H247" s="1" t="s">
        <v>376</v>
      </c>
      <c r="I247" s="1">
        <v>387</v>
      </c>
      <c r="J247" s="2" t="s">
        <v>548</v>
      </c>
      <c r="S247" s="11">
        <f t="shared" si="7"/>
        <v>-280.68837105809126</v>
      </c>
      <c r="T247" s="10">
        <f t="shared" si="8"/>
        <v>78785.961647244723</v>
      </c>
    </row>
    <row r="248" spans="1:20" ht="15" x14ac:dyDescent="0.25">
      <c r="A248" s="1">
        <v>9</v>
      </c>
      <c r="B248" s="1">
        <v>548</v>
      </c>
      <c r="C248" s="1" t="s">
        <v>541</v>
      </c>
      <c r="D248" s="1" t="s">
        <v>371</v>
      </c>
      <c r="E248" s="1">
        <v>5</v>
      </c>
      <c r="F248" s="1" t="s">
        <v>372</v>
      </c>
      <c r="G248" s="1">
        <v>13.8</v>
      </c>
      <c r="H248" s="1" t="s">
        <v>376</v>
      </c>
      <c r="I248" s="1">
        <v>69</v>
      </c>
      <c r="J248" s="2" t="s">
        <v>548</v>
      </c>
      <c r="S248" s="11">
        <f t="shared" si="7"/>
        <v>-292.68837105809126</v>
      </c>
      <c r="T248" s="10">
        <f t="shared" si="8"/>
        <v>85666.482552638918</v>
      </c>
    </row>
    <row r="249" spans="1:20" ht="25.5" x14ac:dyDescent="0.25">
      <c r="A249" s="1">
        <v>9</v>
      </c>
      <c r="B249" s="1">
        <v>551</v>
      </c>
      <c r="C249" s="1" t="s">
        <v>487</v>
      </c>
      <c r="D249" s="1" t="s">
        <v>371</v>
      </c>
      <c r="E249" s="1">
        <v>15</v>
      </c>
      <c r="F249" s="1" t="s">
        <v>372</v>
      </c>
      <c r="G249" s="1">
        <v>5.2</v>
      </c>
      <c r="H249" s="1" t="s">
        <v>376</v>
      </c>
      <c r="I249" s="1">
        <v>78</v>
      </c>
      <c r="J249" s="2" t="s">
        <v>548</v>
      </c>
      <c r="S249" s="11">
        <f t="shared" si="7"/>
        <v>-301.28837105809129</v>
      </c>
      <c r="T249" s="10">
        <f t="shared" si="8"/>
        <v>90774.682534838095</v>
      </c>
    </row>
    <row r="250" spans="1:20" ht="25.5" x14ac:dyDescent="0.25">
      <c r="A250" s="1">
        <v>9</v>
      </c>
      <c r="B250" s="1">
        <v>552</v>
      </c>
      <c r="C250" s="1" t="s">
        <v>461</v>
      </c>
      <c r="D250" s="1" t="s">
        <v>371</v>
      </c>
      <c r="E250" s="1">
        <v>5</v>
      </c>
      <c r="F250" s="1" t="s">
        <v>372</v>
      </c>
      <c r="G250" s="1">
        <v>56.3</v>
      </c>
      <c r="H250" s="1" t="s">
        <v>376</v>
      </c>
      <c r="I250" s="1">
        <v>281.5</v>
      </c>
      <c r="J250" s="2" t="s">
        <v>548</v>
      </c>
      <c r="S250" s="11">
        <f t="shared" si="7"/>
        <v>-250.18837105809126</v>
      </c>
      <c r="T250" s="10">
        <f t="shared" si="8"/>
        <v>62594.221012701157</v>
      </c>
    </row>
    <row r="251" spans="1:20" ht="15" x14ac:dyDescent="0.25">
      <c r="A251" s="1">
        <v>9</v>
      </c>
      <c r="B251" s="1">
        <v>553</v>
      </c>
      <c r="C251" s="1" t="s">
        <v>462</v>
      </c>
      <c r="D251" s="1" t="s">
        <v>371</v>
      </c>
      <c r="E251" s="1">
        <v>50</v>
      </c>
      <c r="F251" s="1" t="s">
        <v>372</v>
      </c>
      <c r="G251" s="1">
        <v>42.2</v>
      </c>
      <c r="H251" s="1" t="s">
        <v>376</v>
      </c>
      <c r="I251" s="1">
        <v>2110</v>
      </c>
      <c r="J251" s="2" t="s">
        <v>548</v>
      </c>
      <c r="S251" s="11">
        <f t="shared" si="7"/>
        <v>-264.28837105809129</v>
      </c>
      <c r="T251" s="10">
        <f t="shared" si="8"/>
        <v>69848.343076539342</v>
      </c>
    </row>
    <row r="252" spans="1:20" ht="15" x14ac:dyDescent="0.25">
      <c r="A252" s="1">
        <v>9</v>
      </c>
      <c r="B252" s="1">
        <v>556</v>
      </c>
      <c r="C252" s="1" t="s">
        <v>517</v>
      </c>
      <c r="D252" s="1" t="s">
        <v>371</v>
      </c>
      <c r="E252" s="1">
        <v>15</v>
      </c>
      <c r="F252" s="1" t="s">
        <v>372</v>
      </c>
      <c r="G252" s="1">
        <v>57.2</v>
      </c>
      <c r="H252" s="1" t="s">
        <v>376</v>
      </c>
      <c r="I252" s="1">
        <v>858</v>
      </c>
      <c r="J252" s="2" t="s">
        <v>548</v>
      </c>
      <c r="S252" s="11">
        <f t="shared" si="7"/>
        <v>-249.28837105809129</v>
      </c>
      <c r="T252" s="10">
        <f t="shared" si="8"/>
        <v>62144.691944796607</v>
      </c>
    </row>
    <row r="253" spans="1:20" ht="25.5" x14ac:dyDescent="0.25">
      <c r="A253" s="1">
        <v>9</v>
      </c>
      <c r="B253" s="1">
        <v>557</v>
      </c>
      <c r="C253" s="1" t="s">
        <v>518</v>
      </c>
      <c r="D253" s="1" t="s">
        <v>371</v>
      </c>
      <c r="E253" s="1">
        <v>15</v>
      </c>
      <c r="F253" s="1" t="s">
        <v>372</v>
      </c>
      <c r="G253" s="1">
        <v>65</v>
      </c>
      <c r="H253" s="1" t="s">
        <v>376</v>
      </c>
      <c r="I253" s="1">
        <v>975</v>
      </c>
      <c r="J253" s="2" t="s">
        <v>548</v>
      </c>
      <c r="S253" s="11">
        <f t="shared" si="7"/>
        <v>-241.48837105809127</v>
      </c>
      <c r="T253" s="10">
        <f t="shared" si="8"/>
        <v>58316.633356290375</v>
      </c>
    </row>
    <row r="254" spans="1:20" ht="25.5" x14ac:dyDescent="0.25">
      <c r="A254" s="1">
        <v>9</v>
      </c>
      <c r="B254" s="1">
        <v>570</v>
      </c>
      <c r="C254" s="1" t="s">
        <v>463</v>
      </c>
      <c r="D254" s="1" t="s">
        <v>371</v>
      </c>
      <c r="E254" s="1">
        <v>5</v>
      </c>
      <c r="F254" s="1" t="s">
        <v>372</v>
      </c>
      <c r="G254" s="1">
        <v>167</v>
      </c>
      <c r="H254" s="1" t="s">
        <v>394</v>
      </c>
      <c r="I254" s="1">
        <v>835</v>
      </c>
      <c r="J254" s="2" t="s">
        <v>548</v>
      </c>
      <c r="S254" s="11">
        <f t="shared" si="7"/>
        <v>-139.48837105809127</v>
      </c>
      <c r="T254" s="10">
        <f t="shared" si="8"/>
        <v>19457.005660439754</v>
      </c>
    </row>
    <row r="255" spans="1:20" ht="15" x14ac:dyDescent="0.25">
      <c r="A255" s="1">
        <v>9</v>
      </c>
      <c r="B255" s="1">
        <v>571</v>
      </c>
      <c r="C255" s="1" t="s">
        <v>542</v>
      </c>
      <c r="D255" s="1" t="s">
        <v>371</v>
      </c>
      <c r="E255" s="1">
        <v>10</v>
      </c>
      <c r="F255" s="1" t="s">
        <v>372</v>
      </c>
      <c r="G255" s="1">
        <v>6.7</v>
      </c>
      <c r="H255" s="1" t="s">
        <v>376</v>
      </c>
      <c r="I255" s="1">
        <v>67</v>
      </c>
      <c r="J255" s="2" t="s">
        <v>548</v>
      </c>
      <c r="S255" s="11">
        <f t="shared" si="7"/>
        <v>-299.78837105809129</v>
      </c>
      <c r="T255" s="10">
        <f t="shared" si="8"/>
        <v>89873.067421663829</v>
      </c>
    </row>
    <row r="256" spans="1:20" ht="15" x14ac:dyDescent="0.25">
      <c r="A256" s="1">
        <v>9</v>
      </c>
      <c r="B256" s="1">
        <v>572</v>
      </c>
      <c r="C256" s="1" t="s">
        <v>543</v>
      </c>
      <c r="D256" s="1" t="s">
        <v>371</v>
      </c>
      <c r="E256" s="1">
        <v>10</v>
      </c>
      <c r="F256" s="1" t="s">
        <v>372</v>
      </c>
      <c r="G256" s="1">
        <v>5.2</v>
      </c>
      <c r="H256" s="1" t="s">
        <v>376</v>
      </c>
      <c r="I256" s="1">
        <v>52</v>
      </c>
      <c r="J256" s="2" t="s">
        <v>548</v>
      </c>
      <c r="S256" s="11">
        <f t="shared" si="7"/>
        <v>-301.28837105809129</v>
      </c>
      <c r="T256" s="10">
        <f t="shared" si="8"/>
        <v>90774.682534838095</v>
      </c>
    </row>
    <row r="257" spans="1:20" ht="15" x14ac:dyDescent="0.25">
      <c r="A257" s="1">
        <v>9</v>
      </c>
      <c r="B257" s="1">
        <v>1111</v>
      </c>
      <c r="C257" s="1" t="s">
        <v>556</v>
      </c>
      <c r="D257" s="1" t="s">
        <v>371</v>
      </c>
      <c r="E257" s="1">
        <v>4</v>
      </c>
      <c r="F257" s="1" t="s">
        <v>372</v>
      </c>
      <c r="G257" s="1">
        <v>715</v>
      </c>
      <c r="H257" s="1" t="s">
        <v>376</v>
      </c>
      <c r="I257" s="1">
        <v>2860</v>
      </c>
      <c r="J257" s="2" t="s">
        <v>548</v>
      </c>
      <c r="S257" s="11">
        <f t="shared" si="7"/>
        <v>408.51162894190873</v>
      </c>
      <c r="T257" s="10">
        <f t="shared" si="8"/>
        <v>166881.75098077173</v>
      </c>
    </row>
    <row r="258" spans="1:20" ht="15" x14ac:dyDescent="0.25">
      <c r="A258" s="1">
        <v>9</v>
      </c>
      <c r="B258" s="1">
        <v>1111</v>
      </c>
      <c r="C258" s="1" t="s">
        <v>557</v>
      </c>
      <c r="D258" s="1" t="s">
        <v>371</v>
      </c>
      <c r="E258" s="1">
        <v>3</v>
      </c>
      <c r="F258" s="1" t="s">
        <v>372</v>
      </c>
      <c r="G258" s="1">
        <v>915.2</v>
      </c>
      <c r="H258" s="1" t="s">
        <v>376</v>
      </c>
      <c r="I258" s="1">
        <v>2745.6</v>
      </c>
      <c r="J258" s="2" t="s">
        <v>548</v>
      </c>
      <c r="S258" s="11">
        <f t="shared" ref="S258:S321" si="9">G258-$P$2</f>
        <v>608.71162894190877</v>
      </c>
      <c r="T258" s="10">
        <f t="shared" si="8"/>
        <v>370529.84720911202</v>
      </c>
    </row>
    <row r="259" spans="1:20" ht="15" x14ac:dyDescent="0.25">
      <c r="A259" s="1">
        <v>12</v>
      </c>
      <c r="B259" s="1">
        <v>15</v>
      </c>
      <c r="C259" s="1" t="s">
        <v>522</v>
      </c>
      <c r="D259" s="1" t="s">
        <v>523</v>
      </c>
      <c r="E259" s="1">
        <v>2</v>
      </c>
      <c r="F259" s="1" t="s">
        <v>372</v>
      </c>
      <c r="G259" s="1">
        <v>1357</v>
      </c>
      <c r="H259" s="1" t="s">
        <v>524</v>
      </c>
      <c r="I259" s="1">
        <v>2714</v>
      </c>
      <c r="J259" s="2" t="s">
        <v>548</v>
      </c>
      <c r="S259" s="11">
        <f t="shared" si="9"/>
        <v>1050.5116289419088</v>
      </c>
      <c r="T259" s="10">
        <f t="shared" ref="T259:T322" si="10">S259*S259</f>
        <v>1103574.6825421827</v>
      </c>
    </row>
    <row r="260" spans="1:20" ht="15" x14ac:dyDescent="0.25">
      <c r="A260" s="1">
        <v>12</v>
      </c>
      <c r="B260" s="1">
        <v>26</v>
      </c>
      <c r="C260" s="1" t="s">
        <v>525</v>
      </c>
      <c r="D260" s="1" t="s">
        <v>526</v>
      </c>
      <c r="E260" s="1">
        <v>250</v>
      </c>
      <c r="F260" s="1" t="s">
        <v>372</v>
      </c>
      <c r="G260" s="1">
        <v>0.88</v>
      </c>
      <c r="H260" s="1" t="s">
        <v>376</v>
      </c>
      <c r="I260" s="1">
        <v>220</v>
      </c>
      <c r="J260" s="2" t="s">
        <v>548</v>
      </c>
      <c r="S260" s="11">
        <f t="shared" si="9"/>
        <v>-305.60837105809128</v>
      </c>
      <c r="T260" s="10">
        <f t="shared" si="10"/>
        <v>93396.476460780003</v>
      </c>
    </row>
    <row r="261" spans="1:20" ht="25.5" x14ac:dyDescent="0.25">
      <c r="A261" s="1">
        <v>12</v>
      </c>
      <c r="B261" s="1">
        <v>38</v>
      </c>
      <c r="C261" s="1" t="s">
        <v>558</v>
      </c>
      <c r="D261" s="1" t="s">
        <v>559</v>
      </c>
      <c r="E261" s="1">
        <v>1000</v>
      </c>
      <c r="F261" s="1" t="s">
        <v>372</v>
      </c>
      <c r="G261" s="1">
        <v>4.0599999999999996</v>
      </c>
      <c r="H261" s="1" t="s">
        <v>560</v>
      </c>
      <c r="I261" s="1">
        <v>4060</v>
      </c>
      <c r="J261" s="2" t="s">
        <v>548</v>
      </c>
      <c r="S261" s="11">
        <f t="shared" si="9"/>
        <v>-302.42837105809127</v>
      </c>
      <c r="T261" s="10">
        <f t="shared" si="10"/>
        <v>91462.919620850545</v>
      </c>
    </row>
    <row r="262" spans="1:20" ht="25.5" x14ac:dyDescent="0.25">
      <c r="A262" s="1">
        <v>12</v>
      </c>
      <c r="B262" s="1">
        <v>39</v>
      </c>
      <c r="C262" s="1" t="s">
        <v>561</v>
      </c>
      <c r="D262" s="1" t="s">
        <v>559</v>
      </c>
      <c r="E262" s="1">
        <v>8000</v>
      </c>
      <c r="F262" s="1" t="s">
        <v>372</v>
      </c>
      <c r="G262" s="1">
        <v>4.0599999999999996</v>
      </c>
      <c r="H262" s="1" t="s">
        <v>560</v>
      </c>
      <c r="I262" s="1">
        <v>32480</v>
      </c>
      <c r="J262" s="2" t="s">
        <v>548</v>
      </c>
      <c r="S262" s="11">
        <f t="shared" si="9"/>
        <v>-302.42837105809127</v>
      </c>
      <c r="T262" s="10">
        <f t="shared" si="10"/>
        <v>91462.919620850545</v>
      </c>
    </row>
    <row r="263" spans="1:20" ht="25.5" x14ac:dyDescent="0.25">
      <c r="A263" s="1">
        <v>12</v>
      </c>
      <c r="B263" s="1">
        <v>40</v>
      </c>
      <c r="C263" s="1" t="s">
        <v>562</v>
      </c>
      <c r="D263" s="1" t="s">
        <v>559</v>
      </c>
      <c r="E263" s="1">
        <v>2000</v>
      </c>
      <c r="F263" s="1" t="s">
        <v>372</v>
      </c>
      <c r="G263" s="1">
        <v>4.0599999999999996</v>
      </c>
      <c r="H263" s="1" t="s">
        <v>560</v>
      </c>
      <c r="I263" s="1">
        <v>8120</v>
      </c>
      <c r="J263" s="2" t="s">
        <v>548</v>
      </c>
      <c r="S263" s="11">
        <f t="shared" si="9"/>
        <v>-302.42837105809127</v>
      </c>
      <c r="T263" s="10">
        <f t="shared" si="10"/>
        <v>91462.919620850545</v>
      </c>
    </row>
    <row r="264" spans="1:20" ht="25.5" x14ac:dyDescent="0.25">
      <c r="A264" s="1">
        <v>1</v>
      </c>
      <c r="B264" s="1">
        <v>7</v>
      </c>
      <c r="C264" s="1" t="s">
        <v>370</v>
      </c>
      <c r="D264" s="1" t="s">
        <v>371</v>
      </c>
      <c r="E264" s="1">
        <v>10</v>
      </c>
      <c r="F264" s="1" t="s">
        <v>372</v>
      </c>
      <c r="G264" s="1">
        <v>18.850000000000001</v>
      </c>
      <c r="H264" s="1" t="s">
        <v>373</v>
      </c>
      <c r="I264" s="1">
        <v>188.5</v>
      </c>
      <c r="J264" s="2" t="s">
        <v>563</v>
      </c>
      <c r="S264" s="11">
        <f t="shared" si="9"/>
        <v>-287.63837105809125</v>
      </c>
      <c r="T264" s="10">
        <f t="shared" si="10"/>
        <v>82735.832504952181</v>
      </c>
    </row>
    <row r="265" spans="1:20" ht="25.5" x14ac:dyDescent="0.25">
      <c r="A265" s="1">
        <v>1</v>
      </c>
      <c r="B265" s="1">
        <v>22</v>
      </c>
      <c r="C265" s="1" t="s">
        <v>377</v>
      </c>
      <c r="D265" s="1" t="s">
        <v>371</v>
      </c>
      <c r="E265" s="1">
        <v>10</v>
      </c>
      <c r="F265" s="1" t="s">
        <v>372</v>
      </c>
      <c r="G265" s="1">
        <v>40.25</v>
      </c>
      <c r="H265" s="1" t="s">
        <v>378</v>
      </c>
      <c r="I265" s="1">
        <v>402.5</v>
      </c>
      <c r="J265" s="2" t="s">
        <v>563</v>
      </c>
      <c r="S265" s="11">
        <f t="shared" si="9"/>
        <v>-266.23837105809127</v>
      </c>
      <c r="T265" s="10">
        <f t="shared" si="10"/>
        <v>70882.870223665901</v>
      </c>
    </row>
    <row r="266" spans="1:20" ht="15" x14ac:dyDescent="0.25">
      <c r="A266" s="1">
        <v>1</v>
      </c>
      <c r="B266" s="1">
        <v>32</v>
      </c>
      <c r="C266" s="1" t="s">
        <v>380</v>
      </c>
      <c r="D266" s="1" t="s">
        <v>371</v>
      </c>
      <c r="E266" s="1">
        <v>10</v>
      </c>
      <c r="F266" s="1" t="s">
        <v>372</v>
      </c>
      <c r="G266" s="1">
        <v>10.9</v>
      </c>
      <c r="H266" s="1" t="s">
        <v>376</v>
      </c>
      <c r="I266" s="1">
        <v>109</v>
      </c>
      <c r="J266" s="2" t="s">
        <v>563</v>
      </c>
      <c r="S266" s="11">
        <f t="shared" si="9"/>
        <v>-295.5883710580913</v>
      </c>
      <c r="T266" s="10">
        <f t="shared" si="10"/>
        <v>87372.485104775871</v>
      </c>
    </row>
    <row r="267" spans="1:20" ht="15" x14ac:dyDescent="0.25">
      <c r="A267" s="1">
        <v>1</v>
      </c>
      <c r="B267" s="1">
        <v>39</v>
      </c>
      <c r="C267" s="1" t="s">
        <v>527</v>
      </c>
      <c r="D267" s="1" t="s">
        <v>371</v>
      </c>
      <c r="E267" s="1">
        <v>30</v>
      </c>
      <c r="F267" s="1" t="s">
        <v>372</v>
      </c>
      <c r="G267" s="1">
        <v>89.7</v>
      </c>
      <c r="H267" s="1" t="s">
        <v>376</v>
      </c>
      <c r="I267" s="1">
        <v>2691</v>
      </c>
      <c r="J267" s="2" t="s">
        <v>563</v>
      </c>
      <c r="S267" s="11">
        <f t="shared" si="9"/>
        <v>-216.78837105809129</v>
      </c>
      <c r="T267" s="10">
        <f t="shared" si="10"/>
        <v>46997.197826020674</v>
      </c>
    </row>
    <row r="268" spans="1:20" ht="15" x14ac:dyDescent="0.25">
      <c r="A268" s="1">
        <v>2</v>
      </c>
      <c r="B268" s="1">
        <v>54</v>
      </c>
      <c r="C268" s="1" t="s">
        <v>467</v>
      </c>
      <c r="D268" s="1" t="s">
        <v>371</v>
      </c>
      <c r="E268" s="1">
        <v>40</v>
      </c>
      <c r="F268" s="1" t="s">
        <v>372</v>
      </c>
      <c r="G268" s="1">
        <v>165</v>
      </c>
      <c r="H268" s="1" t="s">
        <v>385</v>
      </c>
      <c r="I268" s="1">
        <v>6600</v>
      </c>
      <c r="J268" s="2" t="s">
        <v>563</v>
      </c>
      <c r="S268" s="11">
        <f t="shared" si="9"/>
        <v>-141.48837105809127</v>
      </c>
      <c r="T268" s="10">
        <f t="shared" si="10"/>
        <v>20018.959144672121</v>
      </c>
    </row>
    <row r="269" spans="1:20" ht="15" x14ac:dyDescent="0.25">
      <c r="A269" s="1">
        <v>3</v>
      </c>
      <c r="B269" s="1">
        <v>139</v>
      </c>
      <c r="C269" s="1" t="s">
        <v>470</v>
      </c>
      <c r="D269" s="1" t="s">
        <v>371</v>
      </c>
      <c r="E269" s="1">
        <v>5</v>
      </c>
      <c r="F269" s="1" t="s">
        <v>372</v>
      </c>
      <c r="G269" s="1">
        <v>37</v>
      </c>
      <c r="H269" s="1" t="s">
        <v>376</v>
      </c>
      <c r="I269" s="1">
        <v>185</v>
      </c>
      <c r="J269" s="2" t="s">
        <v>563</v>
      </c>
      <c r="S269" s="11">
        <f t="shared" si="9"/>
        <v>-269.48837105809127</v>
      </c>
      <c r="T269" s="10">
        <f t="shared" si="10"/>
        <v>72623.982135543483</v>
      </c>
    </row>
    <row r="270" spans="1:20" ht="15" x14ac:dyDescent="0.25">
      <c r="A270" s="1">
        <v>3</v>
      </c>
      <c r="B270" s="1">
        <v>149</v>
      </c>
      <c r="C270" s="1" t="s">
        <v>494</v>
      </c>
      <c r="D270" s="1" t="s">
        <v>371</v>
      </c>
      <c r="E270" s="1">
        <v>10</v>
      </c>
      <c r="F270" s="1" t="s">
        <v>372</v>
      </c>
      <c r="G270" s="1">
        <v>129.9</v>
      </c>
      <c r="H270" s="1" t="s">
        <v>495</v>
      </c>
      <c r="I270" s="1">
        <v>1299</v>
      </c>
      <c r="J270" s="2" t="s">
        <v>563</v>
      </c>
      <c r="S270" s="11">
        <f t="shared" si="9"/>
        <v>-176.58837105809127</v>
      </c>
      <c r="T270" s="10">
        <f t="shared" si="10"/>
        <v>31183.452792950127</v>
      </c>
    </row>
    <row r="271" spans="1:20" ht="25.5" x14ac:dyDescent="0.25">
      <c r="A271" s="1">
        <v>3</v>
      </c>
      <c r="B271" s="1">
        <v>168</v>
      </c>
      <c r="C271" s="1" t="s">
        <v>497</v>
      </c>
      <c r="D271" s="1" t="s">
        <v>371</v>
      </c>
      <c r="E271" s="1">
        <v>10</v>
      </c>
      <c r="F271" s="1" t="s">
        <v>372</v>
      </c>
      <c r="G271" s="1">
        <v>117</v>
      </c>
      <c r="H271" s="1" t="s">
        <v>498</v>
      </c>
      <c r="I271" s="1">
        <v>1170</v>
      </c>
      <c r="J271" s="2" t="s">
        <v>563</v>
      </c>
      <c r="S271" s="11">
        <f t="shared" si="9"/>
        <v>-189.48837105809127</v>
      </c>
      <c r="T271" s="10">
        <f t="shared" si="10"/>
        <v>35905.842766248883</v>
      </c>
    </row>
    <row r="272" spans="1:20" ht="25.5" x14ac:dyDescent="0.25">
      <c r="A272" s="1">
        <v>3</v>
      </c>
      <c r="B272" s="1">
        <v>169</v>
      </c>
      <c r="C272" s="1" t="s">
        <v>391</v>
      </c>
      <c r="D272" s="1" t="s">
        <v>371</v>
      </c>
      <c r="E272" s="1">
        <v>10</v>
      </c>
      <c r="F272" s="1" t="s">
        <v>372</v>
      </c>
      <c r="G272" s="1">
        <v>86.5</v>
      </c>
      <c r="H272" s="1" t="s">
        <v>392</v>
      </c>
      <c r="I272" s="1">
        <v>865</v>
      </c>
      <c r="J272" s="2" t="s">
        <v>563</v>
      </c>
      <c r="S272" s="11">
        <f t="shared" si="9"/>
        <v>-219.98837105809127</v>
      </c>
      <c r="T272" s="10">
        <f t="shared" si="10"/>
        <v>48394.883400792452</v>
      </c>
    </row>
    <row r="273" spans="1:20" ht="25.5" x14ac:dyDescent="0.25">
      <c r="A273" s="1">
        <v>3</v>
      </c>
      <c r="B273" s="1">
        <v>177</v>
      </c>
      <c r="C273" s="1" t="s">
        <v>393</v>
      </c>
      <c r="D273" s="1" t="s">
        <v>371</v>
      </c>
      <c r="E273" s="1">
        <v>20</v>
      </c>
      <c r="F273" s="1" t="s">
        <v>372</v>
      </c>
      <c r="G273" s="1">
        <v>249</v>
      </c>
      <c r="H273" s="1" t="s">
        <v>394</v>
      </c>
      <c r="I273" s="1">
        <v>4980</v>
      </c>
      <c r="J273" s="2" t="s">
        <v>563</v>
      </c>
      <c r="S273" s="11">
        <f t="shared" si="9"/>
        <v>-57.488371058091275</v>
      </c>
      <c r="T273" s="10">
        <f t="shared" si="10"/>
        <v>3304.9128069127864</v>
      </c>
    </row>
    <row r="274" spans="1:20" ht="15" x14ac:dyDescent="0.25">
      <c r="A274" s="1">
        <v>3</v>
      </c>
      <c r="B274" s="1">
        <v>183</v>
      </c>
      <c r="C274" s="1" t="s">
        <v>564</v>
      </c>
      <c r="D274" s="1" t="s">
        <v>371</v>
      </c>
      <c r="E274" s="1">
        <v>5</v>
      </c>
      <c r="F274" s="1" t="s">
        <v>372</v>
      </c>
      <c r="G274" s="1">
        <v>49.1</v>
      </c>
      <c r="H274" s="1" t="s">
        <v>376</v>
      </c>
      <c r="I274" s="1">
        <v>245.5</v>
      </c>
      <c r="J274" s="2" t="s">
        <v>563</v>
      </c>
      <c r="S274" s="11">
        <f t="shared" si="9"/>
        <v>-257.38837105809125</v>
      </c>
      <c r="T274" s="10">
        <f t="shared" si="10"/>
        <v>66248.77355593766</v>
      </c>
    </row>
    <row r="275" spans="1:20" ht="15" x14ac:dyDescent="0.25">
      <c r="A275" s="1">
        <v>3</v>
      </c>
      <c r="B275" s="1">
        <v>187</v>
      </c>
      <c r="C275" s="1" t="s">
        <v>474</v>
      </c>
      <c r="D275" s="1" t="s">
        <v>371</v>
      </c>
      <c r="E275" s="1">
        <v>30</v>
      </c>
      <c r="F275" s="1" t="s">
        <v>372</v>
      </c>
      <c r="G275" s="1">
        <v>2.9</v>
      </c>
      <c r="H275" s="1" t="s">
        <v>376</v>
      </c>
      <c r="I275" s="1">
        <v>87</v>
      </c>
      <c r="J275" s="2" t="s">
        <v>563</v>
      </c>
      <c r="S275" s="11">
        <f t="shared" si="9"/>
        <v>-303.5883710580913</v>
      </c>
      <c r="T275" s="10">
        <f t="shared" si="10"/>
        <v>92165.899041705328</v>
      </c>
    </row>
    <row r="276" spans="1:20" ht="15" x14ac:dyDescent="0.25">
      <c r="A276" s="1">
        <v>3</v>
      </c>
      <c r="B276" s="1">
        <v>191</v>
      </c>
      <c r="C276" s="1" t="s">
        <v>402</v>
      </c>
      <c r="D276" s="1" t="s">
        <v>371</v>
      </c>
      <c r="E276" s="1">
        <v>10</v>
      </c>
      <c r="F276" s="1" t="s">
        <v>372</v>
      </c>
      <c r="G276" s="1">
        <v>17</v>
      </c>
      <c r="H276" s="1" t="s">
        <v>376</v>
      </c>
      <c r="I276" s="1">
        <v>170</v>
      </c>
      <c r="J276" s="2" t="s">
        <v>563</v>
      </c>
      <c r="S276" s="11">
        <f t="shared" si="9"/>
        <v>-289.48837105809127</v>
      </c>
      <c r="T276" s="10">
        <f t="shared" si="10"/>
        <v>83803.516977867141</v>
      </c>
    </row>
    <row r="277" spans="1:20" ht="15" x14ac:dyDescent="0.25">
      <c r="A277" s="1">
        <v>4</v>
      </c>
      <c r="B277" s="1">
        <v>232</v>
      </c>
      <c r="C277" s="1" t="s">
        <v>475</v>
      </c>
      <c r="D277" s="1" t="s">
        <v>371</v>
      </c>
      <c r="E277" s="1">
        <v>10</v>
      </c>
      <c r="F277" s="1" t="s">
        <v>372</v>
      </c>
      <c r="G277" s="1">
        <v>147.19999999999999</v>
      </c>
      <c r="H277" s="1" t="s">
        <v>410</v>
      </c>
      <c r="I277" s="1">
        <v>1472</v>
      </c>
      <c r="J277" s="2" t="s">
        <v>563</v>
      </c>
      <c r="S277" s="11">
        <f t="shared" si="9"/>
        <v>-159.28837105809129</v>
      </c>
      <c r="T277" s="10">
        <f t="shared" si="10"/>
        <v>25372.785154340174</v>
      </c>
    </row>
    <row r="278" spans="1:20" ht="15" x14ac:dyDescent="0.25">
      <c r="A278" s="1">
        <v>4</v>
      </c>
      <c r="B278" s="1">
        <v>247</v>
      </c>
      <c r="C278" s="1" t="s">
        <v>500</v>
      </c>
      <c r="D278" s="1" t="s">
        <v>371</v>
      </c>
      <c r="E278" s="1">
        <v>10</v>
      </c>
      <c r="F278" s="1" t="s">
        <v>372</v>
      </c>
      <c r="G278" s="1">
        <v>48.3</v>
      </c>
      <c r="H278" s="1" t="s">
        <v>376</v>
      </c>
      <c r="I278" s="1">
        <v>483</v>
      </c>
      <c r="J278" s="2" t="s">
        <v>563</v>
      </c>
      <c r="S278" s="11">
        <f t="shared" si="9"/>
        <v>-258.18837105809126</v>
      </c>
      <c r="T278" s="10">
        <f t="shared" si="10"/>
        <v>66661.234949630612</v>
      </c>
    </row>
    <row r="279" spans="1:20" ht="15" x14ac:dyDescent="0.25">
      <c r="A279" s="1">
        <v>4</v>
      </c>
      <c r="B279" s="1">
        <v>249</v>
      </c>
      <c r="C279" s="1" t="s">
        <v>414</v>
      </c>
      <c r="D279" s="1" t="s">
        <v>371</v>
      </c>
      <c r="E279" s="1">
        <v>1</v>
      </c>
      <c r="F279" s="1" t="s">
        <v>372</v>
      </c>
      <c r="G279" s="1">
        <v>2060</v>
      </c>
      <c r="H279" s="1" t="s">
        <v>415</v>
      </c>
      <c r="I279" s="1">
        <v>2060</v>
      </c>
      <c r="J279" s="2" t="s">
        <v>563</v>
      </c>
      <c r="S279" s="11">
        <f t="shared" si="9"/>
        <v>1753.5116289419088</v>
      </c>
      <c r="T279" s="10">
        <f t="shared" si="10"/>
        <v>3074803.0328345066</v>
      </c>
    </row>
    <row r="280" spans="1:20" ht="15" x14ac:dyDescent="0.25">
      <c r="A280" s="1">
        <v>4</v>
      </c>
      <c r="B280" s="1">
        <v>262</v>
      </c>
      <c r="C280" s="1" t="s">
        <v>531</v>
      </c>
      <c r="D280" s="1" t="s">
        <v>371</v>
      </c>
      <c r="E280" s="1">
        <v>20</v>
      </c>
      <c r="F280" s="1" t="s">
        <v>372</v>
      </c>
      <c r="G280" s="1">
        <v>44.85</v>
      </c>
      <c r="H280" s="1" t="s">
        <v>410</v>
      </c>
      <c r="I280" s="1">
        <v>897</v>
      </c>
      <c r="J280" s="2" t="s">
        <v>563</v>
      </c>
      <c r="S280" s="11">
        <f t="shared" si="9"/>
        <v>-261.63837105809125</v>
      </c>
      <c r="T280" s="10">
        <f t="shared" si="10"/>
        <v>68454.637209931447</v>
      </c>
    </row>
    <row r="281" spans="1:20" ht="25.5" x14ac:dyDescent="0.25">
      <c r="A281" s="1">
        <v>4</v>
      </c>
      <c r="B281" s="1">
        <v>269</v>
      </c>
      <c r="C281" s="1" t="s">
        <v>416</v>
      </c>
      <c r="D281" s="1" t="s">
        <v>371</v>
      </c>
      <c r="E281" s="1">
        <v>5</v>
      </c>
      <c r="F281" s="1" t="s">
        <v>372</v>
      </c>
      <c r="G281" s="1">
        <v>39.799999999999997</v>
      </c>
      <c r="H281" s="1" t="s">
        <v>373</v>
      </c>
      <c r="I281" s="1">
        <v>199</v>
      </c>
      <c r="J281" s="2" t="s">
        <v>563</v>
      </c>
      <c r="S281" s="11">
        <f t="shared" si="9"/>
        <v>-266.68837105809126</v>
      </c>
      <c r="T281" s="10">
        <f t="shared" si="10"/>
        <v>71122.687257618163</v>
      </c>
    </row>
    <row r="282" spans="1:20" ht="15" x14ac:dyDescent="0.25">
      <c r="A282" s="1">
        <v>4</v>
      </c>
      <c r="B282" s="1">
        <v>271</v>
      </c>
      <c r="C282" s="1" t="s">
        <v>565</v>
      </c>
      <c r="D282" s="1" t="s">
        <v>371</v>
      </c>
      <c r="E282" s="1">
        <v>20</v>
      </c>
      <c r="F282" s="1" t="s">
        <v>372</v>
      </c>
      <c r="G282" s="1">
        <v>17.100000000000001</v>
      </c>
      <c r="H282" s="1" t="s">
        <v>376</v>
      </c>
      <c r="I282" s="1">
        <v>342</v>
      </c>
      <c r="J282" s="2" t="s">
        <v>563</v>
      </c>
      <c r="S282" s="11">
        <f t="shared" si="9"/>
        <v>-289.38837105809125</v>
      </c>
      <c r="T282" s="10">
        <f t="shared" si="10"/>
        <v>83745.6293036555</v>
      </c>
    </row>
    <row r="283" spans="1:20" ht="15" x14ac:dyDescent="0.25">
      <c r="A283" s="1">
        <v>4</v>
      </c>
      <c r="B283" s="1">
        <v>275</v>
      </c>
      <c r="C283" s="1" t="s">
        <v>503</v>
      </c>
      <c r="D283" s="1" t="s">
        <v>371</v>
      </c>
      <c r="E283" s="1">
        <v>10</v>
      </c>
      <c r="F283" s="1" t="s">
        <v>372</v>
      </c>
      <c r="G283" s="1">
        <v>37.1</v>
      </c>
      <c r="H283" s="1" t="s">
        <v>378</v>
      </c>
      <c r="I283" s="1">
        <v>371</v>
      </c>
      <c r="J283" s="2" t="s">
        <v>563</v>
      </c>
      <c r="S283" s="11">
        <f t="shared" si="9"/>
        <v>-269.38837105809125</v>
      </c>
      <c r="T283" s="10">
        <f t="shared" si="10"/>
        <v>72570.094461331857</v>
      </c>
    </row>
    <row r="284" spans="1:20" ht="15" x14ac:dyDescent="0.25">
      <c r="A284" s="1">
        <v>4</v>
      </c>
      <c r="B284" s="1">
        <v>291</v>
      </c>
      <c r="C284" s="1" t="s">
        <v>476</v>
      </c>
      <c r="D284" s="1" t="s">
        <v>371</v>
      </c>
      <c r="E284" s="1">
        <v>15</v>
      </c>
      <c r="F284" s="1" t="s">
        <v>372</v>
      </c>
      <c r="G284" s="1">
        <v>299</v>
      </c>
      <c r="H284" s="1" t="s">
        <v>392</v>
      </c>
      <c r="I284" s="1">
        <v>4485</v>
      </c>
      <c r="J284" s="2" t="s">
        <v>563</v>
      </c>
      <c r="S284" s="11">
        <f t="shared" si="9"/>
        <v>-7.4883710580912748</v>
      </c>
      <c r="T284" s="10">
        <f t="shared" si="10"/>
        <v>56.075701103659036</v>
      </c>
    </row>
    <row r="285" spans="1:20" ht="15" x14ac:dyDescent="0.25">
      <c r="A285" s="1">
        <v>4</v>
      </c>
      <c r="B285" s="1">
        <v>293</v>
      </c>
      <c r="C285" s="1" t="s">
        <v>504</v>
      </c>
      <c r="D285" s="1" t="s">
        <v>371</v>
      </c>
      <c r="E285" s="1">
        <v>20</v>
      </c>
      <c r="F285" s="1" t="s">
        <v>372</v>
      </c>
      <c r="G285" s="1">
        <v>18.399999999999999</v>
      </c>
      <c r="H285" s="1" t="s">
        <v>376</v>
      </c>
      <c r="I285" s="1">
        <v>368</v>
      </c>
      <c r="J285" s="2" t="s">
        <v>563</v>
      </c>
      <c r="S285" s="11">
        <f t="shared" si="9"/>
        <v>-288.0883710580913</v>
      </c>
      <c r="T285" s="10">
        <f t="shared" si="10"/>
        <v>82994.909538904496</v>
      </c>
    </row>
    <row r="286" spans="1:20" ht="15" x14ac:dyDescent="0.25">
      <c r="A286" s="1">
        <v>4</v>
      </c>
      <c r="B286" s="1">
        <v>294</v>
      </c>
      <c r="C286" s="1" t="s">
        <v>532</v>
      </c>
      <c r="D286" s="1" t="s">
        <v>371</v>
      </c>
      <c r="E286" s="1">
        <v>10</v>
      </c>
      <c r="F286" s="1" t="s">
        <v>372</v>
      </c>
      <c r="G286" s="1">
        <v>6.5</v>
      </c>
      <c r="H286" s="1" t="s">
        <v>376</v>
      </c>
      <c r="I286" s="1">
        <v>65</v>
      </c>
      <c r="J286" s="2" t="s">
        <v>563</v>
      </c>
      <c r="S286" s="11">
        <f t="shared" si="9"/>
        <v>-299.98837105809127</v>
      </c>
      <c r="T286" s="10">
        <f t="shared" si="10"/>
        <v>89993.02277008706</v>
      </c>
    </row>
    <row r="287" spans="1:20" ht="15" x14ac:dyDescent="0.25">
      <c r="A287" s="1">
        <v>4</v>
      </c>
      <c r="B287" s="1">
        <v>306</v>
      </c>
      <c r="C287" s="1" t="s">
        <v>422</v>
      </c>
      <c r="D287" s="1" t="s">
        <v>371</v>
      </c>
      <c r="E287" s="1">
        <v>50</v>
      </c>
      <c r="F287" s="1" t="s">
        <v>372</v>
      </c>
      <c r="G287" s="1">
        <v>15.1</v>
      </c>
      <c r="H287" s="1" t="s">
        <v>376</v>
      </c>
      <c r="I287" s="1">
        <v>755</v>
      </c>
      <c r="J287" s="2" t="s">
        <v>563</v>
      </c>
      <c r="S287" s="11">
        <f t="shared" si="9"/>
        <v>-291.38837105809125</v>
      </c>
      <c r="T287" s="10">
        <f t="shared" si="10"/>
        <v>84907.182787887868</v>
      </c>
    </row>
    <row r="288" spans="1:20" ht="15" x14ac:dyDescent="0.25">
      <c r="A288" s="1">
        <v>4</v>
      </c>
      <c r="B288" s="1">
        <v>307</v>
      </c>
      <c r="C288" s="1" t="s">
        <v>505</v>
      </c>
      <c r="D288" s="1" t="s">
        <v>371</v>
      </c>
      <c r="E288" s="1">
        <v>20</v>
      </c>
      <c r="F288" s="1" t="s">
        <v>372</v>
      </c>
      <c r="G288" s="1">
        <v>39.1</v>
      </c>
      <c r="H288" s="1" t="s">
        <v>376</v>
      </c>
      <c r="I288" s="1">
        <v>782</v>
      </c>
      <c r="J288" s="2" t="s">
        <v>563</v>
      </c>
      <c r="S288" s="11">
        <f t="shared" si="9"/>
        <v>-267.38837105809125</v>
      </c>
      <c r="T288" s="10">
        <f t="shared" si="10"/>
        <v>71496.540977099488</v>
      </c>
    </row>
    <row r="289" spans="1:20" ht="15" x14ac:dyDescent="0.25">
      <c r="A289" s="1">
        <v>4</v>
      </c>
      <c r="B289" s="1">
        <v>308</v>
      </c>
      <c r="C289" s="1" t="s">
        <v>477</v>
      </c>
      <c r="D289" s="1" t="s">
        <v>371</v>
      </c>
      <c r="E289" s="1">
        <v>30</v>
      </c>
      <c r="F289" s="1" t="s">
        <v>372</v>
      </c>
      <c r="G289" s="1">
        <v>17.3</v>
      </c>
      <c r="H289" s="1" t="s">
        <v>376</v>
      </c>
      <c r="I289" s="1">
        <v>519</v>
      </c>
      <c r="J289" s="2" t="s">
        <v>563</v>
      </c>
      <c r="S289" s="11">
        <f t="shared" si="9"/>
        <v>-289.18837105809126</v>
      </c>
      <c r="T289" s="10">
        <f t="shared" si="10"/>
        <v>83629.913955232274</v>
      </c>
    </row>
    <row r="290" spans="1:20" ht="15" x14ac:dyDescent="0.25">
      <c r="A290" s="1">
        <v>5</v>
      </c>
      <c r="B290" s="1">
        <v>311</v>
      </c>
      <c r="C290" s="1" t="s">
        <v>423</v>
      </c>
      <c r="D290" s="1" t="s">
        <v>371</v>
      </c>
      <c r="E290" s="1">
        <v>20</v>
      </c>
      <c r="F290" s="1" t="s">
        <v>372</v>
      </c>
      <c r="G290" s="1">
        <v>44</v>
      </c>
      <c r="H290" s="1" t="s">
        <v>376</v>
      </c>
      <c r="I290" s="1">
        <v>880</v>
      </c>
      <c r="J290" s="2" t="s">
        <v>563</v>
      </c>
      <c r="S290" s="11">
        <f t="shared" si="9"/>
        <v>-262.48837105809127</v>
      </c>
      <c r="T290" s="10">
        <f t="shared" si="10"/>
        <v>68900.144940730213</v>
      </c>
    </row>
    <row r="291" spans="1:20" ht="25.5" x14ac:dyDescent="0.25">
      <c r="A291" s="1">
        <v>5</v>
      </c>
      <c r="B291" s="1">
        <v>314</v>
      </c>
      <c r="C291" s="1" t="s">
        <v>424</v>
      </c>
      <c r="D291" s="1" t="s">
        <v>371</v>
      </c>
      <c r="E291" s="1">
        <v>4</v>
      </c>
      <c r="F291" s="1" t="s">
        <v>372</v>
      </c>
      <c r="G291" s="1">
        <v>336.5</v>
      </c>
      <c r="H291" s="1" t="s">
        <v>425</v>
      </c>
      <c r="I291" s="1">
        <v>1346</v>
      </c>
      <c r="J291" s="2" t="s">
        <v>563</v>
      </c>
      <c r="S291" s="11">
        <f t="shared" si="9"/>
        <v>30.011628941908725</v>
      </c>
      <c r="T291" s="10">
        <f t="shared" si="10"/>
        <v>900.69787174681346</v>
      </c>
    </row>
    <row r="292" spans="1:20" ht="25.5" x14ac:dyDescent="0.25">
      <c r="A292" s="1">
        <v>5</v>
      </c>
      <c r="B292" s="1">
        <v>325</v>
      </c>
      <c r="C292" s="1" t="s">
        <v>429</v>
      </c>
      <c r="D292" s="1" t="s">
        <v>371</v>
      </c>
      <c r="E292" s="1">
        <v>5</v>
      </c>
      <c r="F292" s="1" t="s">
        <v>372</v>
      </c>
      <c r="G292" s="1">
        <v>44.1</v>
      </c>
      <c r="H292" s="1" t="s">
        <v>430</v>
      </c>
      <c r="I292" s="1">
        <v>220.5</v>
      </c>
      <c r="J292" s="2" t="s">
        <v>563</v>
      </c>
      <c r="S292" s="11">
        <f t="shared" si="9"/>
        <v>-262.38837105809125</v>
      </c>
      <c r="T292" s="10">
        <f t="shared" si="10"/>
        <v>68847.657266518581</v>
      </c>
    </row>
    <row r="293" spans="1:20" ht="15" x14ac:dyDescent="0.25">
      <c r="A293" s="1">
        <v>6</v>
      </c>
      <c r="B293" s="1">
        <v>339</v>
      </c>
      <c r="C293" s="1" t="s">
        <v>550</v>
      </c>
      <c r="D293" s="1" t="s">
        <v>371</v>
      </c>
      <c r="E293" s="1">
        <v>10</v>
      </c>
      <c r="F293" s="1" t="s">
        <v>372</v>
      </c>
      <c r="G293" s="1">
        <v>87.7</v>
      </c>
      <c r="H293" s="1" t="s">
        <v>551</v>
      </c>
      <c r="I293" s="1">
        <v>877</v>
      </c>
      <c r="J293" s="2" t="s">
        <v>563</v>
      </c>
      <c r="S293" s="11">
        <f t="shared" si="9"/>
        <v>-218.78837105809129</v>
      </c>
      <c r="T293" s="10">
        <f t="shared" si="10"/>
        <v>47868.351310253034</v>
      </c>
    </row>
    <row r="294" spans="1:20" ht="15" x14ac:dyDescent="0.25">
      <c r="A294" s="1">
        <v>6</v>
      </c>
      <c r="B294" s="1">
        <v>343</v>
      </c>
      <c r="C294" s="1" t="s">
        <v>506</v>
      </c>
      <c r="D294" s="1" t="s">
        <v>371</v>
      </c>
      <c r="E294" s="1">
        <v>10</v>
      </c>
      <c r="F294" s="1" t="s">
        <v>372</v>
      </c>
      <c r="G294" s="1">
        <v>48.3</v>
      </c>
      <c r="H294" s="1" t="s">
        <v>507</v>
      </c>
      <c r="I294" s="1">
        <v>483</v>
      </c>
      <c r="J294" s="2" t="s">
        <v>563</v>
      </c>
      <c r="S294" s="11">
        <f t="shared" si="9"/>
        <v>-258.18837105809126</v>
      </c>
      <c r="T294" s="10">
        <f t="shared" si="10"/>
        <v>66661.234949630612</v>
      </c>
    </row>
    <row r="295" spans="1:20" ht="15" x14ac:dyDescent="0.25">
      <c r="A295" s="1">
        <v>6</v>
      </c>
      <c r="B295" s="1">
        <v>351</v>
      </c>
      <c r="C295" s="1" t="s">
        <v>552</v>
      </c>
      <c r="D295" s="1" t="s">
        <v>371</v>
      </c>
      <c r="E295" s="1">
        <v>6</v>
      </c>
      <c r="F295" s="1" t="s">
        <v>372</v>
      </c>
      <c r="G295" s="1">
        <v>374.4</v>
      </c>
      <c r="H295" s="1" t="s">
        <v>553</v>
      </c>
      <c r="I295" s="1">
        <v>2246.4</v>
      </c>
      <c r="J295" s="2" t="s">
        <v>563</v>
      </c>
      <c r="S295" s="11">
        <f t="shared" si="9"/>
        <v>67.911628941908702</v>
      </c>
      <c r="T295" s="10">
        <f t="shared" si="10"/>
        <v>4611.9893455434922</v>
      </c>
    </row>
    <row r="296" spans="1:20" ht="15" x14ac:dyDescent="0.25">
      <c r="A296" s="1">
        <v>6</v>
      </c>
      <c r="B296" s="1">
        <v>359</v>
      </c>
      <c r="C296" s="1" t="s">
        <v>432</v>
      </c>
      <c r="D296" s="1" t="s">
        <v>371</v>
      </c>
      <c r="E296" s="1">
        <v>5</v>
      </c>
      <c r="F296" s="1" t="s">
        <v>372</v>
      </c>
      <c r="G296" s="1">
        <v>24.2</v>
      </c>
      <c r="H296" s="1" t="s">
        <v>376</v>
      </c>
      <c r="I296" s="1">
        <v>121</v>
      </c>
      <c r="J296" s="2" t="s">
        <v>563</v>
      </c>
      <c r="S296" s="11">
        <f t="shared" si="9"/>
        <v>-282.28837105809129</v>
      </c>
      <c r="T296" s="10">
        <f t="shared" si="10"/>
        <v>79686.724434630625</v>
      </c>
    </row>
    <row r="297" spans="1:20" ht="15" x14ac:dyDescent="0.25">
      <c r="A297" s="1">
        <v>6</v>
      </c>
      <c r="B297" s="1">
        <v>1111</v>
      </c>
      <c r="C297" s="1" t="s">
        <v>566</v>
      </c>
      <c r="D297" s="1" t="s">
        <v>567</v>
      </c>
      <c r="E297" s="1">
        <v>12</v>
      </c>
      <c r="F297" s="1" t="s">
        <v>372</v>
      </c>
      <c r="G297" s="1">
        <v>86.25</v>
      </c>
      <c r="H297" s="1" t="s">
        <v>507</v>
      </c>
      <c r="I297" s="1">
        <v>1035</v>
      </c>
      <c r="J297" s="2" t="s">
        <v>563</v>
      </c>
      <c r="S297" s="11">
        <f t="shared" si="9"/>
        <v>-220.23837105809127</v>
      </c>
      <c r="T297" s="10">
        <f t="shared" si="10"/>
        <v>48504.940086321498</v>
      </c>
    </row>
    <row r="298" spans="1:20" ht="15" x14ac:dyDescent="0.25">
      <c r="A298" s="1">
        <v>6</v>
      </c>
      <c r="B298" s="1">
        <v>1111</v>
      </c>
      <c r="C298" s="1" t="s">
        <v>568</v>
      </c>
      <c r="D298" s="1" t="s">
        <v>567</v>
      </c>
      <c r="E298" s="1">
        <v>6</v>
      </c>
      <c r="F298" s="1" t="s">
        <v>372</v>
      </c>
      <c r="G298" s="1">
        <v>85.8</v>
      </c>
      <c r="H298" s="1" t="s">
        <v>569</v>
      </c>
      <c r="I298" s="1">
        <v>514.79999999999995</v>
      </c>
      <c r="J298" s="2" t="s">
        <v>563</v>
      </c>
      <c r="S298" s="11">
        <f t="shared" si="9"/>
        <v>-220.68837105809126</v>
      </c>
      <c r="T298" s="10">
        <f t="shared" si="10"/>
        <v>48703.357120273773</v>
      </c>
    </row>
    <row r="299" spans="1:20" ht="15" x14ac:dyDescent="0.25">
      <c r="A299" s="1">
        <v>9</v>
      </c>
      <c r="B299" s="1">
        <v>418</v>
      </c>
      <c r="C299" s="1" t="s">
        <v>478</v>
      </c>
      <c r="D299" s="1" t="s">
        <v>371</v>
      </c>
      <c r="E299" s="1">
        <v>6</v>
      </c>
      <c r="F299" s="1" t="s">
        <v>372</v>
      </c>
      <c r="G299" s="1">
        <v>178.65</v>
      </c>
      <c r="H299" s="1" t="s">
        <v>376</v>
      </c>
      <c r="I299" s="1">
        <v>1071.9000000000001</v>
      </c>
      <c r="J299" s="2" t="s">
        <v>563</v>
      </c>
      <c r="S299" s="11">
        <f t="shared" si="9"/>
        <v>-127.83837105809127</v>
      </c>
      <c r="T299" s="10">
        <f t="shared" si="10"/>
        <v>16342.649114786227</v>
      </c>
    </row>
    <row r="300" spans="1:20" ht="15" x14ac:dyDescent="0.25">
      <c r="A300" s="1">
        <v>9</v>
      </c>
      <c r="B300" s="1">
        <v>423</v>
      </c>
      <c r="C300" s="1" t="s">
        <v>479</v>
      </c>
      <c r="D300" s="1" t="s">
        <v>371</v>
      </c>
      <c r="E300" s="1">
        <v>30</v>
      </c>
      <c r="F300" s="1" t="s">
        <v>372</v>
      </c>
      <c r="G300" s="1">
        <v>29.9</v>
      </c>
      <c r="H300" s="1" t="s">
        <v>376</v>
      </c>
      <c r="I300" s="1">
        <v>897</v>
      </c>
      <c r="J300" s="2" t="s">
        <v>563</v>
      </c>
      <c r="S300" s="11">
        <f t="shared" si="9"/>
        <v>-276.5883710580913</v>
      </c>
      <c r="T300" s="10">
        <f t="shared" si="10"/>
        <v>76501.127004568392</v>
      </c>
    </row>
    <row r="301" spans="1:20" ht="15" x14ac:dyDescent="0.25">
      <c r="A301" s="1">
        <v>9</v>
      </c>
      <c r="B301" s="1">
        <v>427</v>
      </c>
      <c r="C301" s="1" t="s">
        <v>480</v>
      </c>
      <c r="D301" s="1" t="s">
        <v>371</v>
      </c>
      <c r="E301" s="1">
        <v>6</v>
      </c>
      <c r="F301" s="1" t="s">
        <v>372</v>
      </c>
      <c r="G301" s="1">
        <v>318.39999999999998</v>
      </c>
      <c r="H301" s="1" t="s">
        <v>415</v>
      </c>
      <c r="I301" s="1">
        <v>1910.4</v>
      </c>
      <c r="J301" s="2" t="s">
        <v>563</v>
      </c>
      <c r="S301" s="11">
        <f t="shared" si="9"/>
        <v>11.911628941908702</v>
      </c>
      <c r="T301" s="10">
        <f t="shared" si="10"/>
        <v>141.88690404971703</v>
      </c>
    </row>
    <row r="302" spans="1:20" ht="15" x14ac:dyDescent="0.25">
      <c r="A302" s="1">
        <v>9</v>
      </c>
      <c r="B302" s="1">
        <v>445</v>
      </c>
      <c r="C302" s="1" t="s">
        <v>570</v>
      </c>
      <c r="D302" s="1" t="s">
        <v>371</v>
      </c>
      <c r="E302" s="1">
        <v>2</v>
      </c>
      <c r="F302" s="1" t="s">
        <v>372</v>
      </c>
      <c r="G302" s="1">
        <v>6.42</v>
      </c>
      <c r="H302" s="1" t="s">
        <v>376</v>
      </c>
      <c r="I302" s="1">
        <v>12.84</v>
      </c>
      <c r="J302" s="2" t="s">
        <v>563</v>
      </c>
      <c r="S302" s="11">
        <f t="shared" si="9"/>
        <v>-300.06837105809126</v>
      </c>
      <c r="T302" s="10">
        <f t="shared" si="10"/>
        <v>90041.027309456345</v>
      </c>
    </row>
    <row r="303" spans="1:20" ht="25.5" x14ac:dyDescent="0.25">
      <c r="A303" s="1">
        <v>9</v>
      </c>
      <c r="B303" s="1">
        <v>455</v>
      </c>
      <c r="C303" s="1" t="s">
        <v>510</v>
      </c>
      <c r="D303" s="1" t="s">
        <v>371</v>
      </c>
      <c r="E303" s="1">
        <v>15</v>
      </c>
      <c r="F303" s="1" t="s">
        <v>372</v>
      </c>
      <c r="G303" s="1">
        <v>12.3</v>
      </c>
      <c r="H303" s="1" t="s">
        <v>376</v>
      </c>
      <c r="I303" s="1">
        <v>184.5</v>
      </c>
      <c r="J303" s="2" t="s">
        <v>563</v>
      </c>
      <c r="S303" s="11">
        <f t="shared" si="9"/>
        <v>-294.18837105809126</v>
      </c>
      <c r="T303" s="10">
        <f t="shared" si="10"/>
        <v>86546.797665813196</v>
      </c>
    </row>
    <row r="304" spans="1:20" ht="15" x14ac:dyDescent="0.25">
      <c r="A304" s="1">
        <v>9</v>
      </c>
      <c r="B304" s="1">
        <v>461</v>
      </c>
      <c r="C304" s="1" t="s">
        <v>444</v>
      </c>
      <c r="D304" s="1" t="s">
        <v>371</v>
      </c>
      <c r="E304" s="1">
        <v>50</v>
      </c>
      <c r="F304" s="1" t="s">
        <v>372</v>
      </c>
      <c r="G304" s="1">
        <v>42.6</v>
      </c>
      <c r="H304" s="1" t="s">
        <v>376</v>
      </c>
      <c r="I304" s="1">
        <v>2130</v>
      </c>
      <c r="J304" s="2" t="s">
        <v>563</v>
      </c>
      <c r="S304" s="11">
        <f t="shared" si="9"/>
        <v>-263.88837105809125</v>
      </c>
      <c r="T304" s="10">
        <f t="shared" si="10"/>
        <v>69637.072379692851</v>
      </c>
    </row>
    <row r="305" spans="1:20" ht="15" x14ac:dyDescent="0.25">
      <c r="A305" s="1">
        <v>9</v>
      </c>
      <c r="B305" s="1">
        <v>463</v>
      </c>
      <c r="C305" s="1" t="s">
        <v>536</v>
      </c>
      <c r="D305" s="1" t="s">
        <v>371</v>
      </c>
      <c r="E305" s="1">
        <v>50</v>
      </c>
      <c r="F305" s="1" t="s">
        <v>372</v>
      </c>
      <c r="G305" s="1">
        <v>220</v>
      </c>
      <c r="H305" s="1" t="s">
        <v>376</v>
      </c>
      <c r="I305" s="1">
        <v>11000</v>
      </c>
      <c r="J305" s="2" t="s">
        <v>563</v>
      </c>
      <c r="S305" s="11">
        <f t="shared" si="9"/>
        <v>-86.488371058091275</v>
      </c>
      <c r="T305" s="10">
        <f t="shared" si="10"/>
        <v>7480.2383282820801</v>
      </c>
    </row>
    <row r="306" spans="1:20" ht="15" x14ac:dyDescent="0.25">
      <c r="A306" s="1">
        <v>9</v>
      </c>
      <c r="B306" s="1">
        <v>472</v>
      </c>
      <c r="C306" s="1" t="s">
        <v>446</v>
      </c>
      <c r="D306" s="1" t="s">
        <v>371</v>
      </c>
      <c r="E306" s="1">
        <v>200</v>
      </c>
      <c r="F306" s="1" t="s">
        <v>372</v>
      </c>
      <c r="G306" s="1">
        <v>4.9000000000000004</v>
      </c>
      <c r="H306" s="1" t="s">
        <v>376</v>
      </c>
      <c r="I306" s="1">
        <v>980</v>
      </c>
      <c r="J306" s="2" t="s">
        <v>563</v>
      </c>
      <c r="S306" s="11">
        <f t="shared" si="9"/>
        <v>-301.5883710580913</v>
      </c>
      <c r="T306" s="10">
        <f t="shared" si="10"/>
        <v>90955.545557472957</v>
      </c>
    </row>
    <row r="307" spans="1:20" ht="25.5" x14ac:dyDescent="0.25">
      <c r="A307" s="1">
        <v>9</v>
      </c>
      <c r="B307" s="1">
        <v>473</v>
      </c>
      <c r="C307" s="1" t="s">
        <v>511</v>
      </c>
      <c r="D307" s="1" t="s">
        <v>371</v>
      </c>
      <c r="E307" s="1">
        <v>5</v>
      </c>
      <c r="F307" s="1" t="s">
        <v>372</v>
      </c>
      <c r="G307" s="1">
        <v>10.1</v>
      </c>
      <c r="H307" s="1" t="s">
        <v>376</v>
      </c>
      <c r="I307" s="1">
        <v>50.5</v>
      </c>
      <c r="J307" s="2" t="s">
        <v>563</v>
      </c>
      <c r="S307" s="11">
        <f t="shared" si="9"/>
        <v>-296.38837105809125</v>
      </c>
      <c r="T307" s="10">
        <f t="shared" si="10"/>
        <v>87846.06649846879</v>
      </c>
    </row>
    <row r="308" spans="1:20" ht="15" x14ac:dyDescent="0.25">
      <c r="A308" s="1">
        <v>9</v>
      </c>
      <c r="B308" s="1">
        <v>475</v>
      </c>
      <c r="C308" s="1" t="s">
        <v>447</v>
      </c>
      <c r="D308" s="1" t="s">
        <v>371</v>
      </c>
      <c r="E308" s="1">
        <v>30</v>
      </c>
      <c r="F308" s="1" t="s">
        <v>372</v>
      </c>
      <c r="G308" s="1">
        <v>3.7</v>
      </c>
      <c r="H308" s="1" t="s">
        <v>376</v>
      </c>
      <c r="I308" s="1">
        <v>111</v>
      </c>
      <c r="J308" s="2" t="s">
        <v>563</v>
      </c>
      <c r="S308" s="11">
        <f t="shared" si="9"/>
        <v>-302.78837105809129</v>
      </c>
      <c r="T308" s="10">
        <f t="shared" si="10"/>
        <v>91680.797648012376</v>
      </c>
    </row>
    <row r="309" spans="1:20" ht="15" x14ac:dyDescent="0.25">
      <c r="A309" s="1">
        <v>9</v>
      </c>
      <c r="B309" s="1">
        <v>479</v>
      </c>
      <c r="C309" s="1" t="s">
        <v>481</v>
      </c>
      <c r="D309" s="1" t="s">
        <v>371</v>
      </c>
      <c r="E309" s="1">
        <v>10</v>
      </c>
      <c r="F309" s="1" t="s">
        <v>372</v>
      </c>
      <c r="G309" s="1">
        <v>277.8</v>
      </c>
      <c r="H309" s="1" t="s">
        <v>456</v>
      </c>
      <c r="I309" s="1">
        <v>2778</v>
      </c>
      <c r="J309" s="2" t="s">
        <v>563</v>
      </c>
      <c r="S309" s="11">
        <f t="shared" si="9"/>
        <v>-28.688371058091263</v>
      </c>
      <c r="T309" s="10">
        <f t="shared" si="10"/>
        <v>823.02263396672845</v>
      </c>
    </row>
    <row r="310" spans="1:20" ht="15" x14ac:dyDescent="0.25">
      <c r="A310" s="1">
        <v>9</v>
      </c>
      <c r="B310" s="1">
        <v>491</v>
      </c>
      <c r="C310" s="1" t="s">
        <v>451</v>
      </c>
      <c r="D310" s="1" t="s">
        <v>371</v>
      </c>
      <c r="E310" s="1">
        <v>30</v>
      </c>
      <c r="F310" s="1" t="s">
        <v>372</v>
      </c>
      <c r="G310" s="1">
        <v>19.55</v>
      </c>
      <c r="H310" s="1" t="s">
        <v>376</v>
      </c>
      <c r="I310" s="1">
        <v>586.5</v>
      </c>
      <c r="J310" s="2" t="s">
        <v>563</v>
      </c>
      <c r="S310" s="11">
        <f t="shared" si="9"/>
        <v>-286.93837105809126</v>
      </c>
      <c r="T310" s="10">
        <f t="shared" si="10"/>
        <v>82333.628785470864</v>
      </c>
    </row>
    <row r="311" spans="1:20" ht="15" x14ac:dyDescent="0.25">
      <c r="A311" s="1">
        <v>9</v>
      </c>
      <c r="B311" s="1">
        <v>503</v>
      </c>
      <c r="C311" s="1" t="s">
        <v>538</v>
      </c>
      <c r="D311" s="1" t="s">
        <v>371</v>
      </c>
      <c r="E311" s="1">
        <v>10</v>
      </c>
      <c r="F311" s="1" t="s">
        <v>372</v>
      </c>
      <c r="G311" s="1">
        <v>19.5</v>
      </c>
      <c r="H311" s="1" t="s">
        <v>376</v>
      </c>
      <c r="I311" s="1">
        <v>195</v>
      </c>
      <c r="J311" s="2" t="s">
        <v>563</v>
      </c>
      <c r="S311" s="11">
        <f t="shared" si="9"/>
        <v>-286.98837105809127</v>
      </c>
      <c r="T311" s="10">
        <f t="shared" si="10"/>
        <v>82362.325122576687</v>
      </c>
    </row>
    <row r="312" spans="1:20" ht="15" x14ac:dyDescent="0.25">
      <c r="A312" s="1">
        <v>9</v>
      </c>
      <c r="B312" s="1">
        <v>529</v>
      </c>
      <c r="C312" s="1" t="s">
        <v>540</v>
      </c>
      <c r="D312" s="1" t="s">
        <v>371</v>
      </c>
      <c r="E312" s="1">
        <v>10</v>
      </c>
      <c r="F312" s="1" t="s">
        <v>372</v>
      </c>
      <c r="G312" s="1">
        <v>5.87</v>
      </c>
      <c r="H312" s="1" t="s">
        <v>376</v>
      </c>
      <c r="I312" s="1">
        <v>58.7</v>
      </c>
      <c r="J312" s="2" t="s">
        <v>563</v>
      </c>
      <c r="S312" s="11">
        <f t="shared" si="9"/>
        <v>-300.61837105809127</v>
      </c>
      <c r="T312" s="10">
        <f t="shared" si="10"/>
        <v>90371.405017620244</v>
      </c>
    </row>
    <row r="313" spans="1:20" ht="15" x14ac:dyDescent="0.25">
      <c r="A313" s="1">
        <v>9</v>
      </c>
      <c r="B313" s="1">
        <v>533</v>
      </c>
      <c r="C313" s="1" t="s">
        <v>482</v>
      </c>
      <c r="D313" s="1" t="s">
        <v>371</v>
      </c>
      <c r="E313" s="1">
        <v>4</v>
      </c>
      <c r="F313" s="1" t="s">
        <v>372</v>
      </c>
      <c r="G313" s="1">
        <v>269.10000000000002</v>
      </c>
      <c r="H313" s="1" t="s">
        <v>483</v>
      </c>
      <c r="I313" s="1">
        <v>1076.4000000000001</v>
      </c>
      <c r="J313" s="2" t="s">
        <v>563</v>
      </c>
      <c r="S313" s="11">
        <f t="shared" si="9"/>
        <v>-37.388371058091252</v>
      </c>
      <c r="T313" s="10">
        <f t="shared" si="10"/>
        <v>1397.8902903775156</v>
      </c>
    </row>
    <row r="314" spans="1:20" ht="15" x14ac:dyDescent="0.25">
      <c r="A314" s="1">
        <v>9</v>
      </c>
      <c r="B314" s="1">
        <v>534</v>
      </c>
      <c r="C314" s="1" t="s">
        <v>484</v>
      </c>
      <c r="D314" s="1" t="s">
        <v>371</v>
      </c>
      <c r="E314" s="1">
        <v>100</v>
      </c>
      <c r="F314" s="1" t="s">
        <v>372</v>
      </c>
      <c r="G314" s="1">
        <v>11.4</v>
      </c>
      <c r="H314" s="1" t="s">
        <v>376</v>
      </c>
      <c r="I314" s="1">
        <v>1140</v>
      </c>
      <c r="J314" s="2" t="s">
        <v>563</v>
      </c>
      <c r="S314" s="11">
        <f t="shared" si="9"/>
        <v>-295.0883710580913</v>
      </c>
      <c r="T314" s="10">
        <f t="shared" si="10"/>
        <v>87077.146733717775</v>
      </c>
    </row>
    <row r="315" spans="1:20" ht="25.5" x14ac:dyDescent="0.25">
      <c r="A315" s="1">
        <v>9</v>
      </c>
      <c r="B315" s="1">
        <v>542</v>
      </c>
      <c r="C315" s="1" t="s">
        <v>516</v>
      </c>
      <c r="D315" s="1" t="s">
        <v>371</v>
      </c>
      <c r="E315" s="1">
        <v>10</v>
      </c>
      <c r="F315" s="1" t="s">
        <v>372</v>
      </c>
      <c r="G315" s="1">
        <v>25.8</v>
      </c>
      <c r="H315" s="1" t="s">
        <v>376</v>
      </c>
      <c r="I315" s="1">
        <v>258</v>
      </c>
      <c r="J315" s="2" t="s">
        <v>563</v>
      </c>
      <c r="S315" s="11">
        <f t="shared" si="9"/>
        <v>-280.68837105809126</v>
      </c>
      <c r="T315" s="10">
        <f t="shared" si="10"/>
        <v>78785.961647244723</v>
      </c>
    </row>
    <row r="316" spans="1:20" ht="15" x14ac:dyDescent="0.25">
      <c r="A316" s="1">
        <v>9</v>
      </c>
      <c r="B316" s="1">
        <v>548</v>
      </c>
      <c r="C316" s="1" t="s">
        <v>541</v>
      </c>
      <c r="D316" s="1" t="s">
        <v>371</v>
      </c>
      <c r="E316" s="1">
        <v>10</v>
      </c>
      <c r="F316" s="1" t="s">
        <v>372</v>
      </c>
      <c r="G316" s="1">
        <v>13.8</v>
      </c>
      <c r="H316" s="1" t="s">
        <v>376</v>
      </c>
      <c r="I316" s="1">
        <v>138</v>
      </c>
      <c r="J316" s="2" t="s">
        <v>563</v>
      </c>
      <c r="S316" s="11">
        <f t="shared" si="9"/>
        <v>-292.68837105809126</v>
      </c>
      <c r="T316" s="10">
        <f t="shared" si="10"/>
        <v>85666.482552638918</v>
      </c>
    </row>
    <row r="317" spans="1:20" ht="25.5" x14ac:dyDescent="0.25">
      <c r="A317" s="1">
        <v>9</v>
      </c>
      <c r="B317" s="1">
        <v>551</v>
      </c>
      <c r="C317" s="1" t="s">
        <v>487</v>
      </c>
      <c r="D317" s="1" t="s">
        <v>371</v>
      </c>
      <c r="E317" s="1">
        <v>20</v>
      </c>
      <c r="F317" s="1" t="s">
        <v>372</v>
      </c>
      <c r="G317" s="1">
        <v>5.2</v>
      </c>
      <c r="H317" s="1" t="s">
        <v>376</v>
      </c>
      <c r="I317" s="1">
        <v>104</v>
      </c>
      <c r="J317" s="2" t="s">
        <v>563</v>
      </c>
      <c r="S317" s="11">
        <f t="shared" si="9"/>
        <v>-301.28837105809129</v>
      </c>
      <c r="T317" s="10">
        <f t="shared" si="10"/>
        <v>90774.682534838095</v>
      </c>
    </row>
    <row r="318" spans="1:20" ht="25.5" x14ac:dyDescent="0.25">
      <c r="A318" s="1">
        <v>9</v>
      </c>
      <c r="B318" s="1">
        <v>552</v>
      </c>
      <c r="C318" s="1" t="s">
        <v>461</v>
      </c>
      <c r="D318" s="1" t="s">
        <v>371</v>
      </c>
      <c r="E318" s="1">
        <v>30</v>
      </c>
      <c r="F318" s="1" t="s">
        <v>372</v>
      </c>
      <c r="G318" s="1">
        <v>56.3</v>
      </c>
      <c r="H318" s="1" t="s">
        <v>376</v>
      </c>
      <c r="I318" s="1">
        <v>1689</v>
      </c>
      <c r="J318" s="2" t="s">
        <v>563</v>
      </c>
      <c r="S318" s="11">
        <f t="shared" si="9"/>
        <v>-250.18837105809126</v>
      </c>
      <c r="T318" s="10">
        <f t="shared" si="10"/>
        <v>62594.221012701157</v>
      </c>
    </row>
    <row r="319" spans="1:20" ht="15" x14ac:dyDescent="0.25">
      <c r="A319" s="1">
        <v>9</v>
      </c>
      <c r="B319" s="1">
        <v>553</v>
      </c>
      <c r="C319" s="1" t="s">
        <v>462</v>
      </c>
      <c r="D319" s="1" t="s">
        <v>371</v>
      </c>
      <c r="E319" s="1">
        <v>30</v>
      </c>
      <c r="F319" s="1" t="s">
        <v>372</v>
      </c>
      <c r="G319" s="1">
        <v>42.2</v>
      </c>
      <c r="H319" s="1" t="s">
        <v>376</v>
      </c>
      <c r="I319" s="1">
        <v>1266</v>
      </c>
      <c r="J319" s="2" t="s">
        <v>563</v>
      </c>
      <c r="S319" s="11">
        <f t="shared" si="9"/>
        <v>-264.28837105809129</v>
      </c>
      <c r="T319" s="10">
        <f t="shared" si="10"/>
        <v>69848.343076539342</v>
      </c>
    </row>
    <row r="320" spans="1:20" ht="15" x14ac:dyDescent="0.25">
      <c r="A320" s="1">
        <v>9</v>
      </c>
      <c r="B320" s="1">
        <v>556</v>
      </c>
      <c r="C320" s="1" t="s">
        <v>517</v>
      </c>
      <c r="D320" s="1" t="s">
        <v>371</v>
      </c>
      <c r="E320" s="1">
        <v>50</v>
      </c>
      <c r="F320" s="1" t="s">
        <v>372</v>
      </c>
      <c r="G320" s="1">
        <v>57.2</v>
      </c>
      <c r="H320" s="1" t="s">
        <v>376</v>
      </c>
      <c r="I320" s="1">
        <v>2860</v>
      </c>
      <c r="J320" s="2" t="s">
        <v>563</v>
      </c>
      <c r="S320" s="11">
        <f t="shared" si="9"/>
        <v>-249.28837105809129</v>
      </c>
      <c r="T320" s="10">
        <f t="shared" si="10"/>
        <v>62144.691944796607</v>
      </c>
    </row>
    <row r="321" spans="1:20" ht="25.5" x14ac:dyDescent="0.25">
      <c r="A321" s="1">
        <v>9</v>
      </c>
      <c r="B321" s="1">
        <v>557</v>
      </c>
      <c r="C321" s="1" t="s">
        <v>518</v>
      </c>
      <c r="D321" s="1" t="s">
        <v>371</v>
      </c>
      <c r="E321" s="1">
        <v>50</v>
      </c>
      <c r="F321" s="1" t="s">
        <v>372</v>
      </c>
      <c r="G321" s="1">
        <v>65</v>
      </c>
      <c r="H321" s="1" t="s">
        <v>376</v>
      </c>
      <c r="I321" s="1">
        <v>3250</v>
      </c>
      <c r="J321" s="2" t="s">
        <v>563</v>
      </c>
      <c r="S321" s="11">
        <f t="shared" si="9"/>
        <v>-241.48837105809127</v>
      </c>
      <c r="T321" s="10">
        <f t="shared" si="10"/>
        <v>58316.633356290375</v>
      </c>
    </row>
    <row r="322" spans="1:20" ht="25.5" x14ac:dyDescent="0.25">
      <c r="A322" s="1">
        <v>9</v>
      </c>
      <c r="B322" s="1">
        <v>570</v>
      </c>
      <c r="C322" s="1" t="s">
        <v>463</v>
      </c>
      <c r="D322" s="1" t="s">
        <v>371</v>
      </c>
      <c r="E322" s="1">
        <v>10</v>
      </c>
      <c r="F322" s="1" t="s">
        <v>372</v>
      </c>
      <c r="G322" s="1">
        <v>167</v>
      </c>
      <c r="H322" s="1" t="s">
        <v>394</v>
      </c>
      <c r="I322" s="1">
        <v>1670</v>
      </c>
      <c r="J322" s="2" t="s">
        <v>563</v>
      </c>
      <c r="S322" s="11">
        <f t="shared" ref="S322:S385" si="11">G322-$P$2</f>
        <v>-139.48837105809127</v>
      </c>
      <c r="T322" s="10">
        <f t="shared" si="10"/>
        <v>19457.005660439754</v>
      </c>
    </row>
    <row r="323" spans="1:20" ht="15" x14ac:dyDescent="0.25">
      <c r="A323" s="1">
        <v>9</v>
      </c>
      <c r="B323" s="1">
        <v>572</v>
      </c>
      <c r="C323" s="1" t="s">
        <v>543</v>
      </c>
      <c r="D323" s="1" t="s">
        <v>371</v>
      </c>
      <c r="E323" s="1">
        <v>10</v>
      </c>
      <c r="F323" s="1" t="s">
        <v>372</v>
      </c>
      <c r="G323" s="1">
        <v>5.2</v>
      </c>
      <c r="H323" s="1" t="s">
        <v>376</v>
      </c>
      <c r="I323" s="1">
        <v>52</v>
      </c>
      <c r="J323" s="2" t="s">
        <v>563</v>
      </c>
      <c r="S323" s="11">
        <f t="shared" si="11"/>
        <v>-301.28837105809129</v>
      </c>
      <c r="T323" s="10">
        <f t="shared" ref="T323:T386" si="12">S323*S323</f>
        <v>90774.682534838095</v>
      </c>
    </row>
    <row r="324" spans="1:20" ht="15" x14ac:dyDescent="0.25">
      <c r="A324" s="1">
        <v>9</v>
      </c>
      <c r="B324" s="1">
        <v>573</v>
      </c>
      <c r="C324" s="1" t="s">
        <v>488</v>
      </c>
      <c r="D324" s="1" t="s">
        <v>371</v>
      </c>
      <c r="E324" s="1">
        <v>10</v>
      </c>
      <c r="F324" s="1" t="s">
        <v>372</v>
      </c>
      <c r="G324" s="1">
        <v>6.95</v>
      </c>
      <c r="H324" s="1" t="s">
        <v>376</v>
      </c>
      <c r="I324" s="1">
        <v>69.5</v>
      </c>
      <c r="J324" s="2" t="s">
        <v>563</v>
      </c>
      <c r="S324" s="11">
        <f t="shared" si="11"/>
        <v>-299.53837105809129</v>
      </c>
      <c r="T324" s="10">
        <f t="shared" si="12"/>
        <v>89723.235736134782</v>
      </c>
    </row>
    <row r="325" spans="1:20" ht="15" x14ac:dyDescent="0.25">
      <c r="A325" s="1">
        <v>9</v>
      </c>
      <c r="B325" s="1">
        <v>575</v>
      </c>
      <c r="C325" s="1" t="s">
        <v>489</v>
      </c>
      <c r="D325" s="1" t="s">
        <v>371</v>
      </c>
      <c r="E325" s="1">
        <v>15</v>
      </c>
      <c r="F325" s="1" t="s">
        <v>372</v>
      </c>
      <c r="G325" s="1">
        <v>25.8</v>
      </c>
      <c r="H325" s="1" t="s">
        <v>490</v>
      </c>
      <c r="I325" s="1">
        <v>387</v>
      </c>
      <c r="J325" s="2" t="s">
        <v>563</v>
      </c>
      <c r="S325" s="11">
        <f t="shared" si="11"/>
        <v>-280.68837105809126</v>
      </c>
      <c r="T325" s="10">
        <f t="shared" si="12"/>
        <v>78785.961647244723</v>
      </c>
    </row>
    <row r="326" spans="1:20" ht="25.5" x14ac:dyDescent="0.25">
      <c r="A326" s="1">
        <v>9</v>
      </c>
      <c r="B326" s="1">
        <v>580</v>
      </c>
      <c r="C326" s="1" t="s">
        <v>519</v>
      </c>
      <c r="D326" s="1" t="s">
        <v>371</v>
      </c>
      <c r="E326" s="1">
        <v>5</v>
      </c>
      <c r="F326" s="1" t="s">
        <v>372</v>
      </c>
      <c r="G326" s="1">
        <v>11.5</v>
      </c>
      <c r="H326" s="1" t="s">
        <v>376</v>
      </c>
      <c r="I326" s="1">
        <v>57.5</v>
      </c>
      <c r="J326" s="2" t="s">
        <v>563</v>
      </c>
      <c r="S326" s="11">
        <f t="shared" si="11"/>
        <v>-294.98837105809127</v>
      </c>
      <c r="T326" s="10">
        <f t="shared" si="12"/>
        <v>87018.139059506138</v>
      </c>
    </row>
    <row r="327" spans="1:20" ht="15" x14ac:dyDescent="0.25">
      <c r="A327" s="1">
        <v>9</v>
      </c>
      <c r="B327" s="1">
        <v>1111</v>
      </c>
      <c r="C327" s="1" t="s">
        <v>556</v>
      </c>
      <c r="D327" s="1" t="s">
        <v>371</v>
      </c>
      <c r="E327" s="1">
        <v>10</v>
      </c>
      <c r="F327" s="1" t="s">
        <v>372</v>
      </c>
      <c r="G327" s="1">
        <v>715</v>
      </c>
      <c r="H327" s="1" t="s">
        <v>376</v>
      </c>
      <c r="I327" s="1">
        <v>7150</v>
      </c>
      <c r="J327" s="2" t="s">
        <v>563</v>
      </c>
      <c r="S327" s="11">
        <f t="shared" si="11"/>
        <v>408.51162894190873</v>
      </c>
      <c r="T327" s="10">
        <f t="shared" si="12"/>
        <v>166881.75098077173</v>
      </c>
    </row>
    <row r="328" spans="1:20" ht="15" x14ac:dyDescent="0.25">
      <c r="A328" s="1">
        <v>12</v>
      </c>
      <c r="B328" s="1">
        <v>5</v>
      </c>
      <c r="C328" s="1" t="s">
        <v>520</v>
      </c>
      <c r="D328" s="1" t="s">
        <v>521</v>
      </c>
      <c r="E328" s="1">
        <v>3000</v>
      </c>
      <c r="F328" s="1" t="s">
        <v>372</v>
      </c>
      <c r="G328" s="1">
        <v>4.1900000000000004</v>
      </c>
      <c r="H328" s="1" t="s">
        <v>376</v>
      </c>
      <c r="I328" s="1">
        <v>12570</v>
      </c>
      <c r="J328" s="2" t="s">
        <v>563</v>
      </c>
      <c r="S328" s="11">
        <f t="shared" si="11"/>
        <v>-302.29837105809128</v>
      </c>
      <c r="T328" s="10">
        <f t="shared" si="12"/>
        <v>91384.305144375438</v>
      </c>
    </row>
    <row r="329" spans="1:20" ht="15" x14ac:dyDescent="0.25">
      <c r="A329" s="1">
        <v>12</v>
      </c>
      <c r="B329" s="1">
        <v>10</v>
      </c>
      <c r="C329" s="1" t="s">
        <v>544</v>
      </c>
      <c r="D329" s="1" t="s">
        <v>371</v>
      </c>
      <c r="E329" s="1">
        <v>30</v>
      </c>
      <c r="F329" s="1" t="s">
        <v>372</v>
      </c>
      <c r="G329" s="1">
        <v>10.81</v>
      </c>
      <c r="H329" s="1" t="s">
        <v>545</v>
      </c>
      <c r="I329" s="1">
        <v>324.3</v>
      </c>
      <c r="J329" s="2" t="s">
        <v>563</v>
      </c>
      <c r="S329" s="11">
        <f t="shared" si="11"/>
        <v>-295.67837105809127</v>
      </c>
      <c r="T329" s="10">
        <f t="shared" si="12"/>
        <v>87425.699111566311</v>
      </c>
    </row>
    <row r="330" spans="1:20" ht="15" x14ac:dyDescent="0.25">
      <c r="A330" s="1">
        <v>12</v>
      </c>
      <c r="B330" s="1">
        <v>14</v>
      </c>
      <c r="C330" s="1" t="s">
        <v>571</v>
      </c>
      <c r="D330" s="1" t="s">
        <v>523</v>
      </c>
      <c r="E330" s="1">
        <v>1</v>
      </c>
      <c r="F330" s="1" t="s">
        <v>372</v>
      </c>
      <c r="G330" s="1">
        <v>1236.82</v>
      </c>
      <c r="H330" s="1" t="s">
        <v>376</v>
      </c>
      <c r="I330" s="1">
        <v>1236.82</v>
      </c>
      <c r="J330" s="2" t="s">
        <v>563</v>
      </c>
      <c r="S330" s="11">
        <f t="shared" si="11"/>
        <v>930.33162894190866</v>
      </c>
      <c r="T330" s="10">
        <f t="shared" si="12"/>
        <v>865516.93980970525</v>
      </c>
    </row>
    <row r="331" spans="1:20" ht="15" x14ac:dyDescent="0.25">
      <c r="A331" s="1">
        <v>12</v>
      </c>
      <c r="B331" s="1">
        <v>15</v>
      </c>
      <c r="C331" s="1" t="s">
        <v>522</v>
      </c>
      <c r="D331" s="1" t="s">
        <v>523</v>
      </c>
      <c r="E331" s="1">
        <v>1</v>
      </c>
      <c r="F331" s="1" t="s">
        <v>372</v>
      </c>
      <c r="G331" s="1">
        <v>1357</v>
      </c>
      <c r="H331" s="1" t="s">
        <v>524</v>
      </c>
      <c r="I331" s="1">
        <v>1357</v>
      </c>
      <c r="J331" s="2" t="s">
        <v>563</v>
      </c>
      <c r="S331" s="11">
        <f t="shared" si="11"/>
        <v>1050.5116289419088</v>
      </c>
      <c r="T331" s="10">
        <f t="shared" si="12"/>
        <v>1103574.6825421827</v>
      </c>
    </row>
    <row r="332" spans="1:20" ht="15" x14ac:dyDescent="0.25">
      <c r="A332" s="1">
        <v>12</v>
      </c>
      <c r="B332" s="1">
        <v>26</v>
      </c>
      <c r="C332" s="1" t="s">
        <v>525</v>
      </c>
      <c r="D332" s="1" t="s">
        <v>526</v>
      </c>
      <c r="E332" s="1">
        <v>500</v>
      </c>
      <c r="F332" s="1" t="s">
        <v>372</v>
      </c>
      <c r="G332" s="1">
        <v>0.88</v>
      </c>
      <c r="H332" s="1" t="s">
        <v>376</v>
      </c>
      <c r="I332" s="1">
        <v>440</v>
      </c>
      <c r="J332" s="2" t="s">
        <v>563</v>
      </c>
      <c r="S332" s="11">
        <f t="shared" si="11"/>
        <v>-305.60837105809128</v>
      </c>
      <c r="T332" s="10">
        <f t="shared" si="12"/>
        <v>93396.476460780003</v>
      </c>
    </row>
    <row r="333" spans="1:20" ht="15" x14ac:dyDescent="0.25">
      <c r="A333" s="1">
        <v>12</v>
      </c>
      <c r="B333" s="1">
        <v>27</v>
      </c>
      <c r="C333" s="1" t="s">
        <v>546</v>
      </c>
      <c r="D333" s="1" t="s">
        <v>371</v>
      </c>
      <c r="E333" s="1">
        <v>50</v>
      </c>
      <c r="F333" s="1" t="s">
        <v>372</v>
      </c>
      <c r="G333" s="1">
        <v>43.7</v>
      </c>
      <c r="H333" s="1" t="s">
        <v>545</v>
      </c>
      <c r="I333" s="1">
        <v>2185</v>
      </c>
      <c r="J333" s="2" t="s">
        <v>563</v>
      </c>
      <c r="S333" s="11">
        <f t="shared" si="11"/>
        <v>-262.78837105809129</v>
      </c>
      <c r="T333" s="10">
        <f t="shared" si="12"/>
        <v>69057.727963365076</v>
      </c>
    </row>
    <row r="334" spans="1:20" ht="25.5" x14ac:dyDescent="0.25">
      <c r="A334" s="1">
        <v>12</v>
      </c>
      <c r="B334" s="1">
        <v>39</v>
      </c>
      <c r="C334" s="1" t="s">
        <v>561</v>
      </c>
      <c r="D334" s="1" t="s">
        <v>559</v>
      </c>
      <c r="E334" s="1">
        <v>3000</v>
      </c>
      <c r="F334" s="1" t="s">
        <v>372</v>
      </c>
      <c r="G334" s="1">
        <v>4.0599999999999996</v>
      </c>
      <c r="H334" s="1" t="s">
        <v>560</v>
      </c>
      <c r="I334" s="1">
        <v>12180</v>
      </c>
      <c r="J334" s="2" t="s">
        <v>563</v>
      </c>
      <c r="S334" s="11">
        <f t="shared" si="11"/>
        <v>-302.42837105809127</v>
      </c>
      <c r="T334" s="10">
        <f t="shared" si="12"/>
        <v>91462.919620850545</v>
      </c>
    </row>
    <row r="335" spans="1:20" ht="25.5" x14ac:dyDescent="0.25">
      <c r="A335" s="1">
        <v>12</v>
      </c>
      <c r="B335" s="1">
        <v>40</v>
      </c>
      <c r="C335" s="1" t="s">
        <v>562</v>
      </c>
      <c r="D335" s="1" t="s">
        <v>559</v>
      </c>
      <c r="E335" s="1">
        <v>3000</v>
      </c>
      <c r="F335" s="1" t="s">
        <v>372</v>
      </c>
      <c r="G335" s="1">
        <v>4.0599999999999996</v>
      </c>
      <c r="H335" s="1" t="s">
        <v>560</v>
      </c>
      <c r="I335" s="1">
        <v>12180</v>
      </c>
      <c r="J335" s="2" t="s">
        <v>563</v>
      </c>
      <c r="S335" s="11">
        <f t="shared" si="11"/>
        <v>-302.42837105809127</v>
      </c>
      <c r="T335" s="10">
        <f t="shared" si="12"/>
        <v>91462.919620850545</v>
      </c>
    </row>
    <row r="336" spans="1:20" ht="15" x14ac:dyDescent="0.25">
      <c r="A336" s="1">
        <v>12</v>
      </c>
      <c r="B336" s="1">
        <v>72</v>
      </c>
      <c r="C336" s="1" t="s">
        <v>547</v>
      </c>
      <c r="D336" s="1" t="s">
        <v>526</v>
      </c>
      <c r="E336" s="1">
        <v>2000</v>
      </c>
      <c r="F336" s="1" t="s">
        <v>372</v>
      </c>
      <c r="G336" s="1">
        <v>2.23</v>
      </c>
      <c r="H336" s="1" t="s">
        <v>376</v>
      </c>
      <c r="I336" s="1">
        <v>4460</v>
      </c>
      <c r="J336" s="2" t="s">
        <v>563</v>
      </c>
      <c r="S336" s="11">
        <f t="shared" si="11"/>
        <v>-304.25837105809126</v>
      </c>
      <c r="T336" s="10">
        <f t="shared" si="12"/>
        <v>92573.156358923137</v>
      </c>
    </row>
    <row r="337" spans="1:20" ht="15" x14ac:dyDescent="0.25">
      <c r="A337" s="1">
        <v>12</v>
      </c>
      <c r="B337" s="1">
        <v>1111</v>
      </c>
      <c r="C337" s="1" t="s">
        <v>572</v>
      </c>
      <c r="D337" s="1" t="s">
        <v>526</v>
      </c>
      <c r="E337" s="1">
        <v>200</v>
      </c>
      <c r="F337" s="1" t="s">
        <v>372</v>
      </c>
      <c r="G337" s="1">
        <v>2.76</v>
      </c>
      <c r="H337" s="1" t="s">
        <v>376</v>
      </c>
      <c r="I337" s="1">
        <v>552</v>
      </c>
      <c r="J337" s="2" t="s">
        <v>563</v>
      </c>
      <c r="S337" s="11">
        <f t="shared" si="11"/>
        <v>-303.72837105809128</v>
      </c>
      <c r="T337" s="10">
        <f t="shared" si="12"/>
        <v>92250.923385601578</v>
      </c>
    </row>
    <row r="338" spans="1:20" ht="15" x14ac:dyDescent="0.25">
      <c r="A338" s="1">
        <v>12</v>
      </c>
      <c r="B338" s="1">
        <v>1111</v>
      </c>
      <c r="C338" s="1" t="s">
        <v>573</v>
      </c>
      <c r="D338" s="1" t="s">
        <v>526</v>
      </c>
      <c r="E338" s="1">
        <v>200</v>
      </c>
      <c r="F338" s="1" t="s">
        <v>372</v>
      </c>
      <c r="G338" s="1">
        <v>5.17</v>
      </c>
      <c r="H338" s="1" t="s">
        <v>376</v>
      </c>
      <c r="I338" s="1">
        <v>1034</v>
      </c>
      <c r="J338" s="2" t="s">
        <v>563</v>
      </c>
      <c r="S338" s="11">
        <f t="shared" si="11"/>
        <v>-301.31837105809126</v>
      </c>
      <c r="T338" s="10">
        <f t="shared" si="12"/>
        <v>90792.760737101562</v>
      </c>
    </row>
    <row r="339" spans="1:20" ht="15" x14ac:dyDescent="0.25">
      <c r="A339" s="1">
        <v>12</v>
      </c>
      <c r="B339" s="1">
        <v>1111</v>
      </c>
      <c r="C339" s="1" t="s">
        <v>574</v>
      </c>
      <c r="D339" s="1" t="s">
        <v>526</v>
      </c>
      <c r="E339" s="1">
        <v>50</v>
      </c>
      <c r="F339" s="1" t="s">
        <v>372</v>
      </c>
      <c r="G339" s="1">
        <v>3.99</v>
      </c>
      <c r="H339" s="1" t="s">
        <v>545</v>
      </c>
      <c r="I339" s="1">
        <v>199.5</v>
      </c>
      <c r="J339" s="2" t="s">
        <v>563</v>
      </c>
      <c r="S339" s="11">
        <f t="shared" si="11"/>
        <v>-302.49837105809127</v>
      </c>
      <c r="T339" s="10">
        <f t="shared" si="12"/>
        <v>91505.264492798669</v>
      </c>
    </row>
    <row r="340" spans="1:20" ht="15" x14ac:dyDescent="0.25">
      <c r="A340" s="1">
        <v>12</v>
      </c>
      <c r="B340" s="1">
        <v>1111</v>
      </c>
      <c r="C340" s="2" t="s">
        <v>575</v>
      </c>
      <c r="D340" s="1" t="s">
        <v>371</v>
      </c>
      <c r="E340" s="1">
        <v>300</v>
      </c>
      <c r="F340" s="1" t="s">
        <v>372</v>
      </c>
      <c r="G340" s="1">
        <v>5.32</v>
      </c>
      <c r="H340" s="1" t="s">
        <v>376</v>
      </c>
      <c r="I340" s="1">
        <v>1596</v>
      </c>
      <c r="J340" s="2" t="s">
        <v>563</v>
      </c>
      <c r="S340" s="11">
        <f t="shared" si="11"/>
        <v>-301.16837105809128</v>
      </c>
      <c r="T340" s="10">
        <f t="shared" si="12"/>
        <v>90702.387725784152</v>
      </c>
    </row>
    <row r="341" spans="1:20" ht="15" x14ac:dyDescent="0.25">
      <c r="A341" s="1">
        <v>12</v>
      </c>
      <c r="B341" s="1">
        <v>1111</v>
      </c>
      <c r="C341" s="1" t="s">
        <v>576</v>
      </c>
      <c r="D341" s="1" t="s">
        <v>371</v>
      </c>
      <c r="E341" s="1">
        <v>300</v>
      </c>
      <c r="F341" s="1" t="s">
        <v>372</v>
      </c>
      <c r="G341" s="1">
        <v>12.15</v>
      </c>
      <c r="H341" s="1" t="s">
        <v>376</v>
      </c>
      <c r="I341" s="1">
        <v>3645</v>
      </c>
      <c r="J341" s="2" t="s">
        <v>563</v>
      </c>
      <c r="S341" s="11">
        <f t="shared" si="11"/>
        <v>-294.3383710580913</v>
      </c>
      <c r="T341" s="10">
        <f t="shared" si="12"/>
        <v>86635.076677130637</v>
      </c>
    </row>
    <row r="342" spans="1:20" ht="15" x14ac:dyDescent="0.25">
      <c r="A342" s="1">
        <v>1</v>
      </c>
      <c r="B342" s="1">
        <v>11</v>
      </c>
      <c r="C342" s="1" t="s">
        <v>577</v>
      </c>
      <c r="D342" s="1" t="s">
        <v>371</v>
      </c>
      <c r="E342" s="1">
        <v>5</v>
      </c>
      <c r="F342" s="1" t="s">
        <v>372</v>
      </c>
      <c r="G342" s="1">
        <v>550</v>
      </c>
      <c r="H342" s="1" t="s">
        <v>376</v>
      </c>
      <c r="I342" s="1">
        <v>2750</v>
      </c>
      <c r="J342" s="2" t="s">
        <v>578</v>
      </c>
      <c r="S342" s="11">
        <f t="shared" si="11"/>
        <v>243.51162894190873</v>
      </c>
      <c r="T342" s="10">
        <f t="shared" si="12"/>
        <v>59297.913429941837</v>
      </c>
    </row>
    <row r="343" spans="1:20" ht="15" x14ac:dyDescent="0.25">
      <c r="A343" s="1">
        <v>1</v>
      </c>
      <c r="B343" s="1">
        <v>38</v>
      </c>
      <c r="C343" s="1" t="s">
        <v>579</v>
      </c>
      <c r="D343" s="1" t="s">
        <v>371</v>
      </c>
      <c r="E343" s="1">
        <v>1</v>
      </c>
      <c r="F343" s="1" t="s">
        <v>372</v>
      </c>
      <c r="G343" s="1">
        <v>1443</v>
      </c>
      <c r="H343" s="1" t="s">
        <v>376</v>
      </c>
      <c r="I343" s="1">
        <v>1443</v>
      </c>
      <c r="J343" s="2" t="s">
        <v>578</v>
      </c>
      <c r="S343" s="11">
        <f t="shared" si="11"/>
        <v>1136.5116289419088</v>
      </c>
      <c r="T343" s="10">
        <f t="shared" si="12"/>
        <v>1291658.6827201911</v>
      </c>
    </row>
    <row r="344" spans="1:20" ht="15" x14ac:dyDescent="0.25">
      <c r="A344" s="1">
        <v>2</v>
      </c>
      <c r="B344" s="1">
        <v>60</v>
      </c>
      <c r="C344" s="1" t="s">
        <v>580</v>
      </c>
      <c r="D344" s="1" t="s">
        <v>371</v>
      </c>
      <c r="E344" s="1">
        <v>2</v>
      </c>
      <c r="F344" s="1" t="s">
        <v>372</v>
      </c>
      <c r="G344" s="1">
        <v>12</v>
      </c>
      <c r="H344" s="1" t="s">
        <v>376</v>
      </c>
      <c r="I344" s="1">
        <v>24</v>
      </c>
      <c r="J344" s="2" t="s">
        <v>578</v>
      </c>
      <c r="S344" s="11">
        <f t="shared" si="11"/>
        <v>-294.48837105809127</v>
      </c>
      <c r="T344" s="10">
        <f t="shared" si="12"/>
        <v>86723.400688448048</v>
      </c>
    </row>
    <row r="345" spans="1:20" ht="15" x14ac:dyDescent="0.25">
      <c r="A345" s="1">
        <v>4</v>
      </c>
      <c r="B345" s="1">
        <v>228</v>
      </c>
      <c r="C345" s="1" t="s">
        <v>499</v>
      </c>
      <c r="D345" s="1" t="s">
        <v>371</v>
      </c>
      <c r="E345" s="1">
        <v>15</v>
      </c>
      <c r="F345" s="1" t="s">
        <v>372</v>
      </c>
      <c r="G345" s="1">
        <v>15</v>
      </c>
      <c r="H345" s="1" t="s">
        <v>376</v>
      </c>
      <c r="I345" s="1">
        <v>225</v>
      </c>
      <c r="J345" s="2" t="s">
        <v>578</v>
      </c>
      <c r="S345" s="11">
        <f t="shared" si="11"/>
        <v>-291.48837105809127</v>
      </c>
      <c r="T345" s="10">
        <f t="shared" si="12"/>
        <v>84965.470462099503</v>
      </c>
    </row>
    <row r="346" spans="1:20" ht="15" x14ac:dyDescent="0.25">
      <c r="A346" s="1">
        <v>5</v>
      </c>
      <c r="B346" s="1">
        <v>311</v>
      </c>
      <c r="C346" s="1" t="s">
        <v>423</v>
      </c>
      <c r="D346" s="1" t="s">
        <v>371</v>
      </c>
      <c r="E346" s="1">
        <v>10</v>
      </c>
      <c r="F346" s="1" t="s">
        <v>372</v>
      </c>
      <c r="G346" s="1">
        <v>44</v>
      </c>
      <c r="H346" s="1" t="s">
        <v>376</v>
      </c>
      <c r="I346" s="1">
        <v>440</v>
      </c>
      <c r="J346" s="2" t="s">
        <v>578</v>
      </c>
      <c r="S346" s="11">
        <f t="shared" si="11"/>
        <v>-262.48837105809127</v>
      </c>
      <c r="T346" s="10">
        <f t="shared" si="12"/>
        <v>68900.144940730213</v>
      </c>
    </row>
    <row r="347" spans="1:20" ht="15" x14ac:dyDescent="0.25">
      <c r="A347" s="1">
        <v>6</v>
      </c>
      <c r="B347" s="1">
        <v>342</v>
      </c>
      <c r="C347" s="1" t="s">
        <v>533</v>
      </c>
      <c r="D347" s="1" t="s">
        <v>371</v>
      </c>
      <c r="E347" s="1">
        <v>3</v>
      </c>
      <c r="F347" s="1" t="s">
        <v>372</v>
      </c>
      <c r="G347" s="1">
        <v>15.5</v>
      </c>
      <c r="H347" s="1" t="s">
        <v>376</v>
      </c>
      <c r="I347" s="1">
        <v>46.5</v>
      </c>
      <c r="J347" s="2" t="s">
        <v>578</v>
      </c>
      <c r="S347" s="11">
        <f t="shared" si="11"/>
        <v>-290.98837105809127</v>
      </c>
      <c r="T347" s="10">
        <f t="shared" si="12"/>
        <v>84674.232091041413</v>
      </c>
    </row>
    <row r="348" spans="1:20" ht="15" x14ac:dyDescent="0.25">
      <c r="A348" s="1">
        <v>9</v>
      </c>
      <c r="B348" s="1">
        <v>446</v>
      </c>
      <c r="C348" s="1" t="s">
        <v>443</v>
      </c>
      <c r="D348" s="1" t="s">
        <v>371</v>
      </c>
      <c r="E348" s="1">
        <v>10</v>
      </c>
      <c r="F348" s="1" t="s">
        <v>372</v>
      </c>
      <c r="G348" s="1">
        <v>2.7</v>
      </c>
      <c r="H348" s="1" t="s">
        <v>376</v>
      </c>
      <c r="I348" s="1">
        <v>27</v>
      </c>
      <c r="J348" s="2" t="s">
        <v>578</v>
      </c>
      <c r="S348" s="11">
        <f t="shared" si="11"/>
        <v>-303.78837105809129</v>
      </c>
      <c r="T348" s="10">
        <f t="shared" si="12"/>
        <v>92287.374390128549</v>
      </c>
    </row>
    <row r="349" spans="1:20" ht="15" x14ac:dyDescent="0.25">
      <c r="A349" s="1">
        <v>9</v>
      </c>
      <c r="B349" s="1">
        <v>481</v>
      </c>
      <c r="C349" s="1" t="s">
        <v>512</v>
      </c>
      <c r="D349" s="1" t="s">
        <v>371</v>
      </c>
      <c r="E349" s="1">
        <v>3</v>
      </c>
      <c r="F349" s="1" t="s">
        <v>372</v>
      </c>
      <c r="G349" s="1">
        <v>12.1</v>
      </c>
      <c r="H349" s="1" t="s">
        <v>513</v>
      </c>
      <c r="I349" s="1">
        <v>36.299999999999997</v>
      </c>
      <c r="J349" s="2" t="s">
        <v>578</v>
      </c>
      <c r="S349" s="11">
        <f t="shared" si="11"/>
        <v>-294.38837105809125</v>
      </c>
      <c r="T349" s="10">
        <f t="shared" si="12"/>
        <v>86664.513014236421</v>
      </c>
    </row>
    <row r="350" spans="1:20" ht="15" x14ac:dyDescent="0.25">
      <c r="A350" s="1">
        <v>9</v>
      </c>
      <c r="B350" s="1">
        <v>503</v>
      </c>
      <c r="C350" s="1" t="s">
        <v>538</v>
      </c>
      <c r="D350" s="1" t="s">
        <v>371</v>
      </c>
      <c r="E350" s="1">
        <v>2</v>
      </c>
      <c r="F350" s="1" t="s">
        <v>372</v>
      </c>
      <c r="G350" s="1">
        <v>19.5</v>
      </c>
      <c r="H350" s="1" t="s">
        <v>376</v>
      </c>
      <c r="I350" s="1">
        <v>39</v>
      </c>
      <c r="J350" s="2" t="s">
        <v>578</v>
      </c>
      <c r="S350" s="11">
        <f t="shared" si="11"/>
        <v>-286.98837105809127</v>
      </c>
      <c r="T350" s="10">
        <f t="shared" si="12"/>
        <v>82362.325122576687</v>
      </c>
    </row>
    <row r="351" spans="1:20" ht="15" x14ac:dyDescent="0.25">
      <c r="A351" s="1">
        <v>9</v>
      </c>
      <c r="B351" s="1">
        <v>534</v>
      </c>
      <c r="C351" s="1" t="s">
        <v>484</v>
      </c>
      <c r="D351" s="1" t="s">
        <v>371</v>
      </c>
      <c r="E351" s="1">
        <v>500</v>
      </c>
      <c r="F351" s="1" t="s">
        <v>372</v>
      </c>
      <c r="G351" s="1">
        <v>11.4</v>
      </c>
      <c r="H351" s="1" t="s">
        <v>376</v>
      </c>
      <c r="I351" s="1">
        <v>5700</v>
      </c>
      <c r="J351" s="2" t="s">
        <v>578</v>
      </c>
      <c r="S351" s="11">
        <f t="shared" si="11"/>
        <v>-295.0883710580913</v>
      </c>
      <c r="T351" s="10">
        <f t="shared" si="12"/>
        <v>87077.146733717775</v>
      </c>
    </row>
    <row r="352" spans="1:20" ht="15" x14ac:dyDescent="0.25">
      <c r="A352" s="1">
        <v>9</v>
      </c>
      <c r="B352" s="1">
        <v>536</v>
      </c>
      <c r="C352" s="1" t="s">
        <v>485</v>
      </c>
      <c r="D352" s="1" t="s">
        <v>371</v>
      </c>
      <c r="E352" s="1">
        <v>700</v>
      </c>
      <c r="F352" s="1" t="s">
        <v>372</v>
      </c>
      <c r="G352" s="1">
        <v>12.05</v>
      </c>
      <c r="H352" s="1" t="s">
        <v>376</v>
      </c>
      <c r="I352" s="1">
        <v>8435</v>
      </c>
      <c r="J352" s="2" t="s">
        <v>578</v>
      </c>
      <c r="S352" s="11">
        <f t="shared" si="11"/>
        <v>-294.43837105809126</v>
      </c>
      <c r="T352" s="10">
        <f t="shared" si="12"/>
        <v>86693.95435134224</v>
      </c>
    </row>
    <row r="353" spans="1:20" ht="25.5" x14ac:dyDescent="0.25">
      <c r="A353" s="1">
        <v>9</v>
      </c>
      <c r="B353" s="1">
        <v>1111</v>
      </c>
      <c r="C353" s="1" t="s">
        <v>581</v>
      </c>
      <c r="D353" s="1" t="s">
        <v>458</v>
      </c>
      <c r="E353" s="1">
        <v>1</v>
      </c>
      <c r="F353" s="1" t="s">
        <v>372</v>
      </c>
      <c r="G353" s="1">
        <v>31.5</v>
      </c>
      <c r="H353" s="1" t="s">
        <v>394</v>
      </c>
      <c r="I353" s="1">
        <v>31.5</v>
      </c>
      <c r="J353" s="2" t="s">
        <v>578</v>
      </c>
      <c r="S353" s="11">
        <f t="shared" si="11"/>
        <v>-274.98837105809127</v>
      </c>
      <c r="T353" s="10">
        <f t="shared" si="12"/>
        <v>75618.604217182496</v>
      </c>
    </row>
    <row r="354" spans="1:20" ht="15" x14ac:dyDescent="0.25">
      <c r="A354" s="1">
        <v>9</v>
      </c>
      <c r="B354" s="1">
        <v>1111</v>
      </c>
      <c r="C354" s="1" t="s">
        <v>582</v>
      </c>
      <c r="D354" s="1" t="s">
        <v>458</v>
      </c>
      <c r="E354" s="1">
        <v>1</v>
      </c>
      <c r="F354" s="1" t="s">
        <v>372</v>
      </c>
      <c r="G354" s="1">
        <v>11.5</v>
      </c>
      <c r="H354" s="1" t="s">
        <v>376</v>
      </c>
      <c r="I354" s="1">
        <v>11.5</v>
      </c>
      <c r="J354" s="2" t="s">
        <v>578</v>
      </c>
      <c r="S354" s="11">
        <f t="shared" si="11"/>
        <v>-294.98837105809127</v>
      </c>
      <c r="T354" s="10">
        <f t="shared" si="12"/>
        <v>87018.139059506138</v>
      </c>
    </row>
    <row r="355" spans="1:20" ht="25.5" x14ac:dyDescent="0.25">
      <c r="A355" s="1">
        <v>9</v>
      </c>
      <c r="B355" s="1">
        <v>1111</v>
      </c>
      <c r="C355" s="1" t="s">
        <v>583</v>
      </c>
      <c r="D355" s="1" t="s">
        <v>371</v>
      </c>
      <c r="E355" s="1">
        <v>2</v>
      </c>
      <c r="F355" s="1" t="s">
        <v>372</v>
      </c>
      <c r="G355" s="1">
        <v>121.5</v>
      </c>
      <c r="H355" s="1" t="s">
        <v>584</v>
      </c>
      <c r="I355" s="1">
        <v>243</v>
      </c>
      <c r="J355" s="2" t="s">
        <v>578</v>
      </c>
      <c r="S355" s="11">
        <f t="shared" si="11"/>
        <v>-184.98837105809127</v>
      </c>
      <c r="T355" s="10">
        <f t="shared" si="12"/>
        <v>34220.697426726059</v>
      </c>
    </row>
    <row r="356" spans="1:20" ht="15" x14ac:dyDescent="0.25">
      <c r="A356" s="1">
        <v>9</v>
      </c>
      <c r="B356" s="1">
        <v>1111</v>
      </c>
      <c r="C356" s="1" t="s">
        <v>585</v>
      </c>
      <c r="D356" s="1" t="s">
        <v>458</v>
      </c>
      <c r="E356" s="1">
        <v>3</v>
      </c>
      <c r="F356" s="1" t="s">
        <v>372</v>
      </c>
      <c r="G356" s="1">
        <v>46.1</v>
      </c>
      <c r="H356" s="1" t="s">
        <v>507</v>
      </c>
      <c r="I356" s="1">
        <v>138.30000000000001</v>
      </c>
      <c r="J356" s="2" t="s">
        <v>578</v>
      </c>
      <c r="S356" s="11">
        <f t="shared" si="11"/>
        <v>-260.38837105809125</v>
      </c>
      <c r="T356" s="10">
        <f t="shared" si="12"/>
        <v>67802.103782286213</v>
      </c>
    </row>
    <row r="357" spans="1:20" ht="15" x14ac:dyDescent="0.25">
      <c r="A357" s="1">
        <v>12</v>
      </c>
      <c r="B357" s="1">
        <v>15</v>
      </c>
      <c r="C357" s="1" t="s">
        <v>522</v>
      </c>
      <c r="D357" s="1" t="s">
        <v>523</v>
      </c>
      <c r="E357" s="1">
        <v>1</v>
      </c>
      <c r="F357" s="1" t="s">
        <v>372</v>
      </c>
      <c r="G357" s="1">
        <v>1357</v>
      </c>
      <c r="H357" s="1" t="s">
        <v>524</v>
      </c>
      <c r="I357" s="1">
        <v>1357</v>
      </c>
      <c r="J357" s="2" t="s">
        <v>578</v>
      </c>
      <c r="S357" s="11">
        <f t="shared" si="11"/>
        <v>1050.5116289419088</v>
      </c>
      <c r="T357" s="10">
        <f t="shared" si="12"/>
        <v>1103574.6825421827</v>
      </c>
    </row>
    <row r="358" spans="1:20" ht="15" x14ac:dyDescent="0.25">
      <c r="A358" s="1">
        <v>12</v>
      </c>
      <c r="B358" s="1">
        <v>27</v>
      </c>
      <c r="C358" s="1" t="s">
        <v>546</v>
      </c>
      <c r="D358" s="1" t="s">
        <v>371</v>
      </c>
      <c r="E358" s="1">
        <v>200</v>
      </c>
      <c r="F358" s="1" t="s">
        <v>372</v>
      </c>
      <c r="G358" s="1">
        <v>43.7</v>
      </c>
      <c r="H358" s="1" t="s">
        <v>545</v>
      </c>
      <c r="I358" s="1">
        <v>8740</v>
      </c>
      <c r="J358" s="2" t="s">
        <v>578</v>
      </c>
      <c r="S358" s="11">
        <f t="shared" si="11"/>
        <v>-262.78837105809129</v>
      </c>
      <c r="T358" s="10">
        <f t="shared" si="12"/>
        <v>69057.727963365076</v>
      </c>
    </row>
    <row r="359" spans="1:20" ht="15" x14ac:dyDescent="0.25">
      <c r="A359" s="1">
        <v>1</v>
      </c>
      <c r="B359" s="1">
        <v>21</v>
      </c>
      <c r="C359" s="1" t="s">
        <v>375</v>
      </c>
      <c r="D359" s="1" t="s">
        <v>371</v>
      </c>
      <c r="E359" s="1">
        <v>50</v>
      </c>
      <c r="F359" s="1" t="s">
        <v>372</v>
      </c>
      <c r="G359" s="1">
        <v>18.399999999999999</v>
      </c>
      <c r="H359" s="1" t="s">
        <v>376</v>
      </c>
      <c r="I359" s="1">
        <v>920</v>
      </c>
      <c r="J359" s="2" t="s">
        <v>586</v>
      </c>
      <c r="S359" s="11">
        <f t="shared" si="11"/>
        <v>-288.0883710580913</v>
      </c>
      <c r="T359" s="10">
        <f t="shared" si="12"/>
        <v>82994.909538904496</v>
      </c>
    </row>
    <row r="360" spans="1:20" ht="15" x14ac:dyDescent="0.25">
      <c r="A360" s="1">
        <v>1</v>
      </c>
      <c r="B360" s="1">
        <v>31</v>
      </c>
      <c r="C360" s="1" t="s">
        <v>379</v>
      </c>
      <c r="D360" s="1" t="s">
        <v>371</v>
      </c>
      <c r="E360" s="1">
        <v>50</v>
      </c>
      <c r="F360" s="1" t="s">
        <v>372</v>
      </c>
      <c r="G360" s="1">
        <v>15.1</v>
      </c>
      <c r="H360" s="1" t="s">
        <v>376</v>
      </c>
      <c r="I360" s="1">
        <v>755</v>
      </c>
      <c r="J360" s="2" t="s">
        <v>586</v>
      </c>
      <c r="S360" s="11">
        <f t="shared" si="11"/>
        <v>-291.38837105809125</v>
      </c>
      <c r="T360" s="10">
        <f t="shared" si="12"/>
        <v>84907.182787887868</v>
      </c>
    </row>
    <row r="361" spans="1:20" ht="15" x14ac:dyDescent="0.25">
      <c r="A361" s="1">
        <v>1</v>
      </c>
      <c r="B361" s="1">
        <v>38</v>
      </c>
      <c r="C361" s="1" t="s">
        <v>579</v>
      </c>
      <c r="D361" s="1" t="s">
        <v>371</v>
      </c>
      <c r="E361" s="1">
        <v>1</v>
      </c>
      <c r="F361" s="1" t="s">
        <v>372</v>
      </c>
      <c r="G361" s="1">
        <v>1443</v>
      </c>
      <c r="H361" s="1" t="s">
        <v>376</v>
      </c>
      <c r="I361" s="1">
        <v>1443</v>
      </c>
      <c r="J361" s="2" t="s">
        <v>586</v>
      </c>
      <c r="S361" s="11">
        <f t="shared" si="11"/>
        <v>1136.5116289419088</v>
      </c>
      <c r="T361" s="10">
        <f t="shared" si="12"/>
        <v>1291658.6827201911</v>
      </c>
    </row>
    <row r="362" spans="1:20" ht="15" x14ac:dyDescent="0.25">
      <c r="A362" s="1">
        <v>1</v>
      </c>
      <c r="B362" s="1">
        <v>1111</v>
      </c>
      <c r="C362" s="1" t="s">
        <v>587</v>
      </c>
      <c r="D362" s="1" t="s">
        <v>371</v>
      </c>
      <c r="E362" s="1">
        <v>10</v>
      </c>
      <c r="F362" s="1" t="s">
        <v>372</v>
      </c>
      <c r="G362" s="1">
        <v>20.85</v>
      </c>
      <c r="H362" s="1" t="s">
        <v>376</v>
      </c>
      <c r="I362" s="1">
        <v>208.5</v>
      </c>
      <c r="J362" s="2" t="s">
        <v>586</v>
      </c>
      <c r="S362" s="11">
        <f t="shared" si="11"/>
        <v>-285.63837105809125</v>
      </c>
      <c r="T362" s="10">
        <f t="shared" si="12"/>
        <v>81589.279020719827</v>
      </c>
    </row>
    <row r="363" spans="1:20" ht="15" x14ac:dyDescent="0.25">
      <c r="A363" s="1">
        <v>1</v>
      </c>
      <c r="B363" s="1">
        <v>1111</v>
      </c>
      <c r="C363" s="1" t="s">
        <v>588</v>
      </c>
      <c r="D363" s="1" t="s">
        <v>371</v>
      </c>
      <c r="E363" s="1">
        <v>10</v>
      </c>
      <c r="F363" s="1" t="s">
        <v>372</v>
      </c>
      <c r="G363" s="1">
        <v>17.850000000000001</v>
      </c>
      <c r="H363" s="1" t="s">
        <v>376</v>
      </c>
      <c r="I363" s="1">
        <v>178.5</v>
      </c>
      <c r="J363" s="2" t="s">
        <v>586</v>
      </c>
      <c r="S363" s="11">
        <f t="shared" si="11"/>
        <v>-288.63837105809125</v>
      </c>
      <c r="T363" s="10">
        <f t="shared" si="12"/>
        <v>83312.109247068365</v>
      </c>
    </row>
    <row r="364" spans="1:20" ht="15" x14ac:dyDescent="0.25">
      <c r="A364" s="1">
        <v>1</v>
      </c>
      <c r="B364" s="1">
        <v>1111</v>
      </c>
      <c r="C364" s="1" t="s">
        <v>589</v>
      </c>
      <c r="D364" s="1" t="s">
        <v>371</v>
      </c>
      <c r="E364" s="1">
        <v>5</v>
      </c>
      <c r="F364" s="1" t="s">
        <v>372</v>
      </c>
      <c r="G364" s="1">
        <v>23.1</v>
      </c>
      <c r="H364" s="1" t="s">
        <v>376</v>
      </c>
      <c r="I364" s="1">
        <v>115.5</v>
      </c>
      <c r="J364" s="2" t="s">
        <v>586</v>
      </c>
      <c r="S364" s="11">
        <f t="shared" si="11"/>
        <v>-283.38837105809125</v>
      </c>
      <c r="T364" s="10">
        <f t="shared" si="12"/>
        <v>80308.968850958408</v>
      </c>
    </row>
    <row r="365" spans="1:20" ht="25.5" x14ac:dyDescent="0.25">
      <c r="A365" s="1">
        <v>2</v>
      </c>
      <c r="B365" s="1">
        <v>88</v>
      </c>
      <c r="C365" s="1" t="s">
        <v>529</v>
      </c>
      <c r="D365" s="1" t="s">
        <v>371</v>
      </c>
      <c r="E365" s="1">
        <v>10</v>
      </c>
      <c r="F365" s="1" t="s">
        <v>372</v>
      </c>
      <c r="G365" s="1">
        <v>5.6</v>
      </c>
      <c r="H365" s="1" t="s">
        <v>376</v>
      </c>
      <c r="I365" s="1">
        <v>56</v>
      </c>
      <c r="J365" s="2" t="s">
        <v>586</v>
      </c>
      <c r="S365" s="11">
        <f t="shared" si="11"/>
        <v>-300.88837105809125</v>
      </c>
      <c r="T365" s="10">
        <f t="shared" si="12"/>
        <v>90533.811837991612</v>
      </c>
    </row>
    <row r="366" spans="1:20" ht="15" x14ac:dyDescent="0.25">
      <c r="A366" s="1">
        <v>3</v>
      </c>
      <c r="B366" s="1">
        <v>183</v>
      </c>
      <c r="C366" s="1" t="s">
        <v>564</v>
      </c>
      <c r="D366" s="1" t="s">
        <v>371</v>
      </c>
      <c r="E366" s="1">
        <v>2</v>
      </c>
      <c r="F366" s="1" t="s">
        <v>372</v>
      </c>
      <c r="G366" s="1">
        <v>49.1</v>
      </c>
      <c r="H366" s="1" t="s">
        <v>376</v>
      </c>
      <c r="I366" s="1">
        <v>98.2</v>
      </c>
      <c r="J366" s="2" t="s">
        <v>586</v>
      </c>
      <c r="S366" s="11">
        <f t="shared" si="11"/>
        <v>-257.38837105809125</v>
      </c>
      <c r="T366" s="10">
        <f t="shared" si="12"/>
        <v>66248.77355593766</v>
      </c>
    </row>
    <row r="367" spans="1:20" ht="15" x14ac:dyDescent="0.25">
      <c r="A367" s="1">
        <v>3</v>
      </c>
      <c r="B367" s="1">
        <v>187</v>
      </c>
      <c r="C367" s="1" t="s">
        <v>474</v>
      </c>
      <c r="D367" s="1" t="s">
        <v>371</v>
      </c>
      <c r="E367" s="1">
        <v>50</v>
      </c>
      <c r="F367" s="1" t="s">
        <v>372</v>
      </c>
      <c r="G367" s="1">
        <v>2.9</v>
      </c>
      <c r="H367" s="1" t="s">
        <v>376</v>
      </c>
      <c r="I367" s="1">
        <v>145</v>
      </c>
      <c r="J367" s="2" t="s">
        <v>586</v>
      </c>
      <c r="S367" s="11">
        <f t="shared" si="11"/>
        <v>-303.5883710580913</v>
      </c>
      <c r="T367" s="10">
        <f t="shared" si="12"/>
        <v>92165.899041705328</v>
      </c>
    </row>
    <row r="368" spans="1:20" ht="15" x14ac:dyDescent="0.25">
      <c r="A368" s="1">
        <v>3</v>
      </c>
      <c r="B368" s="1">
        <v>1111</v>
      </c>
      <c r="C368" s="1" t="s">
        <v>590</v>
      </c>
      <c r="D368" s="1" t="s">
        <v>371</v>
      </c>
      <c r="E368" s="1">
        <v>3</v>
      </c>
      <c r="F368" s="1" t="s">
        <v>372</v>
      </c>
      <c r="G368" s="1">
        <v>14.3</v>
      </c>
      <c r="H368" s="1" t="s">
        <v>591</v>
      </c>
      <c r="I368" s="1">
        <v>42.9</v>
      </c>
      <c r="J368" s="2" t="s">
        <v>586</v>
      </c>
      <c r="S368" s="11">
        <f t="shared" si="11"/>
        <v>-292.18837105809126</v>
      </c>
      <c r="T368" s="10">
        <f t="shared" si="12"/>
        <v>85374.04418158083</v>
      </c>
    </row>
    <row r="369" spans="1:20" ht="15" x14ac:dyDescent="0.25">
      <c r="A369" s="1">
        <v>4</v>
      </c>
      <c r="B369" s="1">
        <v>228</v>
      </c>
      <c r="C369" s="1" t="s">
        <v>499</v>
      </c>
      <c r="D369" s="1" t="s">
        <v>371</v>
      </c>
      <c r="E369" s="1">
        <v>5</v>
      </c>
      <c r="F369" s="1" t="s">
        <v>372</v>
      </c>
      <c r="G369" s="1">
        <v>15</v>
      </c>
      <c r="H369" s="1" t="s">
        <v>376</v>
      </c>
      <c r="I369" s="1">
        <v>75</v>
      </c>
      <c r="J369" s="2" t="s">
        <v>586</v>
      </c>
      <c r="S369" s="11">
        <f t="shared" si="11"/>
        <v>-291.48837105809127</v>
      </c>
      <c r="T369" s="10">
        <f t="shared" si="12"/>
        <v>84965.470462099503</v>
      </c>
    </row>
    <row r="370" spans="1:20" ht="25.5" x14ac:dyDescent="0.25">
      <c r="A370" s="1">
        <v>4</v>
      </c>
      <c r="B370" s="1">
        <v>237</v>
      </c>
      <c r="C370" s="1" t="s">
        <v>592</v>
      </c>
      <c r="D370" s="1" t="s">
        <v>371</v>
      </c>
      <c r="E370" s="1">
        <v>50</v>
      </c>
      <c r="F370" s="1" t="s">
        <v>372</v>
      </c>
      <c r="G370" s="1">
        <v>48.3</v>
      </c>
      <c r="H370" s="1" t="s">
        <v>376</v>
      </c>
      <c r="I370" s="1">
        <v>2415</v>
      </c>
      <c r="J370" s="2" t="s">
        <v>586</v>
      </c>
      <c r="S370" s="11">
        <f t="shared" si="11"/>
        <v>-258.18837105809126</v>
      </c>
      <c r="T370" s="10">
        <f t="shared" si="12"/>
        <v>66661.234949630612</v>
      </c>
    </row>
    <row r="371" spans="1:20" ht="15" x14ac:dyDescent="0.25">
      <c r="A371" s="1">
        <v>4</v>
      </c>
      <c r="B371" s="1">
        <v>245</v>
      </c>
      <c r="C371" s="1" t="s">
        <v>413</v>
      </c>
      <c r="D371" s="1" t="s">
        <v>371</v>
      </c>
      <c r="E371" s="1">
        <v>10</v>
      </c>
      <c r="F371" s="1" t="s">
        <v>372</v>
      </c>
      <c r="G371" s="1">
        <v>101.2</v>
      </c>
      <c r="H371" s="1" t="s">
        <v>376</v>
      </c>
      <c r="I371" s="1">
        <v>1012</v>
      </c>
      <c r="J371" s="2" t="s">
        <v>586</v>
      </c>
      <c r="S371" s="11">
        <f t="shared" si="11"/>
        <v>-205.28837105809129</v>
      </c>
      <c r="T371" s="10">
        <f t="shared" si="12"/>
        <v>42143.315291684572</v>
      </c>
    </row>
    <row r="372" spans="1:20" ht="15" x14ac:dyDescent="0.25">
      <c r="A372" s="1">
        <v>4</v>
      </c>
      <c r="B372" s="1">
        <v>247</v>
      </c>
      <c r="C372" s="1" t="s">
        <v>500</v>
      </c>
      <c r="D372" s="1" t="s">
        <v>371</v>
      </c>
      <c r="E372" s="1">
        <v>20</v>
      </c>
      <c r="F372" s="1" t="s">
        <v>372</v>
      </c>
      <c r="G372" s="1">
        <v>48.3</v>
      </c>
      <c r="H372" s="1" t="s">
        <v>376</v>
      </c>
      <c r="I372" s="1">
        <v>966</v>
      </c>
      <c r="J372" s="2" t="s">
        <v>586</v>
      </c>
      <c r="S372" s="11">
        <f t="shared" si="11"/>
        <v>-258.18837105809126</v>
      </c>
      <c r="T372" s="10">
        <f t="shared" si="12"/>
        <v>66661.234949630612</v>
      </c>
    </row>
    <row r="373" spans="1:20" ht="15" x14ac:dyDescent="0.25">
      <c r="A373" s="1">
        <v>4</v>
      </c>
      <c r="B373" s="1">
        <v>275</v>
      </c>
      <c r="C373" s="1" t="s">
        <v>503</v>
      </c>
      <c r="D373" s="1" t="s">
        <v>371</v>
      </c>
      <c r="E373" s="1">
        <v>100</v>
      </c>
      <c r="F373" s="1" t="s">
        <v>372</v>
      </c>
      <c r="G373" s="1">
        <v>37.1</v>
      </c>
      <c r="H373" s="1" t="s">
        <v>378</v>
      </c>
      <c r="I373" s="1">
        <v>3710</v>
      </c>
      <c r="J373" s="2" t="s">
        <v>586</v>
      </c>
      <c r="S373" s="11">
        <f t="shared" si="11"/>
        <v>-269.38837105809125</v>
      </c>
      <c r="T373" s="10">
        <f t="shared" si="12"/>
        <v>72570.094461331857</v>
      </c>
    </row>
    <row r="374" spans="1:20" ht="15" x14ac:dyDescent="0.25">
      <c r="A374" s="1">
        <v>4</v>
      </c>
      <c r="B374" s="1">
        <v>1111</v>
      </c>
      <c r="C374" s="1" t="s">
        <v>593</v>
      </c>
      <c r="D374" s="1" t="s">
        <v>371</v>
      </c>
      <c r="E374" s="1">
        <v>100</v>
      </c>
      <c r="F374" s="1" t="s">
        <v>372</v>
      </c>
      <c r="G374" s="1">
        <v>2.9</v>
      </c>
      <c r="H374" s="1" t="s">
        <v>376</v>
      </c>
      <c r="I374" s="1">
        <v>290</v>
      </c>
      <c r="J374" s="2" t="s">
        <v>586</v>
      </c>
      <c r="S374" s="11">
        <f t="shared" si="11"/>
        <v>-303.5883710580913</v>
      </c>
      <c r="T374" s="10">
        <f t="shared" si="12"/>
        <v>92165.899041705328</v>
      </c>
    </row>
    <row r="375" spans="1:20" ht="15" x14ac:dyDescent="0.25">
      <c r="A375" s="1">
        <v>4</v>
      </c>
      <c r="B375" s="1">
        <v>1111</v>
      </c>
      <c r="C375" s="1" t="s">
        <v>594</v>
      </c>
      <c r="D375" s="2" t="s">
        <v>371</v>
      </c>
      <c r="E375" s="1">
        <v>20</v>
      </c>
      <c r="F375" s="1" t="s">
        <v>372</v>
      </c>
      <c r="G375" s="1">
        <v>10.9</v>
      </c>
      <c r="H375" s="1" t="s">
        <v>376</v>
      </c>
      <c r="I375" s="1">
        <v>218</v>
      </c>
      <c r="J375" s="2" t="s">
        <v>586</v>
      </c>
      <c r="S375" s="11">
        <f t="shared" si="11"/>
        <v>-295.5883710580913</v>
      </c>
      <c r="T375" s="10">
        <f t="shared" si="12"/>
        <v>87372.485104775871</v>
      </c>
    </row>
    <row r="376" spans="1:20" ht="15" x14ac:dyDescent="0.25">
      <c r="A376" s="1">
        <v>5</v>
      </c>
      <c r="B376" s="1">
        <v>311</v>
      </c>
      <c r="C376" s="1" t="s">
        <v>423</v>
      </c>
      <c r="D376" s="1" t="s">
        <v>371</v>
      </c>
      <c r="E376" s="1">
        <v>10</v>
      </c>
      <c r="F376" s="1" t="s">
        <v>372</v>
      </c>
      <c r="G376" s="1">
        <v>44</v>
      </c>
      <c r="H376" s="1" t="s">
        <v>376</v>
      </c>
      <c r="I376" s="1">
        <v>440</v>
      </c>
      <c r="J376" s="2" t="s">
        <v>586</v>
      </c>
      <c r="S376" s="11">
        <f t="shared" si="11"/>
        <v>-262.48837105809127</v>
      </c>
      <c r="T376" s="10">
        <f t="shared" si="12"/>
        <v>68900.144940730213</v>
      </c>
    </row>
    <row r="377" spans="1:20" ht="15" x14ac:dyDescent="0.25">
      <c r="A377" s="1">
        <v>5</v>
      </c>
      <c r="B377" s="1">
        <v>318</v>
      </c>
      <c r="C377" s="1" t="s">
        <v>426</v>
      </c>
      <c r="D377" s="1" t="s">
        <v>371</v>
      </c>
      <c r="E377" s="1">
        <v>2</v>
      </c>
      <c r="F377" s="1" t="s">
        <v>372</v>
      </c>
      <c r="G377" s="1">
        <v>990</v>
      </c>
      <c r="H377" s="1" t="s">
        <v>418</v>
      </c>
      <c r="I377" s="1">
        <v>1980</v>
      </c>
      <c r="J377" s="2" t="s">
        <v>586</v>
      </c>
      <c r="S377" s="11">
        <f t="shared" si="11"/>
        <v>683.51162894190873</v>
      </c>
      <c r="T377" s="10">
        <f t="shared" si="12"/>
        <v>467188.14689882152</v>
      </c>
    </row>
    <row r="378" spans="1:20" ht="15" x14ac:dyDescent="0.25">
      <c r="A378" s="1">
        <v>5</v>
      </c>
      <c r="B378" s="1">
        <v>321</v>
      </c>
      <c r="C378" s="1" t="s">
        <v>427</v>
      </c>
      <c r="D378" s="1" t="s">
        <v>371</v>
      </c>
      <c r="E378" s="1">
        <v>20</v>
      </c>
      <c r="F378" s="1" t="s">
        <v>372</v>
      </c>
      <c r="G378" s="1">
        <v>153.19999999999999</v>
      </c>
      <c r="H378" s="1" t="s">
        <v>428</v>
      </c>
      <c r="I378" s="1">
        <v>3064</v>
      </c>
      <c r="J378" s="2" t="s">
        <v>586</v>
      </c>
      <c r="S378" s="11">
        <f t="shared" si="11"/>
        <v>-153.28837105809129</v>
      </c>
      <c r="T378" s="10">
        <f t="shared" si="12"/>
        <v>23497.32470164308</v>
      </c>
    </row>
    <row r="379" spans="1:20" ht="25.5" x14ac:dyDescent="0.25">
      <c r="A379" s="1">
        <v>6</v>
      </c>
      <c r="B379" s="1">
        <v>363</v>
      </c>
      <c r="C379" s="1" t="s">
        <v>595</v>
      </c>
      <c r="D379" s="1" t="s">
        <v>371</v>
      </c>
      <c r="E379" s="1">
        <v>2</v>
      </c>
      <c r="F379" s="1" t="s">
        <v>372</v>
      </c>
      <c r="G379" s="1">
        <v>315</v>
      </c>
      <c r="H379" s="1" t="s">
        <v>551</v>
      </c>
      <c r="I379" s="1">
        <v>630</v>
      </c>
      <c r="J379" s="2" t="s">
        <v>586</v>
      </c>
      <c r="S379" s="11">
        <f t="shared" si="11"/>
        <v>8.5116289419087252</v>
      </c>
      <c r="T379" s="10">
        <f t="shared" si="12"/>
        <v>72.447827244738249</v>
      </c>
    </row>
    <row r="380" spans="1:20" ht="15" x14ac:dyDescent="0.25">
      <c r="A380" s="1">
        <v>9</v>
      </c>
      <c r="B380" s="1">
        <v>463</v>
      </c>
      <c r="C380" s="1" t="s">
        <v>536</v>
      </c>
      <c r="D380" s="1" t="s">
        <v>371</v>
      </c>
      <c r="E380" s="1">
        <v>20</v>
      </c>
      <c r="F380" s="1" t="s">
        <v>372</v>
      </c>
      <c r="G380" s="1">
        <v>220</v>
      </c>
      <c r="H380" s="1" t="s">
        <v>376</v>
      </c>
      <c r="I380" s="1">
        <v>4400</v>
      </c>
      <c r="J380" s="2" t="s">
        <v>586</v>
      </c>
      <c r="S380" s="11">
        <f t="shared" si="11"/>
        <v>-86.488371058091275</v>
      </c>
      <c r="T380" s="10">
        <f t="shared" si="12"/>
        <v>7480.2383282820801</v>
      </c>
    </row>
    <row r="381" spans="1:20" ht="15" x14ac:dyDescent="0.25">
      <c r="A381" s="1">
        <v>9</v>
      </c>
      <c r="B381" s="1">
        <v>475</v>
      </c>
      <c r="C381" s="1" t="s">
        <v>447</v>
      </c>
      <c r="D381" s="1" t="s">
        <v>371</v>
      </c>
      <c r="E381" s="1">
        <v>10</v>
      </c>
      <c r="F381" s="1" t="s">
        <v>372</v>
      </c>
      <c r="G381" s="1">
        <v>3.7</v>
      </c>
      <c r="H381" s="1" t="s">
        <v>376</v>
      </c>
      <c r="I381" s="1">
        <v>37</v>
      </c>
      <c r="J381" s="2" t="s">
        <v>586</v>
      </c>
      <c r="S381" s="11">
        <f t="shared" si="11"/>
        <v>-302.78837105809129</v>
      </c>
      <c r="T381" s="10">
        <f t="shared" si="12"/>
        <v>91680.797648012376</v>
      </c>
    </row>
    <row r="382" spans="1:20" ht="15" x14ac:dyDescent="0.25">
      <c r="A382" s="1">
        <v>9</v>
      </c>
      <c r="B382" s="1">
        <v>491</v>
      </c>
      <c r="C382" s="1" t="s">
        <v>451</v>
      </c>
      <c r="D382" s="1" t="s">
        <v>371</v>
      </c>
      <c r="E382" s="1">
        <v>5</v>
      </c>
      <c r="F382" s="1" t="s">
        <v>372</v>
      </c>
      <c r="G382" s="1">
        <v>19.55</v>
      </c>
      <c r="H382" s="1" t="s">
        <v>376</v>
      </c>
      <c r="I382" s="1">
        <v>97.75</v>
      </c>
      <c r="J382" s="2" t="s">
        <v>586</v>
      </c>
      <c r="S382" s="11">
        <f t="shared" si="11"/>
        <v>-286.93837105809126</v>
      </c>
      <c r="T382" s="10">
        <f t="shared" si="12"/>
        <v>82333.628785470864</v>
      </c>
    </row>
    <row r="383" spans="1:20" ht="15" x14ac:dyDescent="0.25">
      <c r="A383" s="1">
        <v>9</v>
      </c>
      <c r="B383" s="1">
        <v>496</v>
      </c>
      <c r="C383" s="1" t="s">
        <v>454</v>
      </c>
      <c r="D383" s="1" t="s">
        <v>371</v>
      </c>
      <c r="E383" s="1">
        <v>200</v>
      </c>
      <c r="F383" s="1" t="s">
        <v>372</v>
      </c>
      <c r="G383" s="1">
        <v>1.85</v>
      </c>
      <c r="H383" s="1" t="s">
        <v>376</v>
      </c>
      <c r="I383" s="1">
        <v>370</v>
      </c>
      <c r="J383" s="2" t="s">
        <v>586</v>
      </c>
      <c r="S383" s="11">
        <f t="shared" si="11"/>
        <v>-304.63837105809125</v>
      </c>
      <c r="T383" s="10">
        <f t="shared" si="12"/>
        <v>92804.537120927285</v>
      </c>
    </row>
    <row r="384" spans="1:20" ht="15" x14ac:dyDescent="0.25">
      <c r="A384" s="1">
        <v>9</v>
      </c>
      <c r="B384" s="1">
        <v>534</v>
      </c>
      <c r="C384" s="1" t="s">
        <v>484</v>
      </c>
      <c r="D384" s="1" t="s">
        <v>371</v>
      </c>
      <c r="E384" s="1">
        <v>250</v>
      </c>
      <c r="F384" s="1" t="s">
        <v>372</v>
      </c>
      <c r="G384" s="1">
        <v>11.4</v>
      </c>
      <c r="H384" s="1" t="s">
        <v>376</v>
      </c>
      <c r="I384" s="1">
        <v>2850</v>
      </c>
      <c r="J384" s="2" t="s">
        <v>586</v>
      </c>
      <c r="S384" s="11">
        <f t="shared" si="11"/>
        <v>-295.0883710580913</v>
      </c>
      <c r="T384" s="10">
        <f t="shared" si="12"/>
        <v>87077.146733717775</v>
      </c>
    </row>
    <row r="385" spans="1:20" ht="15" x14ac:dyDescent="0.25">
      <c r="A385" s="1">
        <v>9</v>
      </c>
      <c r="B385" s="1">
        <v>536</v>
      </c>
      <c r="C385" s="1" t="s">
        <v>485</v>
      </c>
      <c r="D385" s="1" t="s">
        <v>371</v>
      </c>
      <c r="E385" s="1">
        <v>350</v>
      </c>
      <c r="F385" s="1" t="s">
        <v>372</v>
      </c>
      <c r="G385" s="1">
        <v>12.05</v>
      </c>
      <c r="H385" s="1" t="s">
        <v>376</v>
      </c>
      <c r="I385" s="1">
        <v>4217.5</v>
      </c>
      <c r="J385" s="2" t="s">
        <v>586</v>
      </c>
      <c r="S385" s="11">
        <f t="shared" si="11"/>
        <v>-294.43837105809126</v>
      </c>
      <c r="T385" s="10">
        <f t="shared" si="12"/>
        <v>86693.95435134224</v>
      </c>
    </row>
    <row r="386" spans="1:20" ht="25.5" x14ac:dyDescent="0.25">
      <c r="A386" s="1">
        <v>9</v>
      </c>
      <c r="B386" s="1">
        <v>542</v>
      </c>
      <c r="C386" s="1" t="s">
        <v>516</v>
      </c>
      <c r="D386" s="1" t="s">
        <v>371</v>
      </c>
      <c r="E386" s="1">
        <v>10</v>
      </c>
      <c r="F386" s="1" t="s">
        <v>372</v>
      </c>
      <c r="G386" s="1">
        <v>25.8</v>
      </c>
      <c r="H386" s="1" t="s">
        <v>376</v>
      </c>
      <c r="I386" s="1">
        <v>258</v>
      </c>
      <c r="J386" s="2" t="s">
        <v>586</v>
      </c>
      <c r="S386" s="11">
        <f t="shared" ref="S386:S449" si="13">G386-$P$2</f>
        <v>-280.68837105809126</v>
      </c>
      <c r="T386" s="10">
        <f t="shared" si="12"/>
        <v>78785.961647244723</v>
      </c>
    </row>
    <row r="387" spans="1:20" ht="15" x14ac:dyDescent="0.25">
      <c r="A387" s="1">
        <v>9</v>
      </c>
      <c r="B387" s="1">
        <v>548</v>
      </c>
      <c r="C387" s="1" t="s">
        <v>541</v>
      </c>
      <c r="D387" s="1" t="s">
        <v>371</v>
      </c>
      <c r="E387" s="1">
        <v>20</v>
      </c>
      <c r="F387" s="1" t="s">
        <v>372</v>
      </c>
      <c r="G387" s="1">
        <v>13.8</v>
      </c>
      <c r="H387" s="1" t="s">
        <v>376</v>
      </c>
      <c r="I387" s="1">
        <v>276</v>
      </c>
      <c r="J387" s="2" t="s">
        <v>586</v>
      </c>
      <c r="S387" s="11">
        <f t="shared" si="13"/>
        <v>-292.68837105809126</v>
      </c>
      <c r="T387" s="10">
        <f t="shared" ref="T387:T450" si="14">S387*S387</f>
        <v>85666.482552638918</v>
      </c>
    </row>
    <row r="388" spans="1:20" ht="15" x14ac:dyDescent="0.25">
      <c r="A388" s="1">
        <v>9</v>
      </c>
      <c r="B388" s="1">
        <v>1111</v>
      </c>
      <c r="C388" s="1" t="s">
        <v>596</v>
      </c>
      <c r="D388" s="1" t="s">
        <v>371</v>
      </c>
      <c r="E388" s="1">
        <v>300</v>
      </c>
      <c r="F388" s="1" t="s">
        <v>372</v>
      </c>
      <c r="G388" s="1">
        <v>14.4</v>
      </c>
      <c r="H388" s="1" t="s">
        <v>376</v>
      </c>
      <c r="I388" s="1">
        <v>4320</v>
      </c>
      <c r="J388" s="2" t="s">
        <v>586</v>
      </c>
      <c r="S388" s="11">
        <f t="shared" si="13"/>
        <v>-292.0883710580913</v>
      </c>
      <c r="T388" s="10">
        <f t="shared" si="14"/>
        <v>85315.616507369225</v>
      </c>
    </row>
    <row r="389" spans="1:20" ht="15" x14ac:dyDescent="0.25">
      <c r="A389" s="1">
        <v>12</v>
      </c>
      <c r="B389" s="1">
        <v>5</v>
      </c>
      <c r="C389" s="1" t="s">
        <v>520</v>
      </c>
      <c r="D389" s="1" t="s">
        <v>521</v>
      </c>
      <c r="E389" s="1">
        <v>500</v>
      </c>
      <c r="F389" s="1" t="s">
        <v>372</v>
      </c>
      <c r="G389" s="1">
        <v>4.1900000000000004</v>
      </c>
      <c r="H389" s="1" t="s">
        <v>376</v>
      </c>
      <c r="I389" s="1">
        <v>2095</v>
      </c>
      <c r="J389" s="2" t="s">
        <v>586</v>
      </c>
      <c r="S389" s="11">
        <f t="shared" si="13"/>
        <v>-302.29837105809128</v>
      </c>
      <c r="T389" s="10">
        <f t="shared" si="14"/>
        <v>91384.305144375438</v>
      </c>
    </row>
    <row r="390" spans="1:20" ht="15" x14ac:dyDescent="0.25">
      <c r="A390" s="1">
        <v>12</v>
      </c>
      <c r="B390" s="1">
        <v>27</v>
      </c>
      <c r="C390" s="1" t="s">
        <v>546</v>
      </c>
      <c r="D390" s="1" t="s">
        <v>371</v>
      </c>
      <c r="E390" s="1">
        <v>50</v>
      </c>
      <c r="F390" s="1" t="s">
        <v>372</v>
      </c>
      <c r="G390" s="1">
        <v>43.7</v>
      </c>
      <c r="H390" s="1" t="s">
        <v>545</v>
      </c>
      <c r="I390" s="1">
        <v>2185</v>
      </c>
      <c r="J390" s="2" t="s">
        <v>586</v>
      </c>
      <c r="S390" s="11">
        <f t="shared" si="13"/>
        <v>-262.78837105809129</v>
      </c>
      <c r="T390" s="10">
        <f t="shared" si="14"/>
        <v>69057.727963365076</v>
      </c>
    </row>
    <row r="391" spans="1:20" ht="25.5" x14ac:dyDescent="0.25">
      <c r="A391" s="1">
        <v>12</v>
      </c>
      <c r="B391" s="1">
        <v>67</v>
      </c>
      <c r="C391" s="1" t="s">
        <v>597</v>
      </c>
      <c r="D391" s="1" t="s">
        <v>526</v>
      </c>
      <c r="E391" s="1">
        <v>300</v>
      </c>
      <c r="F391" s="1" t="s">
        <v>372</v>
      </c>
      <c r="G391" s="1">
        <v>24.15</v>
      </c>
      <c r="H391" s="1" t="s">
        <v>598</v>
      </c>
      <c r="I391" s="1">
        <v>7245</v>
      </c>
      <c r="J391" s="2" t="s">
        <v>586</v>
      </c>
      <c r="S391" s="11">
        <f t="shared" si="13"/>
        <v>-282.3383710580913</v>
      </c>
      <c r="T391" s="10">
        <f t="shared" si="14"/>
        <v>79714.955771736451</v>
      </c>
    </row>
    <row r="392" spans="1:20" ht="15" x14ac:dyDescent="0.25">
      <c r="A392" s="1">
        <v>1</v>
      </c>
      <c r="B392" s="1">
        <v>14</v>
      </c>
      <c r="C392" s="1" t="s">
        <v>599</v>
      </c>
      <c r="D392" s="1" t="s">
        <v>371</v>
      </c>
      <c r="E392" s="1">
        <v>20</v>
      </c>
      <c r="F392" s="1" t="s">
        <v>372</v>
      </c>
      <c r="G392" s="1">
        <v>7.5</v>
      </c>
      <c r="H392" s="1" t="s">
        <v>376</v>
      </c>
      <c r="I392" s="1">
        <v>150</v>
      </c>
      <c r="J392" s="2" t="s">
        <v>600</v>
      </c>
      <c r="S392" s="11">
        <f t="shared" si="13"/>
        <v>-298.98837105809127</v>
      </c>
      <c r="T392" s="10">
        <f t="shared" si="14"/>
        <v>89394.046027970879</v>
      </c>
    </row>
    <row r="393" spans="1:20" ht="15" x14ac:dyDescent="0.25">
      <c r="A393" s="1">
        <v>1</v>
      </c>
      <c r="B393" s="1">
        <v>32</v>
      </c>
      <c r="C393" s="1" t="s">
        <v>380</v>
      </c>
      <c r="D393" s="1" t="s">
        <v>371</v>
      </c>
      <c r="E393" s="1">
        <v>30</v>
      </c>
      <c r="F393" s="1" t="s">
        <v>372</v>
      </c>
      <c r="G393" s="1">
        <v>10.9</v>
      </c>
      <c r="H393" s="1" t="s">
        <v>376</v>
      </c>
      <c r="I393" s="1">
        <v>327</v>
      </c>
      <c r="J393" s="2" t="s">
        <v>600</v>
      </c>
      <c r="S393" s="11">
        <f t="shared" si="13"/>
        <v>-295.5883710580913</v>
      </c>
      <c r="T393" s="10">
        <f t="shared" si="14"/>
        <v>87372.485104775871</v>
      </c>
    </row>
    <row r="394" spans="1:20" ht="25.5" x14ac:dyDescent="0.25">
      <c r="A394" s="1">
        <v>4</v>
      </c>
      <c r="B394" s="1">
        <v>237</v>
      </c>
      <c r="C394" s="1" t="s">
        <v>592</v>
      </c>
      <c r="D394" s="1" t="s">
        <v>371</v>
      </c>
      <c r="E394" s="1">
        <v>30</v>
      </c>
      <c r="F394" s="1" t="s">
        <v>372</v>
      </c>
      <c r="G394" s="1">
        <v>48.3</v>
      </c>
      <c r="H394" s="1" t="s">
        <v>376</v>
      </c>
      <c r="I394" s="1">
        <v>1449</v>
      </c>
      <c r="J394" s="2" t="s">
        <v>600</v>
      </c>
      <c r="S394" s="11">
        <f t="shared" si="13"/>
        <v>-258.18837105809126</v>
      </c>
      <c r="T394" s="10">
        <f t="shared" si="14"/>
        <v>66661.234949630612</v>
      </c>
    </row>
    <row r="395" spans="1:20" ht="25.5" x14ac:dyDescent="0.25">
      <c r="A395" s="1">
        <v>4</v>
      </c>
      <c r="B395" s="1">
        <v>263</v>
      </c>
      <c r="C395" s="1" t="s">
        <v>601</v>
      </c>
      <c r="D395" s="1" t="s">
        <v>371</v>
      </c>
      <c r="E395" s="1">
        <v>20</v>
      </c>
      <c r="F395" s="1" t="s">
        <v>372</v>
      </c>
      <c r="G395" s="1">
        <v>53.18</v>
      </c>
      <c r="H395" s="1" t="s">
        <v>376</v>
      </c>
      <c r="I395" s="1">
        <v>1063.5999999999999</v>
      </c>
      <c r="J395" s="2" t="s">
        <v>600</v>
      </c>
      <c r="S395" s="11">
        <f t="shared" si="13"/>
        <v>-253.30837105809127</v>
      </c>
      <c r="T395" s="10">
        <f t="shared" si="14"/>
        <v>64165.130848103647</v>
      </c>
    </row>
    <row r="396" spans="1:20" ht="15" x14ac:dyDescent="0.25">
      <c r="A396" s="1">
        <v>4</v>
      </c>
      <c r="B396" s="1">
        <v>309</v>
      </c>
      <c r="C396" s="1" t="s">
        <v>602</v>
      </c>
      <c r="D396" s="1" t="s">
        <v>371</v>
      </c>
      <c r="E396" s="1">
        <v>30</v>
      </c>
      <c r="F396" s="1" t="s">
        <v>372</v>
      </c>
      <c r="G396" s="1">
        <v>33.200000000000003</v>
      </c>
      <c r="H396" s="1" t="s">
        <v>376</v>
      </c>
      <c r="I396" s="1">
        <v>996</v>
      </c>
      <c r="J396" s="2" t="s">
        <v>600</v>
      </c>
      <c r="S396" s="11">
        <f t="shared" si="13"/>
        <v>-273.28837105809129</v>
      </c>
      <c r="T396" s="10">
        <f t="shared" si="14"/>
        <v>74686.533755584984</v>
      </c>
    </row>
    <row r="397" spans="1:20" ht="25.5" x14ac:dyDescent="0.25">
      <c r="A397" s="1">
        <v>5</v>
      </c>
      <c r="B397" s="1">
        <v>324</v>
      </c>
      <c r="C397" s="1" t="s">
        <v>603</v>
      </c>
      <c r="D397" s="1" t="s">
        <v>371</v>
      </c>
      <c r="E397" s="1">
        <v>20</v>
      </c>
      <c r="F397" s="1" t="s">
        <v>372</v>
      </c>
      <c r="G397" s="1">
        <v>638</v>
      </c>
      <c r="H397" s="1" t="s">
        <v>604</v>
      </c>
      <c r="I397" s="1">
        <v>12760</v>
      </c>
      <c r="J397" s="2" t="s">
        <v>600</v>
      </c>
      <c r="S397" s="11">
        <f t="shared" si="13"/>
        <v>331.51162894190873</v>
      </c>
      <c r="T397" s="10">
        <f t="shared" si="14"/>
        <v>109899.96012371777</v>
      </c>
    </row>
    <row r="398" spans="1:20" ht="25.5" x14ac:dyDescent="0.25">
      <c r="A398" s="1">
        <v>5</v>
      </c>
      <c r="B398" s="1">
        <v>325</v>
      </c>
      <c r="C398" s="1" t="s">
        <v>429</v>
      </c>
      <c r="D398" s="1" t="s">
        <v>371</v>
      </c>
      <c r="E398" s="1">
        <v>20</v>
      </c>
      <c r="F398" s="1" t="s">
        <v>372</v>
      </c>
      <c r="G398" s="1">
        <v>44.1</v>
      </c>
      <c r="H398" s="1" t="s">
        <v>430</v>
      </c>
      <c r="I398" s="1">
        <v>882</v>
      </c>
      <c r="J398" s="2" t="s">
        <v>600</v>
      </c>
      <c r="S398" s="11">
        <f t="shared" si="13"/>
        <v>-262.38837105809125</v>
      </c>
      <c r="T398" s="10">
        <f t="shared" si="14"/>
        <v>68847.657266518581</v>
      </c>
    </row>
    <row r="399" spans="1:20" ht="15" x14ac:dyDescent="0.25">
      <c r="A399" s="1">
        <v>6</v>
      </c>
      <c r="B399" s="1">
        <v>372</v>
      </c>
      <c r="C399" s="1" t="s">
        <v>509</v>
      </c>
      <c r="D399" s="1" t="s">
        <v>371</v>
      </c>
      <c r="E399" s="1">
        <v>20</v>
      </c>
      <c r="F399" s="1" t="s">
        <v>372</v>
      </c>
      <c r="G399" s="1">
        <v>8.1</v>
      </c>
      <c r="H399" s="1" t="s">
        <v>376</v>
      </c>
      <c r="I399" s="1">
        <v>162</v>
      </c>
      <c r="J399" s="2" t="s">
        <v>600</v>
      </c>
      <c r="S399" s="11">
        <f t="shared" si="13"/>
        <v>-298.38837105809125</v>
      </c>
      <c r="T399" s="10">
        <f t="shared" si="14"/>
        <v>89035.619982701144</v>
      </c>
    </row>
    <row r="400" spans="1:20" ht="25.5" x14ac:dyDescent="0.25">
      <c r="A400" s="1">
        <v>9</v>
      </c>
      <c r="B400" s="1">
        <v>439</v>
      </c>
      <c r="C400" s="1" t="s">
        <v>605</v>
      </c>
      <c r="D400" s="1" t="s">
        <v>371</v>
      </c>
      <c r="E400" s="1">
        <v>50</v>
      </c>
      <c r="F400" s="1" t="s">
        <v>372</v>
      </c>
      <c r="G400" s="1">
        <v>2.2999999999999998</v>
      </c>
      <c r="H400" s="1" t="s">
        <v>376</v>
      </c>
      <c r="I400" s="1">
        <v>115</v>
      </c>
      <c r="J400" s="2" t="s">
        <v>600</v>
      </c>
      <c r="S400" s="11">
        <f t="shared" si="13"/>
        <v>-304.18837105809126</v>
      </c>
      <c r="T400" s="10">
        <f t="shared" si="14"/>
        <v>92530.56508697501</v>
      </c>
    </row>
    <row r="401" spans="1:20" ht="15" x14ac:dyDescent="0.25">
      <c r="A401" s="1">
        <v>9</v>
      </c>
      <c r="B401" s="1">
        <v>534</v>
      </c>
      <c r="C401" s="1" t="s">
        <v>484</v>
      </c>
      <c r="D401" s="1" t="s">
        <v>371</v>
      </c>
      <c r="E401" s="1">
        <v>200</v>
      </c>
      <c r="F401" s="1" t="s">
        <v>372</v>
      </c>
      <c r="G401" s="1">
        <v>11.4</v>
      </c>
      <c r="H401" s="1" t="s">
        <v>376</v>
      </c>
      <c r="I401" s="1">
        <v>2280</v>
      </c>
      <c r="J401" s="2" t="s">
        <v>600</v>
      </c>
      <c r="S401" s="11">
        <f t="shared" si="13"/>
        <v>-295.0883710580913</v>
      </c>
      <c r="T401" s="10">
        <f t="shared" si="14"/>
        <v>87077.146733717775</v>
      </c>
    </row>
    <row r="402" spans="1:20" ht="15" x14ac:dyDescent="0.25">
      <c r="A402" s="1">
        <v>9</v>
      </c>
      <c r="B402" s="1">
        <v>536</v>
      </c>
      <c r="C402" s="1" t="s">
        <v>485</v>
      </c>
      <c r="D402" s="1" t="s">
        <v>371</v>
      </c>
      <c r="E402" s="1">
        <v>50</v>
      </c>
      <c r="F402" s="1" t="s">
        <v>372</v>
      </c>
      <c r="G402" s="1">
        <v>12.05</v>
      </c>
      <c r="H402" s="1" t="s">
        <v>376</v>
      </c>
      <c r="I402" s="1">
        <v>602.5</v>
      </c>
      <c r="J402" s="2" t="s">
        <v>600</v>
      </c>
      <c r="S402" s="11">
        <f t="shared" si="13"/>
        <v>-294.43837105809126</v>
      </c>
      <c r="T402" s="10">
        <f t="shared" si="14"/>
        <v>86693.95435134224</v>
      </c>
    </row>
    <row r="403" spans="1:20" ht="15" x14ac:dyDescent="0.25">
      <c r="A403" s="1">
        <v>9</v>
      </c>
      <c r="B403" s="1">
        <v>575</v>
      </c>
      <c r="C403" s="1" t="s">
        <v>489</v>
      </c>
      <c r="D403" s="1" t="s">
        <v>371</v>
      </c>
      <c r="E403" s="1">
        <v>20</v>
      </c>
      <c r="F403" s="1" t="s">
        <v>372</v>
      </c>
      <c r="G403" s="1">
        <v>25.8</v>
      </c>
      <c r="H403" s="1" t="s">
        <v>490</v>
      </c>
      <c r="I403" s="1">
        <v>516</v>
      </c>
      <c r="J403" s="2" t="s">
        <v>600</v>
      </c>
      <c r="S403" s="11">
        <f t="shared" si="13"/>
        <v>-280.68837105809126</v>
      </c>
      <c r="T403" s="10">
        <f t="shared" si="14"/>
        <v>78785.961647244723</v>
      </c>
    </row>
    <row r="404" spans="1:20" ht="15" x14ac:dyDescent="0.25">
      <c r="A404" s="1">
        <v>12</v>
      </c>
      <c r="B404" s="1">
        <v>27</v>
      </c>
      <c r="C404" s="1" t="s">
        <v>546</v>
      </c>
      <c r="D404" s="1" t="s">
        <v>371</v>
      </c>
      <c r="E404" s="1">
        <v>100</v>
      </c>
      <c r="F404" s="1" t="s">
        <v>372</v>
      </c>
      <c r="G404" s="1">
        <v>43.7</v>
      </c>
      <c r="H404" s="1" t="s">
        <v>545</v>
      </c>
      <c r="I404" s="1">
        <v>4370</v>
      </c>
      <c r="J404" s="2" t="s">
        <v>600</v>
      </c>
      <c r="S404" s="11">
        <f t="shared" si="13"/>
        <v>-262.78837105809129</v>
      </c>
      <c r="T404" s="10">
        <f t="shared" si="14"/>
        <v>69057.727963365076</v>
      </c>
    </row>
    <row r="405" spans="1:20" ht="15" x14ac:dyDescent="0.25">
      <c r="A405" s="1">
        <v>1</v>
      </c>
      <c r="B405" s="1">
        <v>14</v>
      </c>
      <c r="C405" s="1" t="s">
        <v>599</v>
      </c>
      <c r="D405" s="1" t="s">
        <v>371</v>
      </c>
      <c r="E405" s="1">
        <v>30</v>
      </c>
      <c r="F405" s="1" t="s">
        <v>372</v>
      </c>
      <c r="G405" s="1">
        <v>7.5</v>
      </c>
      <c r="H405" s="1" t="s">
        <v>376</v>
      </c>
      <c r="I405" s="1">
        <v>225</v>
      </c>
      <c r="J405" s="2" t="s">
        <v>606</v>
      </c>
      <c r="S405" s="11">
        <f t="shared" si="13"/>
        <v>-298.98837105809127</v>
      </c>
      <c r="T405" s="10">
        <f t="shared" si="14"/>
        <v>89394.046027970879</v>
      </c>
    </row>
    <row r="406" spans="1:20" ht="15" x14ac:dyDescent="0.25">
      <c r="A406" s="1">
        <v>4</v>
      </c>
      <c r="B406" s="1">
        <v>235</v>
      </c>
      <c r="C406" s="1" t="s">
        <v>412</v>
      </c>
      <c r="D406" s="1" t="s">
        <v>371</v>
      </c>
      <c r="E406" s="1">
        <v>5</v>
      </c>
      <c r="F406" s="1" t="s">
        <v>372</v>
      </c>
      <c r="G406" s="1">
        <v>14.3</v>
      </c>
      <c r="H406" s="1" t="s">
        <v>376</v>
      </c>
      <c r="I406" s="1">
        <v>71.5</v>
      </c>
      <c r="J406" s="2" t="s">
        <v>606</v>
      </c>
      <c r="S406" s="11">
        <f t="shared" si="13"/>
        <v>-292.18837105809126</v>
      </c>
      <c r="T406" s="10">
        <f t="shared" si="14"/>
        <v>85374.04418158083</v>
      </c>
    </row>
    <row r="407" spans="1:20" ht="25.5" x14ac:dyDescent="0.25">
      <c r="A407" s="1">
        <v>4</v>
      </c>
      <c r="B407" s="1">
        <v>237</v>
      </c>
      <c r="C407" s="1" t="s">
        <v>592</v>
      </c>
      <c r="D407" s="1" t="s">
        <v>371</v>
      </c>
      <c r="E407" s="1">
        <v>100</v>
      </c>
      <c r="F407" s="1" t="s">
        <v>372</v>
      </c>
      <c r="G407" s="1">
        <v>48.3</v>
      </c>
      <c r="H407" s="1" t="s">
        <v>376</v>
      </c>
      <c r="I407" s="1">
        <v>4830</v>
      </c>
      <c r="J407" s="2" t="s">
        <v>606</v>
      </c>
      <c r="S407" s="11">
        <f t="shared" si="13"/>
        <v>-258.18837105809126</v>
      </c>
      <c r="T407" s="10">
        <f t="shared" si="14"/>
        <v>66661.234949630612</v>
      </c>
    </row>
    <row r="408" spans="1:20" ht="15" x14ac:dyDescent="0.25">
      <c r="A408" s="1">
        <v>4</v>
      </c>
      <c r="B408" s="1">
        <v>247</v>
      </c>
      <c r="C408" s="1" t="s">
        <v>500</v>
      </c>
      <c r="D408" s="1" t="s">
        <v>371</v>
      </c>
      <c r="E408" s="1">
        <v>10</v>
      </c>
      <c r="F408" s="1" t="s">
        <v>372</v>
      </c>
      <c r="G408" s="1">
        <v>48.3</v>
      </c>
      <c r="H408" s="1" t="s">
        <v>376</v>
      </c>
      <c r="I408" s="1">
        <v>483</v>
      </c>
      <c r="J408" s="2" t="s">
        <v>606</v>
      </c>
      <c r="S408" s="11">
        <f t="shared" si="13"/>
        <v>-258.18837105809126</v>
      </c>
      <c r="T408" s="10">
        <f t="shared" si="14"/>
        <v>66661.234949630612</v>
      </c>
    </row>
    <row r="409" spans="1:20" ht="15" x14ac:dyDescent="0.25">
      <c r="A409" s="1">
        <v>4</v>
      </c>
      <c r="B409" s="1">
        <v>275</v>
      </c>
      <c r="C409" s="1" t="s">
        <v>503</v>
      </c>
      <c r="D409" s="1" t="s">
        <v>371</v>
      </c>
      <c r="E409" s="1">
        <v>20</v>
      </c>
      <c r="F409" s="1" t="s">
        <v>372</v>
      </c>
      <c r="G409" s="1">
        <v>37.1</v>
      </c>
      <c r="H409" s="1" t="s">
        <v>378</v>
      </c>
      <c r="I409" s="1">
        <v>742</v>
      </c>
      <c r="J409" s="2" t="s">
        <v>606</v>
      </c>
      <c r="S409" s="11">
        <f t="shared" si="13"/>
        <v>-269.38837105809125</v>
      </c>
      <c r="T409" s="10">
        <f t="shared" si="14"/>
        <v>72570.094461331857</v>
      </c>
    </row>
    <row r="410" spans="1:20" ht="15" x14ac:dyDescent="0.25">
      <c r="A410" s="1">
        <v>4</v>
      </c>
      <c r="B410" s="1">
        <v>294</v>
      </c>
      <c r="C410" s="1" t="s">
        <v>532</v>
      </c>
      <c r="D410" s="1" t="s">
        <v>371</v>
      </c>
      <c r="E410" s="1">
        <v>10</v>
      </c>
      <c r="F410" s="1" t="s">
        <v>372</v>
      </c>
      <c r="G410" s="1">
        <v>6.5</v>
      </c>
      <c r="H410" s="1" t="s">
        <v>376</v>
      </c>
      <c r="I410" s="1">
        <v>65</v>
      </c>
      <c r="J410" s="2" t="s">
        <v>606</v>
      </c>
      <c r="S410" s="11">
        <f t="shared" si="13"/>
        <v>-299.98837105809127</v>
      </c>
      <c r="T410" s="10">
        <f t="shared" si="14"/>
        <v>89993.02277008706</v>
      </c>
    </row>
    <row r="411" spans="1:20" ht="15" x14ac:dyDescent="0.25">
      <c r="A411" s="1">
        <v>5</v>
      </c>
      <c r="B411" s="1">
        <v>311</v>
      </c>
      <c r="C411" s="1" t="s">
        <v>423</v>
      </c>
      <c r="D411" s="1" t="s">
        <v>371</v>
      </c>
      <c r="E411" s="1">
        <v>5</v>
      </c>
      <c r="F411" s="1" t="s">
        <v>372</v>
      </c>
      <c r="G411" s="1">
        <v>44</v>
      </c>
      <c r="H411" s="1" t="s">
        <v>376</v>
      </c>
      <c r="I411" s="1">
        <v>220</v>
      </c>
      <c r="J411" s="2" t="s">
        <v>606</v>
      </c>
      <c r="S411" s="11">
        <f t="shared" si="13"/>
        <v>-262.48837105809127</v>
      </c>
      <c r="T411" s="10">
        <f t="shared" si="14"/>
        <v>68900.144940730213</v>
      </c>
    </row>
    <row r="412" spans="1:20" ht="25.5" x14ac:dyDescent="0.25">
      <c r="A412" s="1">
        <v>5</v>
      </c>
      <c r="B412" s="1">
        <v>324</v>
      </c>
      <c r="C412" s="1" t="s">
        <v>603</v>
      </c>
      <c r="D412" s="1" t="s">
        <v>371</v>
      </c>
      <c r="E412" s="1">
        <v>5</v>
      </c>
      <c r="F412" s="1" t="s">
        <v>372</v>
      </c>
      <c r="G412" s="1">
        <v>638</v>
      </c>
      <c r="H412" s="1" t="s">
        <v>604</v>
      </c>
      <c r="I412" s="1">
        <v>3190</v>
      </c>
      <c r="J412" s="2" t="s">
        <v>606</v>
      </c>
      <c r="S412" s="11">
        <f t="shared" si="13"/>
        <v>331.51162894190873</v>
      </c>
      <c r="T412" s="10">
        <f t="shared" si="14"/>
        <v>109899.96012371777</v>
      </c>
    </row>
    <row r="413" spans="1:20" ht="15" x14ac:dyDescent="0.25">
      <c r="A413" s="1">
        <v>6</v>
      </c>
      <c r="B413" s="1">
        <v>343</v>
      </c>
      <c r="C413" s="1" t="s">
        <v>506</v>
      </c>
      <c r="D413" s="1" t="s">
        <v>371</v>
      </c>
      <c r="E413" s="1">
        <v>20</v>
      </c>
      <c r="F413" s="1" t="s">
        <v>372</v>
      </c>
      <c r="G413" s="1">
        <v>48.3</v>
      </c>
      <c r="H413" s="1" t="s">
        <v>507</v>
      </c>
      <c r="I413" s="1">
        <v>966</v>
      </c>
      <c r="J413" s="2" t="s">
        <v>606</v>
      </c>
      <c r="S413" s="11">
        <f t="shared" si="13"/>
        <v>-258.18837105809126</v>
      </c>
      <c r="T413" s="10">
        <f t="shared" si="14"/>
        <v>66661.234949630612</v>
      </c>
    </row>
    <row r="414" spans="1:20" ht="15" x14ac:dyDescent="0.25">
      <c r="A414" s="1">
        <v>9</v>
      </c>
      <c r="B414" s="1">
        <v>461</v>
      </c>
      <c r="C414" s="1" t="s">
        <v>444</v>
      </c>
      <c r="D414" s="1" t="s">
        <v>371</v>
      </c>
      <c r="E414" s="1">
        <v>50</v>
      </c>
      <c r="F414" s="1" t="s">
        <v>372</v>
      </c>
      <c r="G414" s="1">
        <v>42.6</v>
      </c>
      <c r="H414" s="1" t="s">
        <v>376</v>
      </c>
      <c r="I414" s="1">
        <v>2130</v>
      </c>
      <c r="J414" s="2" t="s">
        <v>606</v>
      </c>
      <c r="S414" s="11">
        <f t="shared" si="13"/>
        <v>-263.88837105809125</v>
      </c>
      <c r="T414" s="10">
        <f t="shared" si="14"/>
        <v>69637.072379692851</v>
      </c>
    </row>
    <row r="415" spans="1:20" ht="15" x14ac:dyDescent="0.25">
      <c r="A415" s="1">
        <v>9</v>
      </c>
      <c r="B415" s="1">
        <v>463</v>
      </c>
      <c r="C415" s="1" t="s">
        <v>536</v>
      </c>
      <c r="D415" s="1" t="s">
        <v>371</v>
      </c>
      <c r="E415" s="1">
        <v>30</v>
      </c>
      <c r="F415" s="1" t="s">
        <v>372</v>
      </c>
      <c r="G415" s="1">
        <v>220</v>
      </c>
      <c r="H415" s="1" t="s">
        <v>376</v>
      </c>
      <c r="I415" s="1">
        <v>6600</v>
      </c>
      <c r="J415" s="2" t="s">
        <v>606</v>
      </c>
      <c r="S415" s="11">
        <f t="shared" si="13"/>
        <v>-86.488371058091275</v>
      </c>
      <c r="T415" s="10">
        <f t="shared" si="14"/>
        <v>7480.2383282820801</v>
      </c>
    </row>
    <row r="416" spans="1:20" ht="15" x14ac:dyDescent="0.25">
      <c r="A416" s="1">
        <v>9</v>
      </c>
      <c r="B416" s="1">
        <v>468</v>
      </c>
      <c r="C416" s="1" t="s">
        <v>607</v>
      </c>
      <c r="D416" s="1" t="s">
        <v>371</v>
      </c>
      <c r="E416" s="1">
        <v>30</v>
      </c>
      <c r="F416" s="1" t="s">
        <v>372</v>
      </c>
      <c r="G416" s="1">
        <v>285</v>
      </c>
      <c r="H416" s="1" t="s">
        <v>376</v>
      </c>
      <c r="I416" s="1">
        <v>8550</v>
      </c>
      <c r="J416" s="2" t="s">
        <v>606</v>
      </c>
      <c r="S416" s="11">
        <f t="shared" si="13"/>
        <v>-21.488371058091275</v>
      </c>
      <c r="T416" s="10">
        <f t="shared" si="14"/>
        <v>461.75009073021471</v>
      </c>
    </row>
    <row r="417" spans="1:20" ht="25.5" x14ac:dyDescent="0.25">
      <c r="A417" s="1">
        <v>9</v>
      </c>
      <c r="B417" s="1">
        <v>528</v>
      </c>
      <c r="C417" s="1" t="s">
        <v>608</v>
      </c>
      <c r="D417" s="1" t="s">
        <v>371</v>
      </c>
      <c r="E417" s="1">
        <v>20</v>
      </c>
      <c r="F417" s="1" t="s">
        <v>372</v>
      </c>
      <c r="G417" s="1">
        <v>6.1</v>
      </c>
      <c r="H417" s="1" t="s">
        <v>376</v>
      </c>
      <c r="I417" s="1">
        <v>122</v>
      </c>
      <c r="J417" s="2" t="s">
        <v>606</v>
      </c>
      <c r="S417" s="11">
        <f t="shared" si="13"/>
        <v>-300.38837105809125</v>
      </c>
      <c r="T417" s="10">
        <f t="shared" si="14"/>
        <v>90233.173466933513</v>
      </c>
    </row>
    <row r="418" spans="1:20" ht="15" x14ac:dyDescent="0.25">
      <c r="A418" s="1">
        <v>9</v>
      </c>
      <c r="B418" s="1">
        <v>534</v>
      </c>
      <c r="C418" s="1" t="s">
        <v>484</v>
      </c>
      <c r="D418" s="1" t="s">
        <v>371</v>
      </c>
      <c r="E418" s="1">
        <v>500</v>
      </c>
      <c r="F418" s="1" t="s">
        <v>372</v>
      </c>
      <c r="G418" s="1">
        <v>11.4</v>
      </c>
      <c r="H418" s="1" t="s">
        <v>376</v>
      </c>
      <c r="I418" s="1">
        <v>5700</v>
      </c>
      <c r="J418" s="2" t="s">
        <v>606</v>
      </c>
      <c r="S418" s="11">
        <f t="shared" si="13"/>
        <v>-295.0883710580913</v>
      </c>
      <c r="T418" s="10">
        <f t="shared" si="14"/>
        <v>87077.146733717775</v>
      </c>
    </row>
    <row r="419" spans="1:20" ht="15" x14ac:dyDescent="0.25">
      <c r="A419" s="1">
        <v>9</v>
      </c>
      <c r="B419" s="1">
        <v>538</v>
      </c>
      <c r="C419" s="1" t="s">
        <v>515</v>
      </c>
      <c r="D419" s="1" t="s">
        <v>371</v>
      </c>
      <c r="E419" s="1">
        <v>5</v>
      </c>
      <c r="F419" s="1" t="s">
        <v>372</v>
      </c>
      <c r="G419" s="1">
        <v>128.80000000000001</v>
      </c>
      <c r="H419" s="1" t="s">
        <v>415</v>
      </c>
      <c r="I419" s="1">
        <v>644</v>
      </c>
      <c r="J419" s="2" t="s">
        <v>606</v>
      </c>
      <c r="S419" s="11">
        <f t="shared" si="13"/>
        <v>-177.68837105809126</v>
      </c>
      <c r="T419" s="10">
        <f t="shared" si="14"/>
        <v>31573.157209277924</v>
      </c>
    </row>
    <row r="420" spans="1:20" ht="25.5" x14ac:dyDescent="0.25">
      <c r="A420" s="1">
        <v>9</v>
      </c>
      <c r="B420" s="1">
        <v>542</v>
      </c>
      <c r="C420" s="1" t="s">
        <v>516</v>
      </c>
      <c r="D420" s="1" t="s">
        <v>371</v>
      </c>
      <c r="E420" s="1">
        <v>10</v>
      </c>
      <c r="F420" s="1" t="s">
        <v>372</v>
      </c>
      <c r="G420" s="1">
        <v>25.8</v>
      </c>
      <c r="H420" s="1" t="s">
        <v>376</v>
      </c>
      <c r="I420" s="1">
        <v>258</v>
      </c>
      <c r="J420" s="2" t="s">
        <v>606</v>
      </c>
      <c r="S420" s="11">
        <f t="shared" si="13"/>
        <v>-280.68837105809126</v>
      </c>
      <c r="T420" s="10">
        <f t="shared" si="14"/>
        <v>78785.961647244723</v>
      </c>
    </row>
    <row r="421" spans="1:20" ht="15" x14ac:dyDescent="0.25">
      <c r="A421" s="1">
        <v>12</v>
      </c>
      <c r="B421" s="1">
        <v>5</v>
      </c>
      <c r="C421" s="1" t="s">
        <v>520</v>
      </c>
      <c r="D421" s="1" t="s">
        <v>521</v>
      </c>
      <c r="E421" s="1">
        <v>500</v>
      </c>
      <c r="F421" s="1" t="s">
        <v>372</v>
      </c>
      <c r="G421" s="1">
        <v>4.1900000000000004</v>
      </c>
      <c r="H421" s="1" t="s">
        <v>376</v>
      </c>
      <c r="I421" s="1">
        <v>2095</v>
      </c>
      <c r="J421" s="2" t="s">
        <v>606</v>
      </c>
      <c r="S421" s="11">
        <f t="shared" si="13"/>
        <v>-302.29837105809128</v>
      </c>
      <c r="T421" s="10">
        <f t="shared" si="14"/>
        <v>91384.305144375438</v>
      </c>
    </row>
    <row r="422" spans="1:20" ht="15" x14ac:dyDescent="0.25">
      <c r="A422" s="1">
        <v>12</v>
      </c>
      <c r="B422" s="1">
        <v>26</v>
      </c>
      <c r="C422" s="1" t="s">
        <v>525</v>
      </c>
      <c r="D422" s="1" t="s">
        <v>526</v>
      </c>
      <c r="E422" s="1">
        <v>100</v>
      </c>
      <c r="F422" s="1" t="s">
        <v>372</v>
      </c>
      <c r="G422" s="1">
        <v>0.88</v>
      </c>
      <c r="H422" s="1" t="s">
        <v>376</v>
      </c>
      <c r="I422" s="1">
        <v>88</v>
      </c>
      <c r="J422" s="2" t="s">
        <v>606</v>
      </c>
      <c r="S422" s="11">
        <f t="shared" si="13"/>
        <v>-305.60837105809128</v>
      </c>
      <c r="T422" s="10">
        <f t="shared" si="14"/>
        <v>93396.476460780003</v>
      </c>
    </row>
    <row r="423" spans="1:20" ht="25.5" x14ac:dyDescent="0.25">
      <c r="A423" s="1">
        <v>12</v>
      </c>
      <c r="B423" s="1">
        <v>66</v>
      </c>
      <c r="C423" s="1" t="s">
        <v>609</v>
      </c>
      <c r="D423" s="1" t="s">
        <v>526</v>
      </c>
      <c r="E423" s="1">
        <v>10</v>
      </c>
      <c r="F423" s="1" t="s">
        <v>372</v>
      </c>
      <c r="G423" s="1">
        <v>16.100000000000001</v>
      </c>
      <c r="H423" s="1" t="s">
        <v>598</v>
      </c>
      <c r="I423" s="1">
        <v>161</v>
      </c>
      <c r="J423" s="2" t="s">
        <v>606</v>
      </c>
      <c r="S423" s="11">
        <f t="shared" si="13"/>
        <v>-290.38837105809125</v>
      </c>
      <c r="T423" s="10">
        <f t="shared" si="14"/>
        <v>84325.406045771684</v>
      </c>
    </row>
    <row r="424" spans="1:20" ht="15" x14ac:dyDescent="0.25">
      <c r="A424" s="1">
        <v>9</v>
      </c>
      <c r="B424" s="1">
        <v>446</v>
      </c>
      <c r="C424" s="1" t="s">
        <v>443</v>
      </c>
      <c r="D424" s="1" t="s">
        <v>371</v>
      </c>
      <c r="E424" s="1">
        <v>10</v>
      </c>
      <c r="F424" s="1" t="s">
        <v>372</v>
      </c>
      <c r="G424" s="1">
        <v>2.7</v>
      </c>
      <c r="H424" s="1" t="s">
        <v>376</v>
      </c>
      <c r="I424" s="1">
        <v>27</v>
      </c>
      <c r="J424" s="2" t="s">
        <v>610</v>
      </c>
      <c r="S424" s="11">
        <f t="shared" si="13"/>
        <v>-303.78837105809129</v>
      </c>
      <c r="T424" s="10">
        <f t="shared" si="14"/>
        <v>92287.374390128549</v>
      </c>
    </row>
    <row r="425" spans="1:20" ht="15" x14ac:dyDescent="0.25">
      <c r="A425" s="1">
        <v>9</v>
      </c>
      <c r="B425" s="1">
        <v>472</v>
      </c>
      <c r="C425" s="1" t="s">
        <v>446</v>
      </c>
      <c r="D425" s="1" t="s">
        <v>371</v>
      </c>
      <c r="E425" s="1">
        <v>30</v>
      </c>
      <c r="F425" s="1" t="s">
        <v>372</v>
      </c>
      <c r="G425" s="1">
        <v>4.9000000000000004</v>
      </c>
      <c r="H425" s="1" t="s">
        <v>376</v>
      </c>
      <c r="I425" s="1">
        <v>147</v>
      </c>
      <c r="J425" s="2" t="s">
        <v>610</v>
      </c>
      <c r="S425" s="11">
        <f t="shared" si="13"/>
        <v>-301.5883710580913</v>
      </c>
      <c r="T425" s="10">
        <f t="shared" si="14"/>
        <v>90955.545557472957</v>
      </c>
    </row>
    <row r="426" spans="1:20" ht="15" x14ac:dyDescent="0.25">
      <c r="A426" s="1">
        <v>9</v>
      </c>
      <c r="B426" s="1">
        <v>475</v>
      </c>
      <c r="C426" s="1" t="s">
        <v>447</v>
      </c>
      <c r="D426" s="1" t="s">
        <v>371</v>
      </c>
      <c r="E426" s="1">
        <v>30</v>
      </c>
      <c r="F426" s="1" t="s">
        <v>372</v>
      </c>
      <c r="G426" s="1">
        <v>3.7</v>
      </c>
      <c r="H426" s="1" t="s">
        <v>376</v>
      </c>
      <c r="I426" s="1">
        <v>111</v>
      </c>
      <c r="J426" s="2" t="s">
        <v>610</v>
      </c>
      <c r="S426" s="11">
        <f t="shared" si="13"/>
        <v>-302.78837105809129</v>
      </c>
      <c r="T426" s="10">
        <f t="shared" si="14"/>
        <v>91680.797648012376</v>
      </c>
    </row>
    <row r="427" spans="1:20" ht="15" x14ac:dyDescent="0.25">
      <c r="A427" s="1">
        <v>9</v>
      </c>
      <c r="B427" s="1">
        <v>503</v>
      </c>
      <c r="C427" s="1" t="s">
        <v>538</v>
      </c>
      <c r="D427" s="1" t="s">
        <v>371</v>
      </c>
      <c r="E427" s="1">
        <v>5</v>
      </c>
      <c r="F427" s="1" t="s">
        <v>372</v>
      </c>
      <c r="G427" s="1">
        <v>19.5</v>
      </c>
      <c r="H427" s="1" t="s">
        <v>376</v>
      </c>
      <c r="I427" s="1">
        <v>97.5</v>
      </c>
      <c r="J427" s="2" t="s">
        <v>610</v>
      </c>
      <c r="S427" s="11">
        <f t="shared" si="13"/>
        <v>-286.98837105809127</v>
      </c>
      <c r="T427" s="10">
        <f t="shared" si="14"/>
        <v>82362.325122576687</v>
      </c>
    </row>
    <row r="428" spans="1:20" ht="15" x14ac:dyDescent="0.25">
      <c r="A428" s="1">
        <v>9</v>
      </c>
      <c r="B428" s="1">
        <v>534</v>
      </c>
      <c r="C428" s="1" t="s">
        <v>484</v>
      </c>
      <c r="D428" s="1" t="s">
        <v>371</v>
      </c>
      <c r="E428" s="1">
        <v>200</v>
      </c>
      <c r="F428" s="1" t="s">
        <v>372</v>
      </c>
      <c r="G428" s="1">
        <v>11.4</v>
      </c>
      <c r="H428" s="1" t="s">
        <v>376</v>
      </c>
      <c r="I428" s="1">
        <v>2280</v>
      </c>
      <c r="J428" s="2" t="s">
        <v>610</v>
      </c>
      <c r="S428" s="11">
        <f t="shared" si="13"/>
        <v>-295.0883710580913</v>
      </c>
      <c r="T428" s="10">
        <f t="shared" si="14"/>
        <v>87077.146733717775</v>
      </c>
    </row>
    <row r="429" spans="1:20" ht="15" x14ac:dyDescent="0.25">
      <c r="A429" s="1">
        <v>9</v>
      </c>
      <c r="B429" s="1">
        <v>536</v>
      </c>
      <c r="C429" s="1" t="s">
        <v>485</v>
      </c>
      <c r="D429" s="1" t="s">
        <v>371</v>
      </c>
      <c r="E429" s="1">
        <v>200</v>
      </c>
      <c r="F429" s="1" t="s">
        <v>372</v>
      </c>
      <c r="G429" s="1">
        <v>12.05</v>
      </c>
      <c r="H429" s="1" t="s">
        <v>376</v>
      </c>
      <c r="I429" s="1">
        <v>2410</v>
      </c>
      <c r="J429" s="2" t="s">
        <v>610</v>
      </c>
      <c r="S429" s="11">
        <f t="shared" si="13"/>
        <v>-294.43837105809126</v>
      </c>
      <c r="T429" s="10">
        <f t="shared" si="14"/>
        <v>86693.95435134224</v>
      </c>
    </row>
    <row r="430" spans="1:20" ht="25.5" x14ac:dyDescent="0.25">
      <c r="A430" s="1">
        <v>1</v>
      </c>
      <c r="B430" s="1">
        <v>5</v>
      </c>
      <c r="C430" s="1" t="s">
        <v>611</v>
      </c>
      <c r="D430" s="1" t="s">
        <v>371</v>
      </c>
      <c r="E430" s="1">
        <v>20</v>
      </c>
      <c r="F430" s="1" t="s">
        <v>372</v>
      </c>
      <c r="G430" s="1">
        <v>4.75</v>
      </c>
      <c r="H430" s="1" t="s">
        <v>376</v>
      </c>
      <c r="I430" s="1">
        <v>95</v>
      </c>
      <c r="J430" s="2" t="s">
        <v>612</v>
      </c>
      <c r="S430" s="11">
        <f t="shared" si="13"/>
        <v>-301.73837105809127</v>
      </c>
      <c r="T430" s="10">
        <f t="shared" si="14"/>
        <v>91046.04456879037</v>
      </c>
    </row>
    <row r="431" spans="1:20" ht="25.5" x14ac:dyDescent="0.25">
      <c r="A431" s="1">
        <v>1</v>
      </c>
      <c r="B431" s="1">
        <v>7</v>
      </c>
      <c r="C431" s="1" t="s">
        <v>370</v>
      </c>
      <c r="D431" s="1" t="s">
        <v>371</v>
      </c>
      <c r="E431" s="1">
        <v>30</v>
      </c>
      <c r="F431" s="1" t="s">
        <v>372</v>
      </c>
      <c r="G431" s="1">
        <v>18.850000000000001</v>
      </c>
      <c r="H431" s="1" t="s">
        <v>373</v>
      </c>
      <c r="I431" s="1">
        <v>565.5</v>
      </c>
      <c r="J431" s="2" t="s">
        <v>612</v>
      </c>
      <c r="S431" s="11">
        <f t="shared" si="13"/>
        <v>-287.63837105809125</v>
      </c>
      <c r="T431" s="10">
        <f t="shared" si="14"/>
        <v>82735.832504952181</v>
      </c>
    </row>
    <row r="432" spans="1:20" ht="25.5" x14ac:dyDescent="0.25">
      <c r="A432" s="1">
        <v>1</v>
      </c>
      <c r="B432" s="1">
        <v>9</v>
      </c>
      <c r="C432" s="1" t="s">
        <v>613</v>
      </c>
      <c r="D432" s="1" t="s">
        <v>371</v>
      </c>
      <c r="E432" s="1">
        <v>30</v>
      </c>
      <c r="F432" s="1" t="s">
        <v>372</v>
      </c>
      <c r="G432" s="1">
        <v>20.3</v>
      </c>
      <c r="H432" s="1" t="s">
        <v>376</v>
      </c>
      <c r="I432" s="1">
        <v>609</v>
      </c>
      <c r="J432" s="2" t="s">
        <v>612</v>
      </c>
      <c r="S432" s="11">
        <f t="shared" si="13"/>
        <v>-286.18837105809126</v>
      </c>
      <c r="T432" s="10">
        <f t="shared" si="14"/>
        <v>81903.783728883733</v>
      </c>
    </row>
    <row r="433" spans="1:20" ht="15" x14ac:dyDescent="0.25">
      <c r="A433" s="1">
        <v>1</v>
      </c>
      <c r="B433" s="1">
        <v>15</v>
      </c>
      <c r="C433" s="1" t="s">
        <v>464</v>
      </c>
      <c r="D433" s="1" t="s">
        <v>371</v>
      </c>
      <c r="E433" s="1">
        <v>15</v>
      </c>
      <c r="F433" s="1" t="s">
        <v>372</v>
      </c>
      <c r="G433" s="1">
        <v>28.65</v>
      </c>
      <c r="H433" s="1" t="s">
        <v>465</v>
      </c>
      <c r="I433" s="1">
        <v>429.75</v>
      </c>
      <c r="J433" s="2" t="s">
        <v>612</v>
      </c>
      <c r="S433" s="11">
        <f t="shared" si="13"/>
        <v>-277.8383710580913</v>
      </c>
      <c r="T433" s="10">
        <f t="shared" si="14"/>
        <v>77194.160432213626</v>
      </c>
    </row>
    <row r="434" spans="1:20" ht="15" x14ac:dyDescent="0.25">
      <c r="A434" s="1">
        <v>1</v>
      </c>
      <c r="B434" s="1">
        <v>21</v>
      </c>
      <c r="C434" s="1" t="s">
        <v>375</v>
      </c>
      <c r="D434" s="1" t="s">
        <v>371</v>
      </c>
      <c r="E434" s="1">
        <v>20</v>
      </c>
      <c r="F434" s="1" t="s">
        <v>372</v>
      </c>
      <c r="G434" s="1">
        <v>18.399999999999999</v>
      </c>
      <c r="H434" s="1" t="s">
        <v>376</v>
      </c>
      <c r="I434" s="1">
        <v>368</v>
      </c>
      <c r="J434" s="2" t="s">
        <v>612</v>
      </c>
      <c r="S434" s="11">
        <f t="shared" si="13"/>
        <v>-288.0883710580913</v>
      </c>
      <c r="T434" s="10">
        <f t="shared" si="14"/>
        <v>82994.909538904496</v>
      </c>
    </row>
    <row r="435" spans="1:20" ht="25.5" x14ac:dyDescent="0.25">
      <c r="A435" s="1">
        <v>1</v>
      </c>
      <c r="B435" s="1">
        <v>22</v>
      </c>
      <c r="C435" s="1" t="s">
        <v>377</v>
      </c>
      <c r="D435" s="1" t="s">
        <v>371</v>
      </c>
      <c r="E435" s="1">
        <v>10</v>
      </c>
      <c r="F435" s="1" t="s">
        <v>372</v>
      </c>
      <c r="G435" s="1">
        <v>40.25</v>
      </c>
      <c r="H435" s="1" t="s">
        <v>378</v>
      </c>
      <c r="I435" s="1">
        <v>402.5</v>
      </c>
      <c r="J435" s="2" t="s">
        <v>612</v>
      </c>
      <c r="S435" s="11">
        <f t="shared" si="13"/>
        <v>-266.23837105809127</v>
      </c>
      <c r="T435" s="10">
        <f t="shared" si="14"/>
        <v>70882.870223665901</v>
      </c>
    </row>
    <row r="436" spans="1:20" ht="15" x14ac:dyDescent="0.25">
      <c r="A436" s="1">
        <v>1</v>
      </c>
      <c r="B436" s="1">
        <v>1111</v>
      </c>
      <c r="C436" s="1" t="s">
        <v>614</v>
      </c>
      <c r="D436" s="1" t="s">
        <v>371</v>
      </c>
      <c r="E436" s="1">
        <v>50</v>
      </c>
      <c r="F436" s="1" t="s">
        <v>372</v>
      </c>
      <c r="G436" s="1">
        <v>1.85</v>
      </c>
      <c r="H436" s="1" t="s">
        <v>376</v>
      </c>
      <c r="I436" s="1">
        <v>92.5</v>
      </c>
      <c r="J436" s="2" t="s">
        <v>612</v>
      </c>
      <c r="S436" s="11">
        <f t="shared" si="13"/>
        <v>-304.63837105809125</v>
      </c>
      <c r="T436" s="10">
        <f t="shared" si="14"/>
        <v>92804.537120927285</v>
      </c>
    </row>
    <row r="437" spans="1:20" ht="15" x14ac:dyDescent="0.25">
      <c r="A437" s="1">
        <v>2</v>
      </c>
      <c r="B437" s="1">
        <v>45</v>
      </c>
      <c r="C437" s="1" t="s">
        <v>381</v>
      </c>
      <c r="D437" s="1" t="s">
        <v>371</v>
      </c>
      <c r="E437" s="1">
        <v>10</v>
      </c>
      <c r="F437" s="1" t="s">
        <v>372</v>
      </c>
      <c r="G437" s="1">
        <v>19.5</v>
      </c>
      <c r="H437" s="1" t="s">
        <v>376</v>
      </c>
      <c r="I437" s="1">
        <v>195</v>
      </c>
      <c r="J437" s="2" t="s">
        <v>612</v>
      </c>
      <c r="S437" s="11">
        <f t="shared" si="13"/>
        <v>-286.98837105809127</v>
      </c>
      <c r="T437" s="10">
        <f t="shared" si="14"/>
        <v>82362.325122576687</v>
      </c>
    </row>
    <row r="438" spans="1:20" ht="15" x14ac:dyDescent="0.25">
      <c r="A438" s="1">
        <v>2</v>
      </c>
      <c r="B438" s="1">
        <v>53</v>
      </c>
      <c r="C438" s="1" t="s">
        <v>384</v>
      </c>
      <c r="D438" s="1" t="s">
        <v>371</v>
      </c>
      <c r="E438" s="1">
        <v>20</v>
      </c>
      <c r="F438" s="1" t="s">
        <v>372</v>
      </c>
      <c r="G438" s="1">
        <v>167.9</v>
      </c>
      <c r="H438" s="1" t="s">
        <v>385</v>
      </c>
      <c r="I438" s="1">
        <v>3358</v>
      </c>
      <c r="J438" s="2" t="s">
        <v>612</v>
      </c>
      <c r="S438" s="11">
        <f t="shared" si="13"/>
        <v>-138.58837105809127</v>
      </c>
      <c r="T438" s="10">
        <f t="shared" si="14"/>
        <v>19206.736592535191</v>
      </c>
    </row>
    <row r="439" spans="1:20" ht="25.5" x14ac:dyDescent="0.25">
      <c r="A439" s="1">
        <v>2</v>
      </c>
      <c r="B439" s="1">
        <v>88</v>
      </c>
      <c r="C439" s="1" t="s">
        <v>529</v>
      </c>
      <c r="D439" s="1" t="s">
        <v>371</v>
      </c>
      <c r="E439" s="1">
        <v>200</v>
      </c>
      <c r="F439" s="1" t="s">
        <v>372</v>
      </c>
      <c r="G439" s="1">
        <v>5.6</v>
      </c>
      <c r="H439" s="1" t="s">
        <v>376</v>
      </c>
      <c r="I439" s="1">
        <v>1120</v>
      </c>
      <c r="J439" s="2" t="s">
        <v>612</v>
      </c>
      <c r="S439" s="11">
        <f t="shared" si="13"/>
        <v>-300.88837105809125</v>
      </c>
      <c r="T439" s="10">
        <f t="shared" si="14"/>
        <v>90533.811837991612</v>
      </c>
    </row>
    <row r="440" spans="1:20" ht="15" x14ac:dyDescent="0.25">
      <c r="A440" s="1">
        <v>2</v>
      </c>
      <c r="B440" s="1">
        <v>116</v>
      </c>
      <c r="C440" s="1" t="s">
        <v>615</v>
      </c>
      <c r="D440" s="1" t="s">
        <v>371</v>
      </c>
      <c r="E440" s="1">
        <v>30</v>
      </c>
      <c r="F440" s="1" t="s">
        <v>372</v>
      </c>
      <c r="G440" s="1">
        <v>70</v>
      </c>
      <c r="H440" s="1" t="s">
        <v>616</v>
      </c>
      <c r="I440" s="1">
        <v>2100</v>
      </c>
      <c r="J440" s="2" t="s">
        <v>612</v>
      </c>
      <c r="S440" s="11">
        <f t="shared" si="13"/>
        <v>-236.48837105809127</v>
      </c>
      <c r="T440" s="10">
        <f t="shared" si="14"/>
        <v>55926.74964570946</v>
      </c>
    </row>
    <row r="441" spans="1:20" ht="15" x14ac:dyDescent="0.25">
      <c r="A441" s="1">
        <v>2</v>
      </c>
      <c r="B441" s="1">
        <v>136</v>
      </c>
      <c r="C441" s="1" t="s">
        <v>617</v>
      </c>
      <c r="D441" s="1" t="s">
        <v>371</v>
      </c>
      <c r="E441" s="1">
        <v>5</v>
      </c>
      <c r="F441" s="1" t="s">
        <v>372</v>
      </c>
      <c r="G441" s="1">
        <v>47.5</v>
      </c>
      <c r="H441" s="1" t="s">
        <v>618</v>
      </c>
      <c r="I441" s="1">
        <v>237.5</v>
      </c>
      <c r="J441" s="2" t="s">
        <v>612</v>
      </c>
      <c r="S441" s="11">
        <f t="shared" si="13"/>
        <v>-258.98837105809127</v>
      </c>
      <c r="T441" s="10">
        <f t="shared" si="14"/>
        <v>67074.976343323564</v>
      </c>
    </row>
    <row r="442" spans="1:20" ht="15" x14ac:dyDescent="0.25">
      <c r="A442" s="1">
        <v>3</v>
      </c>
      <c r="B442" s="1">
        <v>139</v>
      </c>
      <c r="C442" s="1" t="s">
        <v>470</v>
      </c>
      <c r="D442" s="1" t="s">
        <v>371</v>
      </c>
      <c r="E442" s="1">
        <v>6</v>
      </c>
      <c r="F442" s="1" t="s">
        <v>372</v>
      </c>
      <c r="G442" s="1">
        <v>37</v>
      </c>
      <c r="H442" s="1" t="s">
        <v>376</v>
      </c>
      <c r="I442" s="1">
        <v>222</v>
      </c>
      <c r="J442" s="2" t="s">
        <v>612</v>
      </c>
      <c r="S442" s="11">
        <f t="shared" si="13"/>
        <v>-269.48837105809127</v>
      </c>
      <c r="T442" s="10">
        <f t="shared" si="14"/>
        <v>72623.982135543483</v>
      </c>
    </row>
    <row r="443" spans="1:20" ht="15" x14ac:dyDescent="0.25">
      <c r="A443" s="1">
        <v>3</v>
      </c>
      <c r="B443" s="1">
        <v>143</v>
      </c>
      <c r="C443" s="1" t="s">
        <v>619</v>
      </c>
      <c r="D443" s="1" t="s">
        <v>371</v>
      </c>
      <c r="E443" s="1">
        <v>10</v>
      </c>
      <c r="F443" s="1" t="s">
        <v>372</v>
      </c>
      <c r="G443" s="1">
        <v>8.3000000000000007</v>
      </c>
      <c r="H443" s="1" t="s">
        <v>376</v>
      </c>
      <c r="I443" s="1">
        <v>83</v>
      </c>
      <c r="J443" s="2" t="s">
        <v>612</v>
      </c>
      <c r="S443" s="11">
        <f t="shared" si="13"/>
        <v>-298.18837105809126</v>
      </c>
      <c r="T443" s="10">
        <f t="shared" si="14"/>
        <v>88916.304634277913</v>
      </c>
    </row>
    <row r="444" spans="1:20" ht="15" x14ac:dyDescent="0.25">
      <c r="A444" s="1">
        <v>3</v>
      </c>
      <c r="B444" s="1">
        <v>149</v>
      </c>
      <c r="C444" s="1" t="s">
        <v>494</v>
      </c>
      <c r="D444" s="1" t="s">
        <v>371</v>
      </c>
      <c r="E444" s="1">
        <v>6</v>
      </c>
      <c r="F444" s="1" t="s">
        <v>372</v>
      </c>
      <c r="G444" s="1">
        <v>129.9</v>
      </c>
      <c r="H444" s="1" t="s">
        <v>495</v>
      </c>
      <c r="I444" s="1">
        <v>779.4</v>
      </c>
      <c r="J444" s="2" t="s">
        <v>612</v>
      </c>
      <c r="S444" s="11">
        <f t="shared" si="13"/>
        <v>-176.58837105809127</v>
      </c>
      <c r="T444" s="10">
        <f t="shared" si="14"/>
        <v>31183.452792950127</v>
      </c>
    </row>
    <row r="445" spans="1:20" ht="15" x14ac:dyDescent="0.25">
      <c r="A445" s="1">
        <v>3</v>
      </c>
      <c r="B445" s="1">
        <v>158</v>
      </c>
      <c r="C445" s="1" t="s">
        <v>496</v>
      </c>
      <c r="D445" s="1" t="s">
        <v>371</v>
      </c>
      <c r="E445" s="1">
        <v>10</v>
      </c>
      <c r="F445" s="1" t="s">
        <v>372</v>
      </c>
      <c r="G445" s="1">
        <v>9</v>
      </c>
      <c r="H445" s="1" t="s">
        <v>376</v>
      </c>
      <c r="I445" s="1">
        <v>90</v>
      </c>
      <c r="J445" s="2" t="s">
        <v>612</v>
      </c>
      <c r="S445" s="11">
        <f t="shared" si="13"/>
        <v>-297.48837105809127</v>
      </c>
      <c r="T445" s="10">
        <f t="shared" si="14"/>
        <v>88499.330914796592</v>
      </c>
    </row>
    <row r="446" spans="1:20" ht="25.5" x14ac:dyDescent="0.25">
      <c r="A446" s="1">
        <v>3</v>
      </c>
      <c r="B446" s="1">
        <v>169</v>
      </c>
      <c r="C446" s="1" t="s">
        <v>391</v>
      </c>
      <c r="D446" s="1" t="s">
        <v>371</v>
      </c>
      <c r="E446" s="1">
        <v>6</v>
      </c>
      <c r="F446" s="1" t="s">
        <v>372</v>
      </c>
      <c r="G446" s="1">
        <v>86.5</v>
      </c>
      <c r="H446" s="1" t="s">
        <v>392</v>
      </c>
      <c r="I446" s="1">
        <v>519</v>
      </c>
      <c r="J446" s="2" t="s">
        <v>612</v>
      </c>
      <c r="S446" s="11">
        <f t="shared" si="13"/>
        <v>-219.98837105809127</v>
      </c>
      <c r="T446" s="10">
        <f t="shared" si="14"/>
        <v>48394.883400792452</v>
      </c>
    </row>
    <row r="447" spans="1:20" ht="25.5" x14ac:dyDescent="0.25">
      <c r="A447" s="1">
        <v>3</v>
      </c>
      <c r="B447" s="1">
        <v>176</v>
      </c>
      <c r="C447" s="1" t="s">
        <v>473</v>
      </c>
      <c r="D447" s="1" t="s">
        <v>371</v>
      </c>
      <c r="E447" s="1">
        <v>30</v>
      </c>
      <c r="F447" s="1" t="s">
        <v>372</v>
      </c>
      <c r="G447" s="1">
        <v>96.9</v>
      </c>
      <c r="H447" s="1" t="s">
        <v>394</v>
      </c>
      <c r="I447" s="1">
        <v>2907</v>
      </c>
      <c r="J447" s="2" t="s">
        <v>612</v>
      </c>
      <c r="S447" s="11">
        <f t="shared" si="13"/>
        <v>-209.58837105809127</v>
      </c>
      <c r="T447" s="10">
        <f t="shared" si="14"/>
        <v>43927.285282784149</v>
      </c>
    </row>
    <row r="448" spans="1:20" ht="15" x14ac:dyDescent="0.25">
      <c r="A448" s="1">
        <v>3</v>
      </c>
      <c r="B448" s="1">
        <v>179</v>
      </c>
      <c r="C448" s="1" t="s">
        <v>396</v>
      </c>
      <c r="D448" s="1" t="s">
        <v>371</v>
      </c>
      <c r="E448" s="1">
        <v>10</v>
      </c>
      <c r="F448" s="1" t="s">
        <v>372</v>
      </c>
      <c r="G448" s="1">
        <v>78.2</v>
      </c>
      <c r="H448" s="1" t="s">
        <v>397</v>
      </c>
      <c r="I448" s="1">
        <v>782</v>
      </c>
      <c r="J448" s="2" t="s">
        <v>612</v>
      </c>
      <c r="S448" s="11">
        <f t="shared" si="13"/>
        <v>-228.28837105809129</v>
      </c>
      <c r="T448" s="10">
        <f t="shared" si="14"/>
        <v>52115.580360356769</v>
      </c>
    </row>
    <row r="449" spans="1:20" ht="15" x14ac:dyDescent="0.25">
      <c r="A449" s="1">
        <v>3</v>
      </c>
      <c r="B449" s="1">
        <v>1111</v>
      </c>
      <c r="C449" s="1" t="s">
        <v>620</v>
      </c>
      <c r="D449" s="1" t="s">
        <v>371</v>
      </c>
      <c r="E449" s="1">
        <v>1000</v>
      </c>
      <c r="F449" s="1" t="s">
        <v>372</v>
      </c>
      <c r="G449" s="1">
        <v>1.55</v>
      </c>
      <c r="H449" s="1" t="s">
        <v>376</v>
      </c>
      <c r="I449" s="1">
        <v>1550</v>
      </c>
      <c r="J449" s="2" t="s">
        <v>612</v>
      </c>
      <c r="S449" s="11">
        <f t="shared" si="13"/>
        <v>-304.93837105809126</v>
      </c>
      <c r="T449" s="10">
        <f t="shared" si="14"/>
        <v>92987.410143562156</v>
      </c>
    </row>
    <row r="450" spans="1:20" ht="15" x14ac:dyDescent="0.25">
      <c r="A450" s="1">
        <v>4</v>
      </c>
      <c r="B450" s="1">
        <v>223</v>
      </c>
      <c r="C450" s="1" t="s">
        <v>408</v>
      </c>
      <c r="D450" s="1" t="s">
        <v>371</v>
      </c>
      <c r="E450" s="1">
        <v>20</v>
      </c>
      <c r="F450" s="1" t="s">
        <v>372</v>
      </c>
      <c r="G450" s="1">
        <v>24.15</v>
      </c>
      <c r="H450" s="1" t="s">
        <v>376</v>
      </c>
      <c r="I450" s="1">
        <v>483</v>
      </c>
      <c r="J450" s="2" t="s">
        <v>612</v>
      </c>
      <c r="S450" s="11">
        <f t="shared" ref="S450:S513" si="15">G450-$P$2</f>
        <v>-282.3383710580913</v>
      </c>
      <c r="T450" s="10">
        <f t="shared" si="14"/>
        <v>79714.955771736451</v>
      </c>
    </row>
    <row r="451" spans="1:20" ht="15" x14ac:dyDescent="0.25">
      <c r="A451" s="1">
        <v>4</v>
      </c>
      <c r="B451" s="1">
        <v>235</v>
      </c>
      <c r="C451" s="1" t="s">
        <v>412</v>
      </c>
      <c r="D451" s="1" t="s">
        <v>371</v>
      </c>
      <c r="E451" s="1">
        <v>20</v>
      </c>
      <c r="F451" s="1" t="s">
        <v>372</v>
      </c>
      <c r="G451" s="1">
        <v>14.3</v>
      </c>
      <c r="H451" s="1" t="s">
        <v>376</v>
      </c>
      <c r="I451" s="1">
        <v>286</v>
      </c>
      <c r="J451" s="2" t="s">
        <v>612</v>
      </c>
      <c r="S451" s="11">
        <f t="shared" si="15"/>
        <v>-292.18837105809126</v>
      </c>
      <c r="T451" s="10">
        <f t="shared" ref="T451:T514" si="16">S451*S451</f>
        <v>85374.04418158083</v>
      </c>
    </row>
    <row r="452" spans="1:20" ht="15" x14ac:dyDescent="0.25">
      <c r="A452" s="1">
        <v>4</v>
      </c>
      <c r="B452" s="1">
        <v>245</v>
      </c>
      <c r="C452" s="1" t="s">
        <v>413</v>
      </c>
      <c r="D452" s="1" t="s">
        <v>371</v>
      </c>
      <c r="E452" s="1">
        <v>6</v>
      </c>
      <c r="F452" s="1" t="s">
        <v>372</v>
      </c>
      <c r="G452" s="1">
        <v>101.2</v>
      </c>
      <c r="H452" s="1" t="s">
        <v>376</v>
      </c>
      <c r="I452" s="1">
        <v>607.20000000000005</v>
      </c>
      <c r="J452" s="2" t="s">
        <v>612</v>
      </c>
      <c r="S452" s="11">
        <f t="shared" si="15"/>
        <v>-205.28837105809129</v>
      </c>
      <c r="T452" s="10">
        <f t="shared" si="16"/>
        <v>42143.315291684572</v>
      </c>
    </row>
    <row r="453" spans="1:20" ht="15" x14ac:dyDescent="0.25">
      <c r="A453" s="1">
        <v>4</v>
      </c>
      <c r="B453" s="1">
        <v>247</v>
      </c>
      <c r="C453" s="1" t="s">
        <v>500</v>
      </c>
      <c r="D453" s="1" t="s">
        <v>371</v>
      </c>
      <c r="E453" s="1">
        <v>10</v>
      </c>
      <c r="F453" s="1" t="s">
        <v>372</v>
      </c>
      <c r="G453" s="1">
        <v>48.3</v>
      </c>
      <c r="H453" s="1" t="s">
        <v>376</v>
      </c>
      <c r="I453" s="1">
        <v>483</v>
      </c>
      <c r="J453" s="2" t="s">
        <v>612</v>
      </c>
      <c r="S453" s="11">
        <f t="shared" si="15"/>
        <v>-258.18837105809126</v>
      </c>
      <c r="T453" s="10">
        <f t="shared" si="16"/>
        <v>66661.234949630612</v>
      </c>
    </row>
    <row r="454" spans="1:20" ht="15" x14ac:dyDescent="0.25">
      <c r="A454" s="1">
        <v>4</v>
      </c>
      <c r="B454" s="1">
        <v>275</v>
      </c>
      <c r="C454" s="1" t="s">
        <v>503</v>
      </c>
      <c r="D454" s="1" t="s">
        <v>371</v>
      </c>
      <c r="E454" s="1">
        <v>100</v>
      </c>
      <c r="F454" s="1" t="s">
        <v>372</v>
      </c>
      <c r="G454" s="1">
        <v>37.1</v>
      </c>
      <c r="H454" s="1" t="s">
        <v>378</v>
      </c>
      <c r="I454" s="1">
        <v>3710</v>
      </c>
      <c r="J454" s="2" t="s">
        <v>612</v>
      </c>
      <c r="S454" s="11">
        <f t="shared" si="15"/>
        <v>-269.38837105809125</v>
      </c>
      <c r="T454" s="10">
        <f t="shared" si="16"/>
        <v>72570.094461331857</v>
      </c>
    </row>
    <row r="455" spans="1:20" ht="15" x14ac:dyDescent="0.25">
      <c r="A455" s="1">
        <v>4</v>
      </c>
      <c r="B455" s="1">
        <v>293</v>
      </c>
      <c r="C455" s="1" t="s">
        <v>504</v>
      </c>
      <c r="D455" s="1" t="s">
        <v>371</v>
      </c>
      <c r="E455" s="1">
        <v>50</v>
      </c>
      <c r="F455" s="1" t="s">
        <v>372</v>
      </c>
      <c r="G455" s="1">
        <v>18.399999999999999</v>
      </c>
      <c r="H455" s="1" t="s">
        <v>376</v>
      </c>
      <c r="I455" s="1">
        <v>920</v>
      </c>
      <c r="J455" s="2" t="s">
        <v>612</v>
      </c>
      <c r="S455" s="11">
        <f t="shared" si="15"/>
        <v>-288.0883710580913</v>
      </c>
      <c r="T455" s="10">
        <f t="shared" si="16"/>
        <v>82994.909538904496</v>
      </c>
    </row>
    <row r="456" spans="1:20" ht="15" x14ac:dyDescent="0.25">
      <c r="A456" s="1">
        <v>4</v>
      </c>
      <c r="B456" s="1">
        <v>306</v>
      </c>
      <c r="C456" s="1" t="s">
        <v>422</v>
      </c>
      <c r="D456" s="1" t="s">
        <v>371</v>
      </c>
      <c r="E456" s="1">
        <v>2</v>
      </c>
      <c r="F456" s="1" t="s">
        <v>372</v>
      </c>
      <c r="G456" s="1">
        <v>15.1</v>
      </c>
      <c r="H456" s="1" t="s">
        <v>376</v>
      </c>
      <c r="I456" s="1">
        <v>30.2</v>
      </c>
      <c r="J456" s="2" t="s">
        <v>612</v>
      </c>
      <c r="S456" s="11">
        <f t="shared" si="15"/>
        <v>-291.38837105809125</v>
      </c>
      <c r="T456" s="10">
        <f t="shared" si="16"/>
        <v>84907.182787887868</v>
      </c>
    </row>
    <row r="457" spans="1:20" ht="15" x14ac:dyDescent="0.25">
      <c r="A457" s="1">
        <v>4</v>
      </c>
      <c r="B457" s="1">
        <v>1111</v>
      </c>
      <c r="C457" s="1" t="s">
        <v>621</v>
      </c>
      <c r="D457" s="1" t="s">
        <v>371</v>
      </c>
      <c r="E457" s="1">
        <v>300</v>
      </c>
      <c r="F457" s="1" t="s">
        <v>372</v>
      </c>
      <c r="G457" s="1">
        <v>13</v>
      </c>
      <c r="H457" s="2" t="s">
        <v>1256</v>
      </c>
      <c r="I457" s="1">
        <v>3900</v>
      </c>
      <c r="J457" s="2" t="s">
        <v>612</v>
      </c>
      <c r="S457" s="11">
        <f t="shared" si="15"/>
        <v>-293.48837105809127</v>
      </c>
      <c r="T457" s="10">
        <f t="shared" si="16"/>
        <v>86135.423946331866</v>
      </c>
    </row>
    <row r="458" spans="1:20" ht="15" x14ac:dyDescent="0.25">
      <c r="A458" s="1">
        <v>4</v>
      </c>
      <c r="B458" s="1">
        <v>1111</v>
      </c>
      <c r="C458" s="1" t="s">
        <v>622</v>
      </c>
      <c r="D458" s="1" t="s">
        <v>371</v>
      </c>
      <c r="E458" s="1">
        <v>20</v>
      </c>
      <c r="F458" s="1" t="s">
        <v>372</v>
      </c>
      <c r="G458" s="1">
        <v>11</v>
      </c>
      <c r="H458" s="2" t="s">
        <v>1256</v>
      </c>
      <c r="I458" s="1">
        <v>220</v>
      </c>
      <c r="J458" s="2" t="s">
        <v>612</v>
      </c>
      <c r="S458" s="11">
        <f t="shared" si="15"/>
        <v>-295.48837105809127</v>
      </c>
      <c r="T458" s="10">
        <f t="shared" si="16"/>
        <v>87313.377430564229</v>
      </c>
    </row>
    <row r="459" spans="1:20" ht="15" x14ac:dyDescent="0.25">
      <c r="A459" s="1">
        <v>4</v>
      </c>
      <c r="B459" s="1">
        <v>1111</v>
      </c>
      <c r="C459" s="1" t="s">
        <v>623</v>
      </c>
      <c r="D459" s="2" t="s">
        <v>371</v>
      </c>
      <c r="E459" s="1">
        <v>20</v>
      </c>
      <c r="F459" s="1" t="s">
        <v>372</v>
      </c>
      <c r="G459" s="1">
        <v>13</v>
      </c>
      <c r="H459" s="1" t="s">
        <v>376</v>
      </c>
      <c r="I459" s="1">
        <v>260</v>
      </c>
      <c r="J459" s="2" t="s">
        <v>612</v>
      </c>
      <c r="S459" s="11">
        <f t="shared" si="15"/>
        <v>-293.48837105809127</v>
      </c>
      <c r="T459" s="10">
        <f t="shared" si="16"/>
        <v>86135.423946331866</v>
      </c>
    </row>
    <row r="460" spans="1:20" ht="25.5" x14ac:dyDescent="0.25">
      <c r="A460" s="1">
        <v>5</v>
      </c>
      <c r="B460" s="1">
        <v>328</v>
      </c>
      <c r="C460" s="1" t="s">
        <v>431</v>
      </c>
      <c r="D460" s="1" t="s">
        <v>371</v>
      </c>
      <c r="E460" s="1">
        <v>10</v>
      </c>
      <c r="F460" s="1" t="s">
        <v>372</v>
      </c>
      <c r="G460" s="1">
        <v>37.9</v>
      </c>
      <c r="H460" s="1" t="s">
        <v>376</v>
      </c>
      <c r="I460" s="1">
        <v>379</v>
      </c>
      <c r="J460" s="2" t="s">
        <v>612</v>
      </c>
      <c r="S460" s="11">
        <f t="shared" si="15"/>
        <v>-268.5883710580913</v>
      </c>
      <c r="T460" s="10">
        <f t="shared" si="16"/>
        <v>72139.713067638935</v>
      </c>
    </row>
    <row r="461" spans="1:20" ht="15" x14ac:dyDescent="0.25">
      <c r="A461" s="1">
        <v>6</v>
      </c>
      <c r="B461" s="1">
        <v>372</v>
      </c>
      <c r="C461" s="1" t="s">
        <v>509</v>
      </c>
      <c r="D461" s="1" t="s">
        <v>371</v>
      </c>
      <c r="E461" s="1">
        <v>30</v>
      </c>
      <c r="F461" s="1" t="s">
        <v>372</v>
      </c>
      <c r="G461" s="1">
        <v>8.1</v>
      </c>
      <c r="H461" s="1" t="s">
        <v>376</v>
      </c>
      <c r="I461" s="1">
        <v>243</v>
      </c>
      <c r="J461" s="2" t="s">
        <v>612</v>
      </c>
      <c r="S461" s="11">
        <f t="shared" si="15"/>
        <v>-298.38837105809125</v>
      </c>
      <c r="T461" s="10">
        <f t="shared" si="16"/>
        <v>89035.619982701144</v>
      </c>
    </row>
    <row r="462" spans="1:20" ht="15" x14ac:dyDescent="0.25">
      <c r="A462" s="1">
        <v>9</v>
      </c>
      <c r="B462" s="1">
        <v>423</v>
      </c>
      <c r="C462" s="1" t="s">
        <v>479</v>
      </c>
      <c r="D462" s="1" t="s">
        <v>371</v>
      </c>
      <c r="E462" s="1">
        <v>10</v>
      </c>
      <c r="F462" s="1" t="s">
        <v>372</v>
      </c>
      <c r="G462" s="1">
        <v>29.9</v>
      </c>
      <c r="H462" s="1" t="s">
        <v>376</v>
      </c>
      <c r="I462" s="1">
        <v>299</v>
      </c>
      <c r="J462" s="2" t="s">
        <v>612</v>
      </c>
      <c r="S462" s="11">
        <f t="shared" si="15"/>
        <v>-276.5883710580913</v>
      </c>
      <c r="T462" s="10">
        <f t="shared" si="16"/>
        <v>76501.127004568392</v>
      </c>
    </row>
    <row r="463" spans="1:20" ht="15" x14ac:dyDescent="0.25">
      <c r="A463" s="1">
        <v>9</v>
      </c>
      <c r="B463" s="1">
        <v>426</v>
      </c>
      <c r="C463" s="1" t="s">
        <v>624</v>
      </c>
      <c r="D463" s="1" t="s">
        <v>371</v>
      </c>
      <c r="E463" s="1">
        <v>10</v>
      </c>
      <c r="F463" s="1" t="s">
        <v>372</v>
      </c>
      <c r="G463" s="1">
        <v>186.3</v>
      </c>
      <c r="H463" s="1" t="s">
        <v>415</v>
      </c>
      <c r="I463" s="1">
        <v>1863</v>
      </c>
      <c r="J463" s="2" t="s">
        <v>612</v>
      </c>
      <c r="S463" s="11">
        <f t="shared" si="15"/>
        <v>-120.18837105809126</v>
      </c>
      <c r="T463" s="10">
        <f t="shared" si="16"/>
        <v>14445.244537597429</v>
      </c>
    </row>
    <row r="464" spans="1:20" ht="15" x14ac:dyDescent="0.25">
      <c r="A464" s="1">
        <v>9</v>
      </c>
      <c r="B464" s="1">
        <v>432</v>
      </c>
      <c r="C464" s="1" t="s">
        <v>625</v>
      </c>
      <c r="D464" s="1" t="s">
        <v>371</v>
      </c>
      <c r="E464" s="1">
        <v>20</v>
      </c>
      <c r="F464" s="1" t="s">
        <v>372</v>
      </c>
      <c r="G464" s="1">
        <v>11.6</v>
      </c>
      <c r="H464" s="1" t="s">
        <v>376</v>
      </c>
      <c r="I464" s="1">
        <v>232</v>
      </c>
      <c r="J464" s="2" t="s">
        <v>612</v>
      </c>
      <c r="S464" s="11">
        <f t="shared" si="15"/>
        <v>-294.88837105809125</v>
      </c>
      <c r="T464" s="10">
        <f t="shared" si="16"/>
        <v>86959.151385294506</v>
      </c>
    </row>
    <row r="465" spans="1:20" ht="15" x14ac:dyDescent="0.25">
      <c r="A465" s="1">
        <v>9</v>
      </c>
      <c r="B465" s="1">
        <v>442</v>
      </c>
      <c r="C465" s="1" t="s">
        <v>441</v>
      </c>
      <c r="D465" s="1" t="s">
        <v>442</v>
      </c>
      <c r="E465" s="1">
        <v>1</v>
      </c>
      <c r="F465" s="1" t="s">
        <v>372</v>
      </c>
      <c r="G465" s="1">
        <v>560.79999999999995</v>
      </c>
      <c r="H465" s="1" t="s">
        <v>397</v>
      </c>
      <c r="I465" s="1">
        <v>560.79999999999995</v>
      </c>
      <c r="J465" s="2" t="s">
        <v>612</v>
      </c>
      <c r="S465" s="11">
        <f t="shared" si="15"/>
        <v>254.31162894190868</v>
      </c>
      <c r="T465" s="10">
        <f t="shared" si="16"/>
        <v>64674.404615087042</v>
      </c>
    </row>
    <row r="466" spans="1:20" ht="15" x14ac:dyDescent="0.25">
      <c r="A466" s="1">
        <v>9</v>
      </c>
      <c r="B466" s="1">
        <v>446</v>
      </c>
      <c r="C466" s="1" t="s">
        <v>443</v>
      </c>
      <c r="D466" s="1" t="s">
        <v>371</v>
      </c>
      <c r="E466" s="1">
        <v>30</v>
      </c>
      <c r="F466" s="1" t="s">
        <v>372</v>
      </c>
      <c r="G466" s="1">
        <v>2.7</v>
      </c>
      <c r="H466" s="1" t="s">
        <v>376</v>
      </c>
      <c r="I466" s="1">
        <v>81</v>
      </c>
      <c r="J466" s="2" t="s">
        <v>612</v>
      </c>
      <c r="S466" s="11">
        <f t="shared" si="15"/>
        <v>-303.78837105809129</v>
      </c>
      <c r="T466" s="10">
        <f t="shared" si="16"/>
        <v>92287.374390128549</v>
      </c>
    </row>
    <row r="467" spans="1:20" ht="15" x14ac:dyDescent="0.25">
      <c r="A467" s="1">
        <v>9</v>
      </c>
      <c r="B467" s="1">
        <v>471</v>
      </c>
      <c r="C467" s="1" t="s">
        <v>626</v>
      </c>
      <c r="D467" s="1" t="s">
        <v>371</v>
      </c>
      <c r="E467" s="1">
        <v>2</v>
      </c>
      <c r="F467" s="1" t="s">
        <v>372</v>
      </c>
      <c r="G467" s="1">
        <v>6.56</v>
      </c>
      <c r="H467" s="1" t="s">
        <v>376</v>
      </c>
      <c r="I467" s="1">
        <v>13.12</v>
      </c>
      <c r="J467" s="2" t="s">
        <v>612</v>
      </c>
      <c r="S467" s="11">
        <f t="shared" si="15"/>
        <v>-299.92837105809127</v>
      </c>
      <c r="T467" s="10">
        <f t="shared" si="16"/>
        <v>89957.02776556008</v>
      </c>
    </row>
    <row r="468" spans="1:20" ht="15" x14ac:dyDescent="0.25">
      <c r="A468" s="1">
        <v>9</v>
      </c>
      <c r="B468" s="1">
        <v>472</v>
      </c>
      <c r="C468" s="1" t="s">
        <v>446</v>
      </c>
      <c r="D468" s="1" t="s">
        <v>371</v>
      </c>
      <c r="E468" s="1">
        <v>10</v>
      </c>
      <c r="F468" s="1" t="s">
        <v>372</v>
      </c>
      <c r="G468" s="1">
        <v>4.9000000000000004</v>
      </c>
      <c r="H468" s="1" t="s">
        <v>376</v>
      </c>
      <c r="I468" s="1">
        <v>49</v>
      </c>
      <c r="J468" s="2" t="s">
        <v>612</v>
      </c>
      <c r="S468" s="11">
        <f t="shared" si="15"/>
        <v>-301.5883710580913</v>
      </c>
      <c r="T468" s="10">
        <f t="shared" si="16"/>
        <v>90955.545557472957</v>
      </c>
    </row>
    <row r="469" spans="1:20" ht="25.5" x14ac:dyDescent="0.25">
      <c r="A469" s="1">
        <v>9</v>
      </c>
      <c r="B469" s="1">
        <v>484</v>
      </c>
      <c r="C469" s="1" t="s">
        <v>627</v>
      </c>
      <c r="D469" s="1" t="s">
        <v>371</v>
      </c>
      <c r="E469" s="1">
        <v>10</v>
      </c>
      <c r="F469" s="1" t="s">
        <v>372</v>
      </c>
      <c r="G469" s="1">
        <v>11.3</v>
      </c>
      <c r="H469" s="1" t="s">
        <v>376</v>
      </c>
      <c r="I469" s="1">
        <v>113</v>
      </c>
      <c r="J469" s="2" t="s">
        <v>612</v>
      </c>
      <c r="S469" s="11">
        <f t="shared" si="15"/>
        <v>-295.18837105809126</v>
      </c>
      <c r="T469" s="10">
        <f t="shared" si="16"/>
        <v>87136.174407929371</v>
      </c>
    </row>
    <row r="470" spans="1:20" ht="25.5" x14ac:dyDescent="0.25">
      <c r="A470" s="1">
        <v>9</v>
      </c>
      <c r="B470" s="1">
        <v>505</v>
      </c>
      <c r="C470" s="1" t="s">
        <v>628</v>
      </c>
      <c r="D470" s="1" t="s">
        <v>371</v>
      </c>
      <c r="E470" s="1">
        <v>200</v>
      </c>
      <c r="F470" s="1" t="s">
        <v>372</v>
      </c>
      <c r="G470" s="1">
        <v>1.1000000000000001</v>
      </c>
      <c r="H470" s="1" t="s">
        <v>376</v>
      </c>
      <c r="I470" s="1">
        <v>220</v>
      </c>
      <c r="J470" s="2" t="s">
        <v>612</v>
      </c>
      <c r="S470" s="11">
        <f t="shared" si="15"/>
        <v>-305.38837105809125</v>
      </c>
      <c r="T470" s="10">
        <f t="shared" si="16"/>
        <v>93262.05717751442</v>
      </c>
    </row>
    <row r="471" spans="1:20" ht="25.5" x14ac:dyDescent="0.25">
      <c r="A471" s="1">
        <v>9</v>
      </c>
      <c r="B471" s="1">
        <v>552</v>
      </c>
      <c r="C471" s="1" t="s">
        <v>461</v>
      </c>
      <c r="D471" s="1" t="s">
        <v>371</v>
      </c>
      <c r="E471" s="1">
        <v>6</v>
      </c>
      <c r="F471" s="1" t="s">
        <v>372</v>
      </c>
      <c r="G471" s="1">
        <v>56.3</v>
      </c>
      <c r="H471" s="1" t="s">
        <v>376</v>
      </c>
      <c r="I471" s="1">
        <v>337.8</v>
      </c>
      <c r="J471" s="2" t="s">
        <v>612</v>
      </c>
      <c r="S471" s="11">
        <f t="shared" si="15"/>
        <v>-250.18837105809126</v>
      </c>
      <c r="T471" s="10">
        <f t="shared" si="16"/>
        <v>62594.221012701157</v>
      </c>
    </row>
    <row r="472" spans="1:20" ht="15" x14ac:dyDescent="0.25">
      <c r="A472" s="1">
        <v>9</v>
      </c>
      <c r="B472" s="1">
        <v>553</v>
      </c>
      <c r="C472" s="1" t="s">
        <v>462</v>
      </c>
      <c r="D472" s="1" t="s">
        <v>371</v>
      </c>
      <c r="E472" s="1">
        <v>30</v>
      </c>
      <c r="F472" s="1" t="s">
        <v>372</v>
      </c>
      <c r="G472" s="1">
        <v>42.2</v>
      </c>
      <c r="H472" s="1" t="s">
        <v>376</v>
      </c>
      <c r="I472" s="1">
        <v>1266</v>
      </c>
      <c r="J472" s="2" t="s">
        <v>612</v>
      </c>
      <c r="S472" s="11">
        <f t="shared" si="15"/>
        <v>-264.28837105809129</v>
      </c>
      <c r="T472" s="10">
        <f t="shared" si="16"/>
        <v>69848.343076539342</v>
      </c>
    </row>
    <row r="473" spans="1:20" ht="15" x14ac:dyDescent="0.25">
      <c r="A473" s="1">
        <v>12</v>
      </c>
      <c r="B473" s="1">
        <v>5</v>
      </c>
      <c r="C473" s="1" t="s">
        <v>520</v>
      </c>
      <c r="D473" s="1" t="s">
        <v>521</v>
      </c>
      <c r="E473" s="1">
        <v>40</v>
      </c>
      <c r="F473" s="1" t="s">
        <v>372</v>
      </c>
      <c r="G473" s="1">
        <v>4.1900000000000004</v>
      </c>
      <c r="H473" s="1" t="s">
        <v>376</v>
      </c>
      <c r="I473" s="1">
        <v>167.6</v>
      </c>
      <c r="J473" s="2" t="s">
        <v>612</v>
      </c>
      <c r="S473" s="11">
        <f t="shared" si="15"/>
        <v>-302.29837105809128</v>
      </c>
      <c r="T473" s="10">
        <f t="shared" si="16"/>
        <v>91384.305144375438</v>
      </c>
    </row>
    <row r="474" spans="1:20" ht="15" x14ac:dyDescent="0.25">
      <c r="A474" s="1">
        <v>12</v>
      </c>
      <c r="B474" s="1">
        <v>10</v>
      </c>
      <c r="C474" s="1" t="s">
        <v>544</v>
      </c>
      <c r="D474" s="1" t="s">
        <v>371</v>
      </c>
      <c r="E474" s="1">
        <v>30</v>
      </c>
      <c r="F474" s="1" t="s">
        <v>372</v>
      </c>
      <c r="G474" s="1">
        <v>10.81</v>
      </c>
      <c r="H474" s="1" t="s">
        <v>545</v>
      </c>
      <c r="I474" s="1">
        <v>324.3</v>
      </c>
      <c r="J474" s="2" t="s">
        <v>612</v>
      </c>
      <c r="S474" s="11">
        <f t="shared" si="15"/>
        <v>-295.67837105809127</v>
      </c>
      <c r="T474" s="10">
        <f t="shared" si="16"/>
        <v>87425.699111566311</v>
      </c>
    </row>
    <row r="475" spans="1:20" ht="15" x14ac:dyDescent="0.25">
      <c r="A475" s="1">
        <v>12</v>
      </c>
      <c r="B475" s="1">
        <v>26</v>
      </c>
      <c r="C475" s="1" t="s">
        <v>525</v>
      </c>
      <c r="D475" s="1" t="s">
        <v>526</v>
      </c>
      <c r="E475" s="1">
        <v>200</v>
      </c>
      <c r="F475" s="1" t="s">
        <v>372</v>
      </c>
      <c r="G475" s="1">
        <v>0.88</v>
      </c>
      <c r="H475" s="1" t="s">
        <v>376</v>
      </c>
      <c r="I475" s="1">
        <v>176</v>
      </c>
      <c r="J475" s="2" t="s">
        <v>612</v>
      </c>
      <c r="S475" s="11">
        <f t="shared" si="15"/>
        <v>-305.60837105809128</v>
      </c>
      <c r="T475" s="10">
        <f t="shared" si="16"/>
        <v>93396.476460780003</v>
      </c>
    </row>
    <row r="476" spans="1:20" ht="15" x14ac:dyDescent="0.25">
      <c r="A476" s="1">
        <v>12</v>
      </c>
      <c r="B476" s="1">
        <v>27</v>
      </c>
      <c r="C476" s="1" t="s">
        <v>546</v>
      </c>
      <c r="D476" s="1" t="s">
        <v>371</v>
      </c>
      <c r="E476" s="1">
        <v>60</v>
      </c>
      <c r="F476" s="1" t="s">
        <v>372</v>
      </c>
      <c r="G476" s="1">
        <v>43.7</v>
      </c>
      <c r="H476" s="1" t="s">
        <v>545</v>
      </c>
      <c r="I476" s="1">
        <v>2622</v>
      </c>
      <c r="J476" s="2" t="s">
        <v>612</v>
      </c>
      <c r="S476" s="11">
        <f t="shared" si="15"/>
        <v>-262.78837105809129</v>
      </c>
      <c r="T476" s="10">
        <f t="shared" si="16"/>
        <v>69057.727963365076</v>
      </c>
    </row>
    <row r="477" spans="1:20" ht="25.5" x14ac:dyDescent="0.25">
      <c r="A477" s="1">
        <v>12</v>
      </c>
      <c r="B477" s="1">
        <v>39</v>
      </c>
      <c r="C477" s="1" t="s">
        <v>561</v>
      </c>
      <c r="D477" s="1" t="s">
        <v>559</v>
      </c>
      <c r="E477" s="1">
        <v>400</v>
      </c>
      <c r="F477" s="1" t="s">
        <v>372</v>
      </c>
      <c r="G477" s="1">
        <v>4.0599999999999996</v>
      </c>
      <c r="H477" s="1" t="s">
        <v>560</v>
      </c>
      <c r="I477" s="1">
        <v>1624</v>
      </c>
      <c r="J477" s="2" t="s">
        <v>612</v>
      </c>
      <c r="S477" s="11">
        <f t="shared" si="15"/>
        <v>-302.42837105809127</v>
      </c>
      <c r="T477" s="10">
        <f t="shared" si="16"/>
        <v>91462.919620850545</v>
      </c>
    </row>
    <row r="478" spans="1:20" ht="15" x14ac:dyDescent="0.25">
      <c r="A478" s="1">
        <v>12</v>
      </c>
      <c r="B478" s="1">
        <v>72</v>
      </c>
      <c r="C478" s="1" t="s">
        <v>547</v>
      </c>
      <c r="D478" s="1" t="s">
        <v>526</v>
      </c>
      <c r="E478" s="1">
        <v>150</v>
      </c>
      <c r="F478" s="1" t="s">
        <v>372</v>
      </c>
      <c r="G478" s="1">
        <v>2.23</v>
      </c>
      <c r="H478" s="1" t="s">
        <v>376</v>
      </c>
      <c r="I478" s="1">
        <v>334.5</v>
      </c>
      <c r="J478" s="2" t="s">
        <v>612</v>
      </c>
      <c r="S478" s="11">
        <f t="shared" si="15"/>
        <v>-304.25837105809126</v>
      </c>
      <c r="T478" s="10">
        <f t="shared" si="16"/>
        <v>92573.156358923137</v>
      </c>
    </row>
    <row r="479" spans="1:20" ht="25.5" x14ac:dyDescent="0.25">
      <c r="A479" s="1">
        <v>1</v>
      </c>
      <c r="B479" s="1">
        <v>8</v>
      </c>
      <c r="C479" s="1" t="s">
        <v>629</v>
      </c>
      <c r="D479" s="1" t="s">
        <v>371</v>
      </c>
      <c r="E479" s="1">
        <v>100</v>
      </c>
      <c r="F479" s="1" t="s">
        <v>372</v>
      </c>
      <c r="G479" s="1">
        <v>26.4</v>
      </c>
      <c r="H479" s="1" t="s">
        <v>376</v>
      </c>
      <c r="I479" s="1">
        <v>2640</v>
      </c>
      <c r="J479" s="2" t="s">
        <v>630</v>
      </c>
      <c r="S479" s="11">
        <f t="shared" si="15"/>
        <v>-280.0883710580913</v>
      </c>
      <c r="T479" s="10">
        <f t="shared" si="16"/>
        <v>78449.495601975039</v>
      </c>
    </row>
    <row r="480" spans="1:20" ht="15" x14ac:dyDescent="0.25">
      <c r="A480" s="1">
        <v>1</v>
      </c>
      <c r="B480" s="1">
        <v>11</v>
      </c>
      <c r="C480" s="1" t="s">
        <v>577</v>
      </c>
      <c r="D480" s="1" t="s">
        <v>371</v>
      </c>
      <c r="E480" s="1">
        <v>10</v>
      </c>
      <c r="F480" s="1" t="s">
        <v>372</v>
      </c>
      <c r="G480" s="1">
        <v>550</v>
      </c>
      <c r="H480" s="1" t="s">
        <v>376</v>
      </c>
      <c r="I480" s="1">
        <v>5500</v>
      </c>
      <c r="J480" s="2" t="s">
        <v>630</v>
      </c>
      <c r="S480" s="11">
        <f t="shared" si="15"/>
        <v>243.51162894190873</v>
      </c>
      <c r="T480" s="10">
        <f t="shared" si="16"/>
        <v>59297.913429941837</v>
      </c>
    </row>
    <row r="481" spans="1:20" ht="25.5" x14ac:dyDescent="0.25">
      <c r="A481" s="1">
        <v>1</v>
      </c>
      <c r="B481" s="1">
        <v>22</v>
      </c>
      <c r="C481" s="1" t="s">
        <v>377</v>
      </c>
      <c r="D481" s="1" t="s">
        <v>371</v>
      </c>
      <c r="E481" s="1">
        <v>150</v>
      </c>
      <c r="F481" s="1" t="s">
        <v>372</v>
      </c>
      <c r="G481" s="1">
        <v>40.25</v>
      </c>
      <c r="H481" s="1" t="s">
        <v>378</v>
      </c>
      <c r="I481" s="1">
        <v>6037.5</v>
      </c>
      <c r="J481" s="2" t="s">
        <v>630</v>
      </c>
      <c r="S481" s="11">
        <f t="shared" si="15"/>
        <v>-266.23837105809127</v>
      </c>
      <c r="T481" s="10">
        <f t="shared" si="16"/>
        <v>70882.870223665901</v>
      </c>
    </row>
    <row r="482" spans="1:20" ht="15" x14ac:dyDescent="0.25">
      <c r="A482" s="1">
        <v>1</v>
      </c>
      <c r="B482" s="1">
        <v>31</v>
      </c>
      <c r="C482" s="1" t="s">
        <v>379</v>
      </c>
      <c r="D482" s="1" t="s">
        <v>371</v>
      </c>
      <c r="E482" s="1">
        <v>100</v>
      </c>
      <c r="F482" s="1" t="s">
        <v>372</v>
      </c>
      <c r="G482" s="1">
        <v>15.1</v>
      </c>
      <c r="H482" s="1" t="s">
        <v>376</v>
      </c>
      <c r="I482" s="1">
        <v>1510</v>
      </c>
      <c r="J482" s="2" t="s">
        <v>630</v>
      </c>
      <c r="S482" s="11">
        <f t="shared" si="15"/>
        <v>-291.38837105809125</v>
      </c>
      <c r="T482" s="10">
        <f t="shared" si="16"/>
        <v>84907.182787887868</v>
      </c>
    </row>
    <row r="483" spans="1:20" ht="15" x14ac:dyDescent="0.25">
      <c r="A483" s="1">
        <v>1</v>
      </c>
      <c r="B483" s="1">
        <v>36</v>
      </c>
      <c r="C483" s="1" t="s">
        <v>631</v>
      </c>
      <c r="D483" s="1" t="s">
        <v>371</v>
      </c>
      <c r="E483" s="1">
        <v>60</v>
      </c>
      <c r="F483" s="1" t="s">
        <v>372</v>
      </c>
      <c r="G483" s="1">
        <v>71.900000000000006</v>
      </c>
      <c r="H483" s="1" t="s">
        <v>376</v>
      </c>
      <c r="I483" s="1">
        <v>4314</v>
      </c>
      <c r="J483" s="2" t="s">
        <v>630</v>
      </c>
      <c r="S483" s="11">
        <f t="shared" si="15"/>
        <v>-234.58837105809127</v>
      </c>
      <c r="T483" s="10">
        <f t="shared" si="16"/>
        <v>55031.703835688713</v>
      </c>
    </row>
    <row r="484" spans="1:20" ht="15" x14ac:dyDescent="0.25">
      <c r="A484" s="1">
        <v>1</v>
      </c>
      <c r="B484" s="1">
        <v>38</v>
      </c>
      <c r="C484" s="1" t="s">
        <v>579</v>
      </c>
      <c r="D484" s="1" t="s">
        <v>371</v>
      </c>
      <c r="E484" s="1">
        <v>4</v>
      </c>
      <c r="F484" s="1" t="s">
        <v>372</v>
      </c>
      <c r="G484" s="1">
        <v>1443</v>
      </c>
      <c r="H484" s="1" t="s">
        <v>376</v>
      </c>
      <c r="I484" s="1">
        <v>5772</v>
      </c>
      <c r="J484" s="2" t="s">
        <v>630</v>
      </c>
      <c r="S484" s="11">
        <f t="shared" si="15"/>
        <v>1136.5116289419088</v>
      </c>
      <c r="T484" s="10">
        <f t="shared" si="16"/>
        <v>1291658.6827201911</v>
      </c>
    </row>
    <row r="485" spans="1:20" ht="15" x14ac:dyDescent="0.25">
      <c r="A485" s="1">
        <v>1</v>
      </c>
      <c r="B485" s="1">
        <v>39</v>
      </c>
      <c r="C485" s="1" t="s">
        <v>527</v>
      </c>
      <c r="D485" s="1" t="s">
        <v>371</v>
      </c>
      <c r="E485" s="1">
        <v>70</v>
      </c>
      <c r="F485" s="1" t="s">
        <v>372</v>
      </c>
      <c r="G485" s="1">
        <v>89.7</v>
      </c>
      <c r="H485" s="1" t="s">
        <v>376</v>
      </c>
      <c r="I485" s="1">
        <v>6279</v>
      </c>
      <c r="J485" s="2" t="s">
        <v>630</v>
      </c>
      <c r="S485" s="11">
        <f t="shared" si="15"/>
        <v>-216.78837105809129</v>
      </c>
      <c r="T485" s="10">
        <f t="shared" si="16"/>
        <v>46997.197826020674</v>
      </c>
    </row>
    <row r="486" spans="1:20" ht="15" x14ac:dyDescent="0.25">
      <c r="A486" s="1">
        <v>3</v>
      </c>
      <c r="B486" s="1">
        <v>143</v>
      </c>
      <c r="C486" s="1" t="s">
        <v>619</v>
      </c>
      <c r="D486" s="1" t="s">
        <v>371</v>
      </c>
      <c r="E486" s="1">
        <v>30</v>
      </c>
      <c r="F486" s="1" t="s">
        <v>372</v>
      </c>
      <c r="G486" s="1">
        <v>8.3000000000000007</v>
      </c>
      <c r="H486" s="1" t="s">
        <v>376</v>
      </c>
      <c r="I486" s="1">
        <v>249</v>
      </c>
      <c r="J486" s="2" t="s">
        <v>630</v>
      </c>
      <c r="S486" s="11">
        <f t="shared" si="15"/>
        <v>-298.18837105809126</v>
      </c>
      <c r="T486" s="10">
        <f t="shared" si="16"/>
        <v>88916.304634277913</v>
      </c>
    </row>
    <row r="487" spans="1:20" ht="15" x14ac:dyDescent="0.25">
      <c r="A487" s="1">
        <v>3</v>
      </c>
      <c r="B487" s="1">
        <v>150</v>
      </c>
      <c r="C487" s="1" t="s">
        <v>389</v>
      </c>
      <c r="D487" s="1" t="s">
        <v>371</v>
      </c>
      <c r="E487" s="1">
        <v>5</v>
      </c>
      <c r="F487" s="1" t="s">
        <v>372</v>
      </c>
      <c r="G487" s="1">
        <v>109.2</v>
      </c>
      <c r="H487" s="1" t="s">
        <v>390</v>
      </c>
      <c r="I487" s="1">
        <v>546</v>
      </c>
      <c r="J487" s="2" t="s">
        <v>630</v>
      </c>
      <c r="S487" s="11">
        <f t="shared" si="15"/>
        <v>-197.28837105809129</v>
      </c>
      <c r="T487" s="10">
        <f t="shared" si="16"/>
        <v>38922.701354755111</v>
      </c>
    </row>
    <row r="488" spans="1:20" ht="15" x14ac:dyDescent="0.25">
      <c r="A488" s="1">
        <v>3</v>
      </c>
      <c r="B488" s="1">
        <v>173</v>
      </c>
      <c r="C488" s="1" t="s">
        <v>632</v>
      </c>
      <c r="D488" s="1" t="s">
        <v>371</v>
      </c>
      <c r="E488" s="1">
        <v>2</v>
      </c>
      <c r="F488" s="1" t="s">
        <v>372</v>
      </c>
      <c r="G488" s="1">
        <v>28</v>
      </c>
      <c r="H488" s="1" t="s">
        <v>376</v>
      </c>
      <c r="I488" s="1">
        <v>56</v>
      </c>
      <c r="J488" s="2" t="s">
        <v>630</v>
      </c>
      <c r="S488" s="11">
        <f t="shared" si="15"/>
        <v>-278.48837105809127</v>
      </c>
      <c r="T488" s="10">
        <f t="shared" si="16"/>
        <v>77555.772814589131</v>
      </c>
    </row>
    <row r="489" spans="1:20" ht="15" x14ac:dyDescent="0.25">
      <c r="A489" s="1">
        <v>3</v>
      </c>
      <c r="B489" s="1">
        <v>183</v>
      </c>
      <c r="C489" s="1" t="s">
        <v>564</v>
      </c>
      <c r="D489" s="1" t="s">
        <v>371</v>
      </c>
      <c r="E489" s="1">
        <v>100</v>
      </c>
      <c r="F489" s="1" t="s">
        <v>372</v>
      </c>
      <c r="G489" s="1">
        <v>49.1</v>
      </c>
      <c r="H489" s="1" t="s">
        <v>376</v>
      </c>
      <c r="I489" s="1">
        <v>4910</v>
      </c>
      <c r="J489" s="2" t="s">
        <v>630</v>
      </c>
      <c r="S489" s="11">
        <f t="shared" si="15"/>
        <v>-257.38837105809125</v>
      </c>
      <c r="T489" s="10">
        <f t="shared" si="16"/>
        <v>66248.77355593766</v>
      </c>
    </row>
    <row r="490" spans="1:20" ht="25.5" x14ac:dyDescent="0.25">
      <c r="A490" s="1">
        <v>3</v>
      </c>
      <c r="B490" s="1">
        <v>185</v>
      </c>
      <c r="C490" s="1" t="s">
        <v>400</v>
      </c>
      <c r="D490" s="1" t="s">
        <v>371</v>
      </c>
      <c r="E490" s="1">
        <v>5</v>
      </c>
      <c r="F490" s="1" t="s">
        <v>372</v>
      </c>
      <c r="G490" s="1">
        <v>1380</v>
      </c>
      <c r="H490" s="1" t="s">
        <v>401</v>
      </c>
      <c r="I490" s="1">
        <v>6900</v>
      </c>
      <c r="J490" s="2" t="s">
        <v>630</v>
      </c>
      <c r="S490" s="11">
        <f t="shared" si="15"/>
        <v>1073.5116289419088</v>
      </c>
      <c r="T490" s="10">
        <f t="shared" si="16"/>
        <v>1152427.2174735107</v>
      </c>
    </row>
    <row r="491" spans="1:20" ht="15" x14ac:dyDescent="0.25">
      <c r="A491" s="1">
        <v>3</v>
      </c>
      <c r="B491" s="1">
        <v>191</v>
      </c>
      <c r="C491" s="1" t="s">
        <v>402</v>
      </c>
      <c r="D491" s="1" t="s">
        <v>371</v>
      </c>
      <c r="E491" s="1">
        <v>20</v>
      </c>
      <c r="F491" s="1" t="s">
        <v>372</v>
      </c>
      <c r="G491" s="1">
        <v>17</v>
      </c>
      <c r="H491" s="1" t="s">
        <v>376</v>
      </c>
      <c r="I491" s="1">
        <v>340</v>
      </c>
      <c r="J491" s="2" t="s">
        <v>630</v>
      </c>
      <c r="S491" s="11">
        <f t="shared" si="15"/>
        <v>-289.48837105809127</v>
      </c>
      <c r="T491" s="10">
        <f t="shared" si="16"/>
        <v>83803.516977867141</v>
      </c>
    </row>
    <row r="492" spans="1:20" ht="15" x14ac:dyDescent="0.25">
      <c r="A492" s="1">
        <v>4</v>
      </c>
      <c r="B492" s="1">
        <v>228</v>
      </c>
      <c r="C492" s="1" t="s">
        <v>499</v>
      </c>
      <c r="D492" s="1" t="s">
        <v>371</v>
      </c>
      <c r="E492" s="1">
        <v>10</v>
      </c>
      <c r="F492" s="1" t="s">
        <v>372</v>
      </c>
      <c r="G492" s="1">
        <v>15</v>
      </c>
      <c r="H492" s="1" t="s">
        <v>376</v>
      </c>
      <c r="I492" s="1">
        <v>150</v>
      </c>
      <c r="J492" s="2" t="s">
        <v>630</v>
      </c>
      <c r="S492" s="11">
        <f t="shared" si="15"/>
        <v>-291.48837105809127</v>
      </c>
      <c r="T492" s="10">
        <f t="shared" si="16"/>
        <v>84965.470462099503</v>
      </c>
    </row>
    <row r="493" spans="1:20" ht="15" x14ac:dyDescent="0.25">
      <c r="A493" s="1">
        <v>4</v>
      </c>
      <c r="B493" s="1">
        <v>247</v>
      </c>
      <c r="C493" s="1" t="s">
        <v>500</v>
      </c>
      <c r="D493" s="1" t="s">
        <v>371</v>
      </c>
      <c r="E493" s="1">
        <v>150</v>
      </c>
      <c r="F493" s="1" t="s">
        <v>372</v>
      </c>
      <c r="G493" s="1">
        <v>48.3</v>
      </c>
      <c r="H493" s="1" t="s">
        <v>376</v>
      </c>
      <c r="I493" s="1">
        <v>7245</v>
      </c>
      <c r="J493" s="2" t="s">
        <v>630</v>
      </c>
      <c r="S493" s="11">
        <f t="shared" si="15"/>
        <v>-258.18837105809126</v>
      </c>
      <c r="T493" s="10">
        <f t="shared" si="16"/>
        <v>66661.234949630612</v>
      </c>
    </row>
    <row r="494" spans="1:20" ht="15" x14ac:dyDescent="0.25">
      <c r="A494" s="1">
        <v>4</v>
      </c>
      <c r="B494" s="1">
        <v>249</v>
      </c>
      <c r="C494" s="1" t="s">
        <v>414</v>
      </c>
      <c r="D494" s="1" t="s">
        <v>371</v>
      </c>
      <c r="E494" s="1">
        <v>5</v>
      </c>
      <c r="F494" s="1" t="s">
        <v>372</v>
      </c>
      <c r="G494" s="1">
        <v>2060</v>
      </c>
      <c r="H494" s="1" t="s">
        <v>415</v>
      </c>
      <c r="I494" s="1">
        <v>10300</v>
      </c>
      <c r="J494" s="2" t="s">
        <v>630</v>
      </c>
      <c r="S494" s="11">
        <f t="shared" si="15"/>
        <v>1753.5116289419088</v>
      </c>
      <c r="T494" s="10">
        <f t="shared" si="16"/>
        <v>3074803.0328345066</v>
      </c>
    </row>
    <row r="495" spans="1:20" ht="15" x14ac:dyDescent="0.25">
      <c r="A495" s="1">
        <v>4</v>
      </c>
      <c r="B495" s="1">
        <v>268</v>
      </c>
      <c r="C495" s="1" t="s">
        <v>502</v>
      </c>
      <c r="D495" s="1" t="s">
        <v>371</v>
      </c>
      <c r="E495" s="1">
        <v>5</v>
      </c>
      <c r="F495" s="1" t="s">
        <v>372</v>
      </c>
      <c r="G495" s="1">
        <v>18.399999999999999</v>
      </c>
      <c r="H495" s="1" t="s">
        <v>376</v>
      </c>
      <c r="I495" s="1">
        <v>92</v>
      </c>
      <c r="J495" s="2" t="s">
        <v>630</v>
      </c>
      <c r="S495" s="11">
        <f t="shared" si="15"/>
        <v>-288.0883710580913</v>
      </c>
      <c r="T495" s="10">
        <f t="shared" si="16"/>
        <v>82994.909538904496</v>
      </c>
    </row>
    <row r="496" spans="1:20" ht="25.5" x14ac:dyDescent="0.25">
      <c r="A496" s="1">
        <v>4</v>
      </c>
      <c r="B496" s="1">
        <v>269</v>
      </c>
      <c r="C496" s="1" t="s">
        <v>416</v>
      </c>
      <c r="D496" s="1" t="s">
        <v>371</v>
      </c>
      <c r="E496" s="1">
        <v>50</v>
      </c>
      <c r="F496" s="1" t="s">
        <v>372</v>
      </c>
      <c r="G496" s="1">
        <v>39.799999999999997</v>
      </c>
      <c r="H496" s="1" t="s">
        <v>373</v>
      </c>
      <c r="I496" s="1">
        <v>1990</v>
      </c>
      <c r="J496" s="2" t="s">
        <v>630</v>
      </c>
      <c r="S496" s="11">
        <f t="shared" si="15"/>
        <v>-266.68837105809126</v>
      </c>
      <c r="T496" s="10">
        <f t="shared" si="16"/>
        <v>71122.687257618163</v>
      </c>
    </row>
    <row r="497" spans="1:20" ht="15" x14ac:dyDescent="0.25">
      <c r="A497" s="1">
        <v>4</v>
      </c>
      <c r="B497" s="1">
        <v>274</v>
      </c>
      <c r="C497" s="1" t="s">
        <v>417</v>
      </c>
      <c r="D497" s="1" t="s">
        <v>371</v>
      </c>
      <c r="E497" s="1">
        <v>2</v>
      </c>
      <c r="F497" s="1" t="s">
        <v>372</v>
      </c>
      <c r="G497" s="1">
        <v>1870</v>
      </c>
      <c r="H497" s="1" t="s">
        <v>418</v>
      </c>
      <c r="I497" s="1">
        <v>3740</v>
      </c>
      <c r="J497" s="2" t="s">
        <v>630</v>
      </c>
      <c r="S497" s="11">
        <f t="shared" si="15"/>
        <v>1563.5116289419088</v>
      </c>
      <c r="T497" s="10">
        <f t="shared" si="16"/>
        <v>2444568.6138365814</v>
      </c>
    </row>
    <row r="498" spans="1:20" ht="15" x14ac:dyDescent="0.25">
      <c r="A498" s="1">
        <v>4</v>
      </c>
      <c r="B498" s="1">
        <v>275</v>
      </c>
      <c r="C498" s="1" t="s">
        <v>503</v>
      </c>
      <c r="D498" s="1" t="s">
        <v>371</v>
      </c>
      <c r="E498" s="1">
        <v>5</v>
      </c>
      <c r="F498" s="1" t="s">
        <v>372</v>
      </c>
      <c r="G498" s="1">
        <v>37.1</v>
      </c>
      <c r="H498" s="1" t="s">
        <v>378</v>
      </c>
      <c r="I498" s="1">
        <v>185.5</v>
      </c>
      <c r="J498" s="2" t="s">
        <v>630</v>
      </c>
      <c r="S498" s="11">
        <f t="shared" si="15"/>
        <v>-269.38837105809125</v>
      </c>
      <c r="T498" s="10">
        <f t="shared" si="16"/>
        <v>72570.094461331857</v>
      </c>
    </row>
    <row r="499" spans="1:20" ht="15" x14ac:dyDescent="0.25">
      <c r="A499" s="1">
        <v>4</v>
      </c>
      <c r="B499" s="1">
        <v>303</v>
      </c>
      <c r="C499" s="1" t="s">
        <v>421</v>
      </c>
      <c r="D499" s="1" t="s">
        <v>371</v>
      </c>
      <c r="E499" s="1">
        <v>100</v>
      </c>
      <c r="F499" s="1" t="s">
        <v>372</v>
      </c>
      <c r="G499" s="1">
        <v>22.1</v>
      </c>
      <c r="H499" s="1" t="s">
        <v>376</v>
      </c>
      <c r="I499" s="1">
        <v>2210</v>
      </c>
      <c r="J499" s="2" t="s">
        <v>630</v>
      </c>
      <c r="S499" s="11">
        <f t="shared" si="15"/>
        <v>-284.38837105809125</v>
      </c>
      <c r="T499" s="10">
        <f t="shared" si="16"/>
        <v>80876.745593074593</v>
      </c>
    </row>
    <row r="500" spans="1:20" ht="15" x14ac:dyDescent="0.25">
      <c r="A500" s="1">
        <v>5</v>
      </c>
      <c r="B500" s="1">
        <v>311</v>
      </c>
      <c r="C500" s="1" t="s">
        <v>423</v>
      </c>
      <c r="D500" s="1" t="s">
        <v>371</v>
      </c>
      <c r="E500" s="1">
        <v>10</v>
      </c>
      <c r="F500" s="1" t="s">
        <v>372</v>
      </c>
      <c r="G500" s="1">
        <v>44</v>
      </c>
      <c r="H500" s="1" t="s">
        <v>376</v>
      </c>
      <c r="I500" s="1">
        <v>440</v>
      </c>
      <c r="J500" s="2" t="s">
        <v>630</v>
      </c>
      <c r="S500" s="11">
        <f t="shared" si="15"/>
        <v>-262.48837105809127</v>
      </c>
      <c r="T500" s="10">
        <f t="shared" si="16"/>
        <v>68900.144940730213</v>
      </c>
    </row>
    <row r="501" spans="1:20" ht="25.5" x14ac:dyDescent="0.25">
      <c r="A501" s="1">
        <v>6</v>
      </c>
      <c r="B501" s="1">
        <v>335</v>
      </c>
      <c r="C501" s="1" t="s">
        <v>633</v>
      </c>
      <c r="D501" s="1" t="s">
        <v>371</v>
      </c>
      <c r="E501" s="1">
        <v>5</v>
      </c>
      <c r="F501" s="1" t="s">
        <v>372</v>
      </c>
      <c r="G501" s="1">
        <v>234</v>
      </c>
      <c r="H501" s="1" t="s">
        <v>394</v>
      </c>
      <c r="I501" s="1">
        <v>1170</v>
      </c>
      <c r="J501" s="2" t="s">
        <v>630</v>
      </c>
      <c r="S501" s="11">
        <f t="shared" si="15"/>
        <v>-72.488371058091275</v>
      </c>
      <c r="T501" s="10">
        <f t="shared" si="16"/>
        <v>5254.5639386555249</v>
      </c>
    </row>
    <row r="502" spans="1:20" ht="15" x14ac:dyDescent="0.25">
      <c r="A502" s="1">
        <v>6</v>
      </c>
      <c r="B502" s="1">
        <v>339</v>
      </c>
      <c r="C502" s="1" t="s">
        <v>550</v>
      </c>
      <c r="D502" s="1" t="s">
        <v>371</v>
      </c>
      <c r="E502" s="1">
        <v>200</v>
      </c>
      <c r="F502" s="1" t="s">
        <v>372</v>
      </c>
      <c r="G502" s="1">
        <v>87.7</v>
      </c>
      <c r="H502" s="1" t="s">
        <v>551</v>
      </c>
      <c r="I502" s="1">
        <v>17540</v>
      </c>
      <c r="J502" s="2" t="s">
        <v>630</v>
      </c>
      <c r="S502" s="11">
        <f t="shared" si="15"/>
        <v>-218.78837105809129</v>
      </c>
      <c r="T502" s="10">
        <f t="shared" si="16"/>
        <v>47868.351310253034</v>
      </c>
    </row>
    <row r="503" spans="1:20" ht="15" x14ac:dyDescent="0.25">
      <c r="A503" s="1">
        <v>6</v>
      </c>
      <c r="B503" s="1">
        <v>340</v>
      </c>
      <c r="C503" s="1" t="s">
        <v>634</v>
      </c>
      <c r="D503" s="1" t="s">
        <v>371</v>
      </c>
      <c r="E503" s="1">
        <v>10</v>
      </c>
      <c r="F503" s="1" t="s">
        <v>372</v>
      </c>
      <c r="G503" s="1">
        <v>135.69999999999999</v>
      </c>
      <c r="H503" s="1" t="s">
        <v>551</v>
      </c>
      <c r="I503" s="1">
        <v>1357</v>
      </c>
      <c r="J503" s="2" t="s">
        <v>630</v>
      </c>
      <c r="S503" s="11">
        <f t="shared" si="15"/>
        <v>-170.78837105809129</v>
      </c>
      <c r="T503" s="10">
        <f t="shared" si="16"/>
        <v>29168.667688676273</v>
      </c>
    </row>
    <row r="504" spans="1:20" ht="15" x14ac:dyDescent="0.25">
      <c r="A504" s="1">
        <v>6</v>
      </c>
      <c r="B504" s="1">
        <v>359</v>
      </c>
      <c r="C504" s="1" t="s">
        <v>432</v>
      </c>
      <c r="D504" s="1" t="s">
        <v>371</v>
      </c>
      <c r="E504" s="1">
        <v>300</v>
      </c>
      <c r="F504" s="1" t="s">
        <v>372</v>
      </c>
      <c r="G504" s="1">
        <v>24.2</v>
      </c>
      <c r="H504" s="1" t="s">
        <v>376</v>
      </c>
      <c r="I504" s="1">
        <v>7260</v>
      </c>
      <c r="J504" s="2" t="s">
        <v>630</v>
      </c>
      <c r="S504" s="11">
        <f t="shared" si="15"/>
        <v>-282.28837105809129</v>
      </c>
      <c r="T504" s="10">
        <f t="shared" si="16"/>
        <v>79686.724434630625</v>
      </c>
    </row>
    <row r="505" spans="1:20" ht="15" x14ac:dyDescent="0.25">
      <c r="A505" s="1">
        <v>9</v>
      </c>
      <c r="B505" s="1">
        <v>423</v>
      </c>
      <c r="C505" s="1" t="s">
        <v>479</v>
      </c>
      <c r="D505" s="1" t="s">
        <v>371</v>
      </c>
      <c r="E505" s="1">
        <v>50</v>
      </c>
      <c r="F505" s="1" t="s">
        <v>372</v>
      </c>
      <c r="G505" s="1">
        <v>29.9</v>
      </c>
      <c r="H505" s="1" t="s">
        <v>376</v>
      </c>
      <c r="I505" s="1">
        <v>1495</v>
      </c>
      <c r="J505" s="2" t="s">
        <v>630</v>
      </c>
      <c r="S505" s="11">
        <f t="shared" si="15"/>
        <v>-276.5883710580913</v>
      </c>
      <c r="T505" s="10">
        <f t="shared" si="16"/>
        <v>76501.127004568392</v>
      </c>
    </row>
    <row r="506" spans="1:20" ht="15" x14ac:dyDescent="0.25">
      <c r="A506" s="1">
        <v>9</v>
      </c>
      <c r="B506" s="1">
        <v>427</v>
      </c>
      <c r="C506" s="1" t="s">
        <v>480</v>
      </c>
      <c r="D506" s="1" t="s">
        <v>371</v>
      </c>
      <c r="E506" s="1">
        <v>10</v>
      </c>
      <c r="F506" s="1" t="s">
        <v>372</v>
      </c>
      <c r="G506" s="1">
        <v>318.39999999999998</v>
      </c>
      <c r="H506" s="1" t="s">
        <v>415</v>
      </c>
      <c r="I506" s="1">
        <v>3184</v>
      </c>
      <c r="J506" s="2" t="s">
        <v>630</v>
      </c>
      <c r="S506" s="11">
        <f t="shared" si="15"/>
        <v>11.911628941908702</v>
      </c>
      <c r="T506" s="10">
        <f t="shared" si="16"/>
        <v>141.88690404971703</v>
      </c>
    </row>
    <row r="507" spans="1:20" ht="15" x14ac:dyDescent="0.25">
      <c r="A507" s="1">
        <v>9</v>
      </c>
      <c r="B507" s="1">
        <v>446</v>
      </c>
      <c r="C507" s="1" t="s">
        <v>443</v>
      </c>
      <c r="D507" s="1" t="s">
        <v>371</v>
      </c>
      <c r="E507" s="1">
        <v>100</v>
      </c>
      <c r="F507" s="1" t="s">
        <v>372</v>
      </c>
      <c r="G507" s="1">
        <v>2.7</v>
      </c>
      <c r="H507" s="1" t="s">
        <v>376</v>
      </c>
      <c r="I507" s="1">
        <v>270</v>
      </c>
      <c r="J507" s="2" t="s">
        <v>630</v>
      </c>
      <c r="S507" s="11">
        <f t="shared" si="15"/>
        <v>-303.78837105809129</v>
      </c>
      <c r="T507" s="10">
        <f t="shared" si="16"/>
        <v>92287.374390128549</v>
      </c>
    </row>
    <row r="508" spans="1:20" ht="15" x14ac:dyDescent="0.25">
      <c r="A508" s="1">
        <v>9</v>
      </c>
      <c r="B508" s="1">
        <v>462</v>
      </c>
      <c r="C508" s="1" t="s">
        <v>445</v>
      </c>
      <c r="D508" s="1" t="s">
        <v>371</v>
      </c>
      <c r="E508" s="1">
        <v>300</v>
      </c>
      <c r="F508" s="1" t="s">
        <v>372</v>
      </c>
      <c r="G508" s="1">
        <v>9.1999999999999993</v>
      </c>
      <c r="H508" s="1" t="s">
        <v>376</v>
      </c>
      <c r="I508" s="1">
        <v>2760</v>
      </c>
      <c r="J508" s="2" t="s">
        <v>630</v>
      </c>
      <c r="S508" s="11">
        <f t="shared" si="15"/>
        <v>-297.28837105809129</v>
      </c>
      <c r="T508" s="10">
        <f t="shared" si="16"/>
        <v>88380.375566373375</v>
      </c>
    </row>
    <row r="509" spans="1:20" ht="15" x14ac:dyDescent="0.25">
      <c r="A509" s="1">
        <v>9</v>
      </c>
      <c r="B509" s="1">
        <v>463</v>
      </c>
      <c r="C509" s="1" t="s">
        <v>536</v>
      </c>
      <c r="D509" s="1" t="s">
        <v>371</v>
      </c>
      <c r="E509" s="1">
        <v>150</v>
      </c>
      <c r="F509" s="1" t="s">
        <v>372</v>
      </c>
      <c r="G509" s="1">
        <v>220</v>
      </c>
      <c r="H509" s="1" t="s">
        <v>376</v>
      </c>
      <c r="I509" s="1">
        <v>33000</v>
      </c>
      <c r="J509" s="2" t="s">
        <v>630</v>
      </c>
      <c r="S509" s="11">
        <f t="shared" si="15"/>
        <v>-86.488371058091275</v>
      </c>
      <c r="T509" s="10">
        <f t="shared" si="16"/>
        <v>7480.2383282820801</v>
      </c>
    </row>
    <row r="510" spans="1:20" ht="15" x14ac:dyDescent="0.25">
      <c r="A510" s="1">
        <v>9</v>
      </c>
      <c r="B510" s="1">
        <v>472</v>
      </c>
      <c r="C510" s="1" t="s">
        <v>446</v>
      </c>
      <c r="D510" s="1" t="s">
        <v>371</v>
      </c>
      <c r="E510" s="1">
        <v>50</v>
      </c>
      <c r="F510" s="1" t="s">
        <v>372</v>
      </c>
      <c r="G510" s="1">
        <v>4.9000000000000004</v>
      </c>
      <c r="H510" s="1" t="s">
        <v>376</v>
      </c>
      <c r="I510" s="1">
        <v>245</v>
      </c>
      <c r="J510" s="2" t="s">
        <v>630</v>
      </c>
      <c r="S510" s="11">
        <f t="shared" si="15"/>
        <v>-301.5883710580913</v>
      </c>
      <c r="T510" s="10">
        <f t="shared" si="16"/>
        <v>90955.545557472957</v>
      </c>
    </row>
    <row r="511" spans="1:20" ht="15" x14ac:dyDescent="0.25">
      <c r="A511" s="1">
        <v>9</v>
      </c>
      <c r="B511" s="1">
        <v>475</v>
      </c>
      <c r="C511" s="1" t="s">
        <v>447</v>
      </c>
      <c r="D511" s="1" t="s">
        <v>371</v>
      </c>
      <c r="E511" s="1">
        <v>30</v>
      </c>
      <c r="F511" s="1" t="s">
        <v>372</v>
      </c>
      <c r="G511" s="1">
        <v>3.7</v>
      </c>
      <c r="H511" s="1" t="s">
        <v>376</v>
      </c>
      <c r="I511" s="1">
        <v>111</v>
      </c>
      <c r="J511" s="2" t="s">
        <v>630</v>
      </c>
      <c r="S511" s="11">
        <f t="shared" si="15"/>
        <v>-302.78837105809129</v>
      </c>
      <c r="T511" s="10">
        <f t="shared" si="16"/>
        <v>91680.797648012376</v>
      </c>
    </row>
    <row r="512" spans="1:20" ht="25.5" x14ac:dyDescent="0.25">
      <c r="A512" s="1">
        <v>9</v>
      </c>
      <c r="B512" s="1">
        <v>482</v>
      </c>
      <c r="C512" s="1" t="s">
        <v>635</v>
      </c>
      <c r="D512" s="1" t="s">
        <v>371</v>
      </c>
      <c r="E512" s="1">
        <v>30</v>
      </c>
      <c r="F512" s="1" t="s">
        <v>372</v>
      </c>
      <c r="G512" s="1">
        <v>16.100000000000001</v>
      </c>
      <c r="H512" s="1" t="s">
        <v>376</v>
      </c>
      <c r="I512" s="1">
        <v>483</v>
      </c>
      <c r="J512" s="2" t="s">
        <v>630</v>
      </c>
      <c r="S512" s="11">
        <f t="shared" si="15"/>
        <v>-290.38837105809125</v>
      </c>
      <c r="T512" s="10">
        <f t="shared" si="16"/>
        <v>84325.406045771684</v>
      </c>
    </row>
    <row r="513" spans="1:20" ht="15" x14ac:dyDescent="0.25">
      <c r="A513" s="1">
        <v>9</v>
      </c>
      <c r="B513" s="1">
        <v>491</v>
      </c>
      <c r="C513" s="1" t="s">
        <v>451</v>
      </c>
      <c r="D513" s="1" t="s">
        <v>371</v>
      </c>
      <c r="E513" s="1">
        <v>100</v>
      </c>
      <c r="F513" s="1" t="s">
        <v>372</v>
      </c>
      <c r="G513" s="1">
        <v>19.55</v>
      </c>
      <c r="H513" s="1" t="s">
        <v>376</v>
      </c>
      <c r="I513" s="1">
        <v>1955</v>
      </c>
      <c r="J513" s="2" t="s">
        <v>630</v>
      </c>
      <c r="S513" s="11">
        <f t="shared" si="15"/>
        <v>-286.93837105809126</v>
      </c>
      <c r="T513" s="10">
        <f t="shared" si="16"/>
        <v>82333.628785470864</v>
      </c>
    </row>
    <row r="514" spans="1:20" ht="15" x14ac:dyDescent="0.25">
      <c r="A514" s="1">
        <v>9</v>
      </c>
      <c r="B514" s="1">
        <v>496</v>
      </c>
      <c r="C514" s="1" t="s">
        <v>454</v>
      </c>
      <c r="D514" s="1" t="s">
        <v>371</v>
      </c>
      <c r="E514" s="1">
        <v>1500</v>
      </c>
      <c r="F514" s="1" t="s">
        <v>372</v>
      </c>
      <c r="G514" s="1">
        <v>1.85</v>
      </c>
      <c r="H514" s="1" t="s">
        <v>376</v>
      </c>
      <c r="I514" s="1">
        <v>2775</v>
      </c>
      <c r="J514" s="2" t="s">
        <v>630</v>
      </c>
      <c r="S514" s="11">
        <f t="shared" ref="S514:S577" si="17">G514-$P$2</f>
        <v>-304.63837105809125</v>
      </c>
      <c r="T514" s="10">
        <f t="shared" si="16"/>
        <v>92804.537120927285</v>
      </c>
    </row>
    <row r="515" spans="1:20" ht="15" x14ac:dyDescent="0.25">
      <c r="A515" s="1">
        <v>9</v>
      </c>
      <c r="B515" s="1">
        <v>502</v>
      </c>
      <c r="C515" s="1" t="s">
        <v>636</v>
      </c>
      <c r="D515" s="1" t="s">
        <v>371</v>
      </c>
      <c r="E515" s="1">
        <v>20</v>
      </c>
      <c r="F515" s="1" t="s">
        <v>372</v>
      </c>
      <c r="G515" s="1">
        <v>13.7</v>
      </c>
      <c r="H515" s="1" t="s">
        <v>376</v>
      </c>
      <c r="I515" s="1">
        <v>274</v>
      </c>
      <c r="J515" s="2" t="s">
        <v>630</v>
      </c>
      <c r="S515" s="11">
        <f t="shared" si="17"/>
        <v>-292.78837105809129</v>
      </c>
      <c r="T515" s="10">
        <f t="shared" ref="T515:T578" si="18">S515*S515</f>
        <v>85725.030226850547</v>
      </c>
    </row>
    <row r="516" spans="1:20" ht="15" x14ac:dyDescent="0.25">
      <c r="A516" s="1">
        <v>9</v>
      </c>
      <c r="B516" s="1">
        <v>535</v>
      </c>
      <c r="C516" s="1" t="s">
        <v>459</v>
      </c>
      <c r="D516" s="1" t="s">
        <v>371</v>
      </c>
      <c r="E516" s="1">
        <v>10</v>
      </c>
      <c r="F516" s="1" t="s">
        <v>372</v>
      </c>
      <c r="G516" s="1">
        <v>715</v>
      </c>
      <c r="H516" s="1" t="s">
        <v>376</v>
      </c>
      <c r="I516" s="1">
        <v>7150</v>
      </c>
      <c r="J516" s="2" t="s">
        <v>630</v>
      </c>
      <c r="S516" s="11">
        <f t="shared" si="17"/>
        <v>408.51162894190873</v>
      </c>
      <c r="T516" s="10">
        <f t="shared" si="18"/>
        <v>166881.75098077173</v>
      </c>
    </row>
    <row r="517" spans="1:20" ht="15" x14ac:dyDescent="0.25">
      <c r="A517" s="1">
        <v>9</v>
      </c>
      <c r="B517" s="1">
        <v>536</v>
      </c>
      <c r="C517" s="1" t="s">
        <v>485</v>
      </c>
      <c r="D517" s="1" t="s">
        <v>371</v>
      </c>
      <c r="E517" s="1">
        <v>50</v>
      </c>
      <c r="F517" s="1" t="s">
        <v>372</v>
      </c>
      <c r="G517" s="1">
        <v>12.05</v>
      </c>
      <c r="H517" s="1" t="s">
        <v>376</v>
      </c>
      <c r="I517" s="1">
        <v>602.5</v>
      </c>
      <c r="J517" s="2" t="s">
        <v>630</v>
      </c>
      <c r="S517" s="11">
        <f t="shared" si="17"/>
        <v>-294.43837105809126</v>
      </c>
      <c r="T517" s="10">
        <f t="shared" si="18"/>
        <v>86693.95435134224</v>
      </c>
    </row>
    <row r="518" spans="1:20" ht="15" x14ac:dyDescent="0.25">
      <c r="A518" s="1">
        <v>9</v>
      </c>
      <c r="B518" s="1">
        <v>545</v>
      </c>
      <c r="C518" s="1" t="s">
        <v>637</v>
      </c>
      <c r="D518" s="1" t="s">
        <v>371</v>
      </c>
      <c r="E518" s="1">
        <v>5</v>
      </c>
      <c r="F518" s="1" t="s">
        <v>372</v>
      </c>
      <c r="G518" s="1">
        <v>37.1</v>
      </c>
      <c r="H518" s="1" t="s">
        <v>376</v>
      </c>
      <c r="I518" s="1">
        <v>185.5</v>
      </c>
      <c r="J518" s="2" t="s">
        <v>630</v>
      </c>
      <c r="S518" s="11">
        <f t="shared" si="17"/>
        <v>-269.38837105809125</v>
      </c>
      <c r="T518" s="10">
        <f t="shared" si="18"/>
        <v>72570.094461331857</v>
      </c>
    </row>
    <row r="519" spans="1:20" ht="15" x14ac:dyDescent="0.25">
      <c r="A519" s="1">
        <v>9</v>
      </c>
      <c r="B519" s="1">
        <v>553</v>
      </c>
      <c r="C519" s="1" t="s">
        <v>462</v>
      </c>
      <c r="D519" s="1" t="s">
        <v>371</v>
      </c>
      <c r="E519" s="1">
        <v>10</v>
      </c>
      <c r="F519" s="1" t="s">
        <v>372</v>
      </c>
      <c r="G519" s="1">
        <v>42.2</v>
      </c>
      <c r="H519" s="1" t="s">
        <v>376</v>
      </c>
      <c r="I519" s="1">
        <v>422</v>
      </c>
      <c r="J519" s="2" t="s">
        <v>630</v>
      </c>
      <c r="S519" s="11">
        <f t="shared" si="17"/>
        <v>-264.28837105809129</v>
      </c>
      <c r="T519" s="10">
        <f t="shared" si="18"/>
        <v>69848.343076539342</v>
      </c>
    </row>
    <row r="520" spans="1:20" ht="15" x14ac:dyDescent="0.25">
      <c r="A520" s="1">
        <v>9</v>
      </c>
      <c r="B520" s="1">
        <v>573</v>
      </c>
      <c r="C520" s="1" t="s">
        <v>488</v>
      </c>
      <c r="D520" s="1" t="s">
        <v>371</v>
      </c>
      <c r="E520" s="1">
        <v>300</v>
      </c>
      <c r="F520" s="1" t="s">
        <v>372</v>
      </c>
      <c r="G520" s="1">
        <v>6.95</v>
      </c>
      <c r="H520" s="1" t="s">
        <v>376</v>
      </c>
      <c r="I520" s="1">
        <v>2085</v>
      </c>
      <c r="J520" s="2" t="s">
        <v>630</v>
      </c>
      <c r="S520" s="11">
        <f t="shared" si="17"/>
        <v>-299.53837105809129</v>
      </c>
      <c r="T520" s="10">
        <f t="shared" si="18"/>
        <v>89723.235736134782</v>
      </c>
    </row>
    <row r="521" spans="1:20" ht="25.5" x14ac:dyDescent="0.25">
      <c r="A521" s="1">
        <v>9</v>
      </c>
      <c r="B521" s="1">
        <v>580</v>
      </c>
      <c r="C521" s="1" t="s">
        <v>519</v>
      </c>
      <c r="D521" s="1" t="s">
        <v>371</v>
      </c>
      <c r="E521" s="1">
        <v>600</v>
      </c>
      <c r="F521" s="1" t="s">
        <v>372</v>
      </c>
      <c r="G521" s="1">
        <v>11.5</v>
      </c>
      <c r="H521" s="1" t="s">
        <v>376</v>
      </c>
      <c r="I521" s="1">
        <v>6900</v>
      </c>
      <c r="J521" s="2" t="s">
        <v>630</v>
      </c>
      <c r="S521" s="11">
        <f t="shared" si="17"/>
        <v>-294.98837105809127</v>
      </c>
      <c r="T521" s="10">
        <f t="shared" si="18"/>
        <v>87018.139059506138</v>
      </c>
    </row>
    <row r="522" spans="1:20" ht="15" x14ac:dyDescent="0.25">
      <c r="A522" s="1">
        <v>12</v>
      </c>
      <c r="B522" s="1">
        <v>5</v>
      </c>
      <c r="C522" s="1" t="s">
        <v>520</v>
      </c>
      <c r="D522" s="1" t="s">
        <v>521</v>
      </c>
      <c r="E522" s="1">
        <v>400</v>
      </c>
      <c r="F522" s="1" t="s">
        <v>372</v>
      </c>
      <c r="G522" s="1">
        <v>4.1900000000000004</v>
      </c>
      <c r="H522" s="1" t="s">
        <v>376</v>
      </c>
      <c r="I522" s="1">
        <v>1676</v>
      </c>
      <c r="J522" s="2" t="s">
        <v>630</v>
      </c>
      <c r="S522" s="11">
        <f t="shared" si="17"/>
        <v>-302.29837105809128</v>
      </c>
      <c r="T522" s="10">
        <f t="shared" si="18"/>
        <v>91384.305144375438</v>
      </c>
    </row>
    <row r="523" spans="1:20" ht="15" x14ac:dyDescent="0.25">
      <c r="A523" s="1">
        <v>12</v>
      </c>
      <c r="B523" s="1">
        <v>14</v>
      </c>
      <c r="C523" s="1" t="s">
        <v>571</v>
      </c>
      <c r="D523" s="1" t="s">
        <v>523</v>
      </c>
      <c r="E523" s="1">
        <v>1</v>
      </c>
      <c r="F523" s="1" t="s">
        <v>372</v>
      </c>
      <c r="G523" s="1">
        <v>1236.82</v>
      </c>
      <c r="H523" s="1" t="s">
        <v>376</v>
      </c>
      <c r="I523" s="1">
        <v>1236.82</v>
      </c>
      <c r="J523" s="2" t="s">
        <v>630</v>
      </c>
      <c r="S523" s="11">
        <f t="shared" si="17"/>
        <v>930.33162894190866</v>
      </c>
      <c r="T523" s="10">
        <f t="shared" si="18"/>
        <v>865516.93980970525</v>
      </c>
    </row>
    <row r="524" spans="1:20" ht="15" x14ac:dyDescent="0.25">
      <c r="A524" s="1">
        <v>12</v>
      </c>
      <c r="B524" s="1">
        <v>15</v>
      </c>
      <c r="C524" s="1" t="s">
        <v>522</v>
      </c>
      <c r="D524" s="1" t="s">
        <v>523</v>
      </c>
      <c r="E524" s="1">
        <v>1</v>
      </c>
      <c r="F524" s="1" t="s">
        <v>372</v>
      </c>
      <c r="G524" s="1">
        <v>1357</v>
      </c>
      <c r="H524" s="1" t="s">
        <v>524</v>
      </c>
      <c r="I524" s="1">
        <v>1357</v>
      </c>
      <c r="J524" s="2" t="s">
        <v>630</v>
      </c>
      <c r="S524" s="11">
        <f t="shared" si="17"/>
        <v>1050.5116289419088</v>
      </c>
      <c r="T524" s="10">
        <f t="shared" si="18"/>
        <v>1103574.6825421827</v>
      </c>
    </row>
    <row r="525" spans="1:20" ht="15" x14ac:dyDescent="0.25">
      <c r="A525" s="1">
        <v>12</v>
      </c>
      <c r="B525" s="1">
        <v>26</v>
      </c>
      <c r="C525" s="1" t="s">
        <v>525</v>
      </c>
      <c r="D525" s="1" t="s">
        <v>526</v>
      </c>
      <c r="E525" s="1">
        <v>50</v>
      </c>
      <c r="F525" s="1" t="s">
        <v>372</v>
      </c>
      <c r="G525" s="1">
        <v>0.88</v>
      </c>
      <c r="H525" s="1" t="s">
        <v>376</v>
      </c>
      <c r="I525" s="1">
        <v>44</v>
      </c>
      <c r="J525" s="2" t="s">
        <v>630</v>
      </c>
      <c r="S525" s="11">
        <f t="shared" si="17"/>
        <v>-305.60837105809128</v>
      </c>
      <c r="T525" s="10">
        <f t="shared" si="18"/>
        <v>93396.476460780003</v>
      </c>
    </row>
    <row r="526" spans="1:20" ht="15" x14ac:dyDescent="0.25">
      <c r="A526" s="1">
        <v>12</v>
      </c>
      <c r="B526" s="1">
        <v>27</v>
      </c>
      <c r="C526" s="1" t="s">
        <v>546</v>
      </c>
      <c r="D526" s="1" t="s">
        <v>371</v>
      </c>
      <c r="E526" s="1">
        <v>100</v>
      </c>
      <c r="F526" s="1" t="s">
        <v>372</v>
      </c>
      <c r="G526" s="1">
        <v>43.7</v>
      </c>
      <c r="H526" s="1" t="s">
        <v>545</v>
      </c>
      <c r="I526" s="1">
        <v>4370</v>
      </c>
      <c r="J526" s="2" t="s">
        <v>630</v>
      </c>
      <c r="S526" s="11">
        <f t="shared" si="17"/>
        <v>-262.78837105809129</v>
      </c>
      <c r="T526" s="10">
        <f t="shared" si="18"/>
        <v>69057.727963365076</v>
      </c>
    </row>
    <row r="527" spans="1:20" ht="25.5" x14ac:dyDescent="0.25">
      <c r="A527" s="1">
        <v>12</v>
      </c>
      <c r="B527" s="1">
        <v>39</v>
      </c>
      <c r="C527" s="1" t="s">
        <v>561</v>
      </c>
      <c r="D527" s="1" t="s">
        <v>559</v>
      </c>
      <c r="E527" s="1">
        <v>20000</v>
      </c>
      <c r="F527" s="1" t="s">
        <v>372</v>
      </c>
      <c r="G527" s="1">
        <v>4.0599999999999996</v>
      </c>
      <c r="H527" s="1" t="s">
        <v>560</v>
      </c>
      <c r="I527" s="1">
        <v>81200</v>
      </c>
      <c r="J527" s="2" t="s">
        <v>630</v>
      </c>
      <c r="S527" s="11">
        <f t="shared" si="17"/>
        <v>-302.42837105809127</v>
      </c>
      <c r="T527" s="10">
        <f t="shared" si="18"/>
        <v>91462.919620850545</v>
      </c>
    </row>
    <row r="528" spans="1:20" ht="15" x14ac:dyDescent="0.25">
      <c r="A528" s="1">
        <v>12</v>
      </c>
      <c r="B528" s="1">
        <v>59</v>
      </c>
      <c r="C528" s="1" t="s">
        <v>638</v>
      </c>
      <c r="D528" s="1" t="s">
        <v>526</v>
      </c>
      <c r="E528" s="1">
        <v>800</v>
      </c>
      <c r="F528" s="1" t="s">
        <v>372</v>
      </c>
      <c r="G528" s="1">
        <v>12.65</v>
      </c>
      <c r="H528" s="1" t="s">
        <v>598</v>
      </c>
      <c r="I528" s="1">
        <v>10120</v>
      </c>
      <c r="J528" s="2" t="s">
        <v>630</v>
      </c>
      <c r="S528" s="11">
        <f t="shared" si="17"/>
        <v>-293.8383710580913</v>
      </c>
      <c r="T528" s="10">
        <f t="shared" si="18"/>
        <v>86340.988306072541</v>
      </c>
    </row>
    <row r="529" spans="1:20" ht="25.5" x14ac:dyDescent="0.25">
      <c r="A529" s="1">
        <v>12</v>
      </c>
      <c r="B529" s="1">
        <v>66</v>
      </c>
      <c r="C529" s="1" t="s">
        <v>609</v>
      </c>
      <c r="D529" s="1" t="s">
        <v>526</v>
      </c>
      <c r="E529" s="1">
        <v>6000</v>
      </c>
      <c r="F529" s="1" t="s">
        <v>372</v>
      </c>
      <c r="G529" s="1">
        <v>16.100000000000001</v>
      </c>
      <c r="H529" s="1" t="s">
        <v>598</v>
      </c>
      <c r="I529" s="1">
        <v>96600</v>
      </c>
      <c r="J529" s="2" t="s">
        <v>630</v>
      </c>
      <c r="S529" s="11">
        <f t="shared" si="17"/>
        <v>-290.38837105809125</v>
      </c>
      <c r="T529" s="10">
        <f t="shared" si="18"/>
        <v>84325.406045771684</v>
      </c>
    </row>
    <row r="530" spans="1:20" ht="25.5" x14ac:dyDescent="0.25">
      <c r="A530" s="1">
        <v>12</v>
      </c>
      <c r="B530" s="1">
        <v>67</v>
      </c>
      <c r="C530" s="1" t="s">
        <v>597</v>
      </c>
      <c r="D530" s="1" t="s">
        <v>526</v>
      </c>
      <c r="E530" s="1">
        <v>1000</v>
      </c>
      <c r="F530" s="1" t="s">
        <v>372</v>
      </c>
      <c r="G530" s="1">
        <v>24.15</v>
      </c>
      <c r="H530" s="1" t="s">
        <v>598</v>
      </c>
      <c r="I530" s="1">
        <v>24150</v>
      </c>
      <c r="J530" s="2" t="s">
        <v>630</v>
      </c>
      <c r="S530" s="11">
        <f t="shared" si="17"/>
        <v>-282.3383710580913</v>
      </c>
      <c r="T530" s="10">
        <f t="shared" si="18"/>
        <v>79714.955771736451</v>
      </c>
    </row>
    <row r="531" spans="1:20" ht="15" x14ac:dyDescent="0.25">
      <c r="A531" s="1">
        <v>12</v>
      </c>
      <c r="B531" s="1">
        <v>72</v>
      </c>
      <c r="C531" s="1" t="s">
        <v>547</v>
      </c>
      <c r="D531" s="1" t="s">
        <v>526</v>
      </c>
      <c r="E531" s="1">
        <v>5000</v>
      </c>
      <c r="F531" s="1" t="s">
        <v>372</v>
      </c>
      <c r="G531" s="1">
        <v>2.23</v>
      </c>
      <c r="H531" s="1" t="s">
        <v>376</v>
      </c>
      <c r="I531" s="1">
        <v>11150</v>
      </c>
      <c r="J531" s="2" t="s">
        <v>630</v>
      </c>
      <c r="S531" s="11">
        <f t="shared" si="17"/>
        <v>-304.25837105809126</v>
      </c>
      <c r="T531" s="10">
        <f t="shared" si="18"/>
        <v>92573.156358923137</v>
      </c>
    </row>
    <row r="532" spans="1:20" ht="15" x14ac:dyDescent="0.25">
      <c r="A532" s="1">
        <v>11</v>
      </c>
      <c r="B532" s="1">
        <v>17</v>
      </c>
      <c r="C532" s="1" t="s">
        <v>639</v>
      </c>
      <c r="D532" s="1" t="s">
        <v>371</v>
      </c>
      <c r="E532" s="1">
        <v>6</v>
      </c>
      <c r="F532" s="1" t="s">
        <v>640</v>
      </c>
      <c r="G532" s="1">
        <v>53.9</v>
      </c>
      <c r="H532" s="1" t="s">
        <v>641</v>
      </c>
      <c r="I532" s="1">
        <v>323.39999999999998</v>
      </c>
      <c r="J532" s="2" t="s">
        <v>466</v>
      </c>
      <c r="S532" s="11">
        <f t="shared" si="17"/>
        <v>-252.58837105809127</v>
      </c>
      <c r="T532" s="10">
        <f t="shared" si="18"/>
        <v>63800.885193779999</v>
      </c>
    </row>
    <row r="533" spans="1:20" ht="15" x14ac:dyDescent="0.25">
      <c r="A533" s="1">
        <v>11</v>
      </c>
      <c r="B533" s="1">
        <v>18</v>
      </c>
      <c r="C533" s="1" t="s">
        <v>642</v>
      </c>
      <c r="D533" s="1" t="s">
        <v>371</v>
      </c>
      <c r="E533" s="1">
        <v>6</v>
      </c>
      <c r="F533" s="1" t="s">
        <v>640</v>
      </c>
      <c r="G533" s="1">
        <v>135</v>
      </c>
      <c r="H533" s="1" t="s">
        <v>641</v>
      </c>
      <c r="I533" s="1">
        <v>810</v>
      </c>
      <c r="J533" s="2" t="s">
        <v>466</v>
      </c>
      <c r="S533" s="11">
        <f t="shared" si="17"/>
        <v>-171.48837105809127</v>
      </c>
      <c r="T533" s="10">
        <f t="shared" si="18"/>
        <v>29408.261408157596</v>
      </c>
    </row>
    <row r="534" spans="1:20" ht="15" x14ac:dyDescent="0.25">
      <c r="A534" s="1">
        <v>11</v>
      </c>
      <c r="B534" s="1">
        <v>19</v>
      </c>
      <c r="C534" s="1" t="s">
        <v>643</v>
      </c>
      <c r="D534" s="1" t="s">
        <v>371</v>
      </c>
      <c r="E534" s="1">
        <v>4</v>
      </c>
      <c r="F534" s="1" t="s">
        <v>640</v>
      </c>
      <c r="G534" s="1">
        <v>135</v>
      </c>
      <c r="H534" s="1" t="s">
        <v>641</v>
      </c>
      <c r="I534" s="1">
        <v>540</v>
      </c>
      <c r="J534" s="2" t="s">
        <v>466</v>
      </c>
      <c r="S534" s="11">
        <f t="shared" si="17"/>
        <v>-171.48837105809127</v>
      </c>
      <c r="T534" s="10">
        <f t="shared" si="18"/>
        <v>29408.261408157596</v>
      </c>
    </row>
    <row r="535" spans="1:20" ht="38.25" x14ac:dyDescent="0.25">
      <c r="A535" s="1">
        <v>12</v>
      </c>
      <c r="B535" s="1">
        <v>24</v>
      </c>
      <c r="C535" s="1" t="s">
        <v>644</v>
      </c>
      <c r="D535" s="1" t="s">
        <v>645</v>
      </c>
      <c r="E535" s="1">
        <v>100</v>
      </c>
      <c r="F535" s="1" t="s">
        <v>640</v>
      </c>
      <c r="G535" s="1">
        <v>6.69</v>
      </c>
      <c r="H535" s="1" t="s">
        <v>646</v>
      </c>
      <c r="I535" s="1">
        <v>669</v>
      </c>
      <c r="J535" s="2" t="s">
        <v>491</v>
      </c>
      <c r="S535" s="11">
        <f t="shared" si="17"/>
        <v>-299.79837105809128</v>
      </c>
      <c r="T535" s="10">
        <f t="shared" si="18"/>
        <v>89879.063289084981</v>
      </c>
    </row>
    <row r="536" spans="1:20" ht="38.25" x14ac:dyDescent="0.25">
      <c r="A536" s="1">
        <v>12</v>
      </c>
      <c r="B536" s="1">
        <v>25</v>
      </c>
      <c r="C536" s="1" t="s">
        <v>647</v>
      </c>
      <c r="D536" s="1" t="s">
        <v>645</v>
      </c>
      <c r="E536" s="1">
        <v>30</v>
      </c>
      <c r="F536" s="1" t="s">
        <v>640</v>
      </c>
      <c r="G536" s="1">
        <v>9.6300000000000008</v>
      </c>
      <c r="H536" s="1" t="s">
        <v>646</v>
      </c>
      <c r="I536" s="1">
        <v>288.89999999999998</v>
      </c>
      <c r="J536" s="2" t="s">
        <v>491</v>
      </c>
      <c r="S536" s="11">
        <f t="shared" si="17"/>
        <v>-296.85837105809128</v>
      </c>
      <c r="T536" s="10">
        <f t="shared" si="18"/>
        <v>88124.892467263402</v>
      </c>
    </row>
    <row r="537" spans="1:20" ht="38.25" x14ac:dyDescent="0.25">
      <c r="A537" s="1">
        <v>12</v>
      </c>
      <c r="B537" s="1">
        <v>63</v>
      </c>
      <c r="C537" s="1" t="s">
        <v>648</v>
      </c>
      <c r="D537" s="1" t="s">
        <v>649</v>
      </c>
      <c r="E537" s="1">
        <v>1000</v>
      </c>
      <c r="F537" s="1" t="s">
        <v>640</v>
      </c>
      <c r="G537" s="1">
        <v>4.12</v>
      </c>
      <c r="H537" s="1" t="s">
        <v>646</v>
      </c>
      <c r="I537" s="1">
        <v>4120</v>
      </c>
      <c r="J537" s="2" t="s">
        <v>491</v>
      </c>
      <c r="S537" s="11">
        <f t="shared" si="17"/>
        <v>-302.36837105809127</v>
      </c>
      <c r="T537" s="10">
        <f t="shared" si="18"/>
        <v>91426.63181632357</v>
      </c>
    </row>
    <row r="538" spans="1:20" ht="25.5" x14ac:dyDescent="0.25">
      <c r="A538" s="1">
        <v>11</v>
      </c>
      <c r="B538" s="1">
        <v>3</v>
      </c>
      <c r="C538" s="1" t="s">
        <v>650</v>
      </c>
      <c r="D538" s="1" t="s">
        <v>371</v>
      </c>
      <c r="E538" s="1">
        <v>5</v>
      </c>
      <c r="F538" s="1" t="s">
        <v>640</v>
      </c>
      <c r="G538" s="1">
        <v>289.45</v>
      </c>
      <c r="H538" s="1" t="s">
        <v>651</v>
      </c>
      <c r="I538" s="1">
        <v>1447.25</v>
      </c>
      <c r="J538" s="2" t="s">
        <v>528</v>
      </c>
      <c r="S538" s="11">
        <f t="shared" si="17"/>
        <v>-17.038371058091286</v>
      </c>
      <c r="T538" s="10">
        <f t="shared" si="18"/>
        <v>290.30608831320279</v>
      </c>
    </row>
    <row r="539" spans="1:20" ht="25.5" x14ac:dyDescent="0.25">
      <c r="A539" s="1">
        <v>11</v>
      </c>
      <c r="B539" s="1">
        <v>5</v>
      </c>
      <c r="C539" s="1" t="s">
        <v>652</v>
      </c>
      <c r="D539" s="1" t="s">
        <v>371</v>
      </c>
      <c r="E539" s="1">
        <v>5</v>
      </c>
      <c r="F539" s="1" t="s">
        <v>640</v>
      </c>
      <c r="G539" s="1">
        <v>534.54999999999995</v>
      </c>
      <c r="H539" s="1" t="s">
        <v>651</v>
      </c>
      <c r="I539" s="1">
        <v>2672.75</v>
      </c>
      <c r="J539" s="2" t="s">
        <v>528</v>
      </c>
      <c r="S539" s="11">
        <f t="shared" si="17"/>
        <v>228.06162894190868</v>
      </c>
      <c r="T539" s="10">
        <f t="shared" si="18"/>
        <v>52012.10659563684</v>
      </c>
    </row>
    <row r="540" spans="1:20" ht="25.5" x14ac:dyDescent="0.25">
      <c r="A540" s="1">
        <v>11</v>
      </c>
      <c r="B540" s="1">
        <v>7</v>
      </c>
      <c r="C540" s="1" t="s">
        <v>653</v>
      </c>
      <c r="D540" s="1" t="s">
        <v>371</v>
      </c>
      <c r="E540" s="1">
        <v>5</v>
      </c>
      <c r="F540" s="1" t="s">
        <v>640</v>
      </c>
      <c r="G540" s="1">
        <v>890.77</v>
      </c>
      <c r="H540" s="1" t="s">
        <v>651</v>
      </c>
      <c r="I540" s="1">
        <v>4453.8500000000004</v>
      </c>
      <c r="J540" s="2" t="s">
        <v>528</v>
      </c>
      <c r="S540" s="11">
        <f t="shared" si="17"/>
        <v>584.28162894190871</v>
      </c>
      <c r="T540" s="10">
        <f t="shared" si="18"/>
        <v>341385.02191901027</v>
      </c>
    </row>
    <row r="541" spans="1:20" ht="25.5" x14ac:dyDescent="0.25">
      <c r="A541" s="1">
        <v>11</v>
      </c>
      <c r="B541" s="1">
        <v>9</v>
      </c>
      <c r="C541" s="1" t="s">
        <v>654</v>
      </c>
      <c r="D541" s="1" t="s">
        <v>371</v>
      </c>
      <c r="E541" s="1">
        <v>5</v>
      </c>
      <c r="F541" s="1" t="s">
        <v>640</v>
      </c>
      <c r="G541" s="1">
        <v>1484.61</v>
      </c>
      <c r="H541" s="1" t="s">
        <v>651</v>
      </c>
      <c r="I541" s="1">
        <v>7423.05</v>
      </c>
      <c r="J541" s="2" t="s">
        <v>528</v>
      </c>
      <c r="S541" s="11">
        <f t="shared" si="17"/>
        <v>1178.1216289419085</v>
      </c>
      <c r="T541" s="10">
        <f t="shared" si="18"/>
        <v>1387970.5725807359</v>
      </c>
    </row>
    <row r="542" spans="1:20" ht="25.5" x14ac:dyDescent="0.25">
      <c r="A542" s="1">
        <v>11</v>
      </c>
      <c r="B542" s="1">
        <v>11</v>
      </c>
      <c r="C542" s="1" t="s">
        <v>655</v>
      </c>
      <c r="D542" s="1" t="s">
        <v>371</v>
      </c>
      <c r="E542" s="1">
        <v>5</v>
      </c>
      <c r="F542" s="1" t="s">
        <v>640</v>
      </c>
      <c r="G542" s="1">
        <v>1516.36</v>
      </c>
      <c r="H542" s="1" t="s">
        <v>651</v>
      </c>
      <c r="I542" s="1">
        <v>7581.8</v>
      </c>
      <c r="J542" s="2" t="s">
        <v>528</v>
      </c>
      <c r="S542" s="11">
        <f t="shared" si="17"/>
        <v>1209.8716289419085</v>
      </c>
      <c r="T542" s="10">
        <f t="shared" si="18"/>
        <v>1463789.3585185471</v>
      </c>
    </row>
    <row r="543" spans="1:20" ht="25.5" x14ac:dyDescent="0.25">
      <c r="A543" s="1">
        <v>11</v>
      </c>
      <c r="B543" s="1">
        <v>15</v>
      </c>
      <c r="C543" s="1" t="s">
        <v>656</v>
      </c>
      <c r="D543" s="1" t="s">
        <v>371</v>
      </c>
      <c r="E543" s="1">
        <v>10</v>
      </c>
      <c r="F543" s="1" t="s">
        <v>640</v>
      </c>
      <c r="G543" s="1">
        <v>527.48</v>
      </c>
      <c r="H543" s="1" t="s">
        <v>651</v>
      </c>
      <c r="I543" s="1">
        <v>5274.8</v>
      </c>
      <c r="J543" s="2" t="s">
        <v>528</v>
      </c>
      <c r="S543" s="11">
        <f t="shared" si="17"/>
        <v>220.99162894190874</v>
      </c>
      <c r="T543" s="10">
        <f t="shared" si="18"/>
        <v>48837.300062398281</v>
      </c>
    </row>
    <row r="544" spans="1:20" ht="15" x14ac:dyDescent="0.25">
      <c r="A544" s="1">
        <v>11</v>
      </c>
      <c r="B544" s="1">
        <v>17</v>
      </c>
      <c r="C544" s="1" t="s">
        <v>639</v>
      </c>
      <c r="D544" s="1" t="s">
        <v>371</v>
      </c>
      <c r="E544" s="1">
        <v>9</v>
      </c>
      <c r="F544" s="1" t="s">
        <v>640</v>
      </c>
      <c r="G544" s="1">
        <v>53.9</v>
      </c>
      <c r="H544" s="1" t="s">
        <v>641</v>
      </c>
      <c r="I544" s="1">
        <v>485.1</v>
      </c>
      <c r="J544" s="2" t="s">
        <v>528</v>
      </c>
      <c r="S544" s="11">
        <f t="shared" si="17"/>
        <v>-252.58837105809127</v>
      </c>
      <c r="T544" s="10">
        <f t="shared" si="18"/>
        <v>63800.885193779999</v>
      </c>
    </row>
    <row r="545" spans="1:20" ht="15" x14ac:dyDescent="0.25">
      <c r="A545" s="1">
        <v>11</v>
      </c>
      <c r="B545" s="1">
        <v>18</v>
      </c>
      <c r="C545" s="1" t="s">
        <v>642</v>
      </c>
      <c r="D545" s="1" t="s">
        <v>371</v>
      </c>
      <c r="E545" s="1">
        <v>3</v>
      </c>
      <c r="F545" s="1" t="s">
        <v>640</v>
      </c>
      <c r="G545" s="1">
        <v>135</v>
      </c>
      <c r="H545" s="1" t="s">
        <v>641</v>
      </c>
      <c r="I545" s="1">
        <v>405</v>
      </c>
      <c r="J545" s="2" t="s">
        <v>528</v>
      </c>
      <c r="S545" s="11">
        <f t="shared" si="17"/>
        <v>-171.48837105809127</v>
      </c>
      <c r="T545" s="10">
        <f t="shared" si="18"/>
        <v>29408.261408157596</v>
      </c>
    </row>
    <row r="546" spans="1:20" ht="15" x14ac:dyDescent="0.25">
      <c r="A546" s="1">
        <v>11</v>
      </c>
      <c r="B546" s="1">
        <v>19</v>
      </c>
      <c r="C546" s="1" t="s">
        <v>643</v>
      </c>
      <c r="D546" s="1" t="s">
        <v>371</v>
      </c>
      <c r="E546" s="1">
        <v>3</v>
      </c>
      <c r="F546" s="1" t="s">
        <v>640</v>
      </c>
      <c r="G546" s="1">
        <v>135</v>
      </c>
      <c r="H546" s="1" t="s">
        <v>641</v>
      </c>
      <c r="I546" s="1">
        <v>405</v>
      </c>
      <c r="J546" s="2" t="s">
        <v>528</v>
      </c>
      <c r="S546" s="11">
        <f t="shared" si="17"/>
        <v>-171.48837105809127</v>
      </c>
      <c r="T546" s="10">
        <f t="shared" si="18"/>
        <v>29408.261408157596</v>
      </c>
    </row>
    <row r="547" spans="1:20" ht="102" x14ac:dyDescent="0.25">
      <c r="A547" s="1">
        <v>12</v>
      </c>
      <c r="B547" s="1">
        <v>53</v>
      </c>
      <c r="C547" s="1" t="s">
        <v>657</v>
      </c>
      <c r="D547" s="1" t="s">
        <v>526</v>
      </c>
      <c r="E547" s="1">
        <v>2000</v>
      </c>
      <c r="F547" s="1" t="s">
        <v>640</v>
      </c>
      <c r="G547" s="1">
        <v>2.48</v>
      </c>
      <c r="H547" s="1" t="s">
        <v>658</v>
      </c>
      <c r="I547" s="1">
        <v>4960</v>
      </c>
      <c r="J547" s="2" t="s">
        <v>528</v>
      </c>
      <c r="S547" s="11">
        <f t="shared" si="17"/>
        <v>-304.00837105809126</v>
      </c>
      <c r="T547" s="10">
        <f t="shared" si="18"/>
        <v>92421.089673394104</v>
      </c>
    </row>
    <row r="548" spans="1:20" ht="102" x14ac:dyDescent="0.25">
      <c r="A548" s="1">
        <v>12</v>
      </c>
      <c r="B548" s="1">
        <v>54</v>
      </c>
      <c r="C548" s="1" t="s">
        <v>659</v>
      </c>
      <c r="D548" s="1" t="s">
        <v>526</v>
      </c>
      <c r="E548" s="1">
        <v>2000</v>
      </c>
      <c r="F548" s="1" t="s">
        <v>640</v>
      </c>
      <c r="G548" s="1">
        <v>2.48</v>
      </c>
      <c r="H548" s="1" t="s">
        <v>660</v>
      </c>
      <c r="I548" s="1">
        <v>4960</v>
      </c>
      <c r="J548" s="2" t="s">
        <v>528</v>
      </c>
      <c r="S548" s="11">
        <f t="shared" si="17"/>
        <v>-304.00837105809126</v>
      </c>
      <c r="T548" s="10">
        <f t="shared" si="18"/>
        <v>92421.089673394104</v>
      </c>
    </row>
    <row r="549" spans="1:20" ht="15" x14ac:dyDescent="0.25">
      <c r="A549" s="1">
        <v>11</v>
      </c>
      <c r="B549" s="1">
        <v>2</v>
      </c>
      <c r="C549" s="1" t="s">
        <v>661</v>
      </c>
      <c r="D549" s="1" t="s">
        <v>371</v>
      </c>
      <c r="E549" s="1">
        <v>20</v>
      </c>
      <c r="F549" s="1" t="s">
        <v>640</v>
      </c>
      <c r="G549" s="1">
        <v>300.76</v>
      </c>
      <c r="H549" s="1" t="s">
        <v>662</v>
      </c>
      <c r="I549" s="1">
        <v>6015.2</v>
      </c>
      <c r="J549" s="2" t="s">
        <v>548</v>
      </c>
      <c r="S549" s="11">
        <f t="shared" si="17"/>
        <v>-5.7283710580912839</v>
      </c>
      <c r="T549" s="10">
        <f t="shared" si="18"/>
        <v>32.814234979177854</v>
      </c>
    </row>
    <row r="550" spans="1:20" ht="25.5" x14ac:dyDescent="0.25">
      <c r="A550" s="1">
        <v>11</v>
      </c>
      <c r="B550" s="1">
        <v>7</v>
      </c>
      <c r="C550" s="1" t="s">
        <v>653</v>
      </c>
      <c r="D550" s="1" t="s">
        <v>371</v>
      </c>
      <c r="E550" s="1">
        <v>10</v>
      </c>
      <c r="F550" s="1" t="s">
        <v>640</v>
      </c>
      <c r="G550" s="1">
        <v>890.77</v>
      </c>
      <c r="H550" s="1" t="s">
        <v>651</v>
      </c>
      <c r="I550" s="1">
        <v>8907.7000000000007</v>
      </c>
      <c r="J550" s="2" t="s">
        <v>548</v>
      </c>
      <c r="S550" s="11">
        <f t="shared" si="17"/>
        <v>584.28162894190871</v>
      </c>
      <c r="T550" s="10">
        <f t="shared" si="18"/>
        <v>341385.02191901027</v>
      </c>
    </row>
    <row r="551" spans="1:20" ht="15" x14ac:dyDescent="0.25">
      <c r="A551" s="1">
        <v>11</v>
      </c>
      <c r="B551" s="1">
        <v>17</v>
      </c>
      <c r="C551" s="1" t="s">
        <v>639</v>
      </c>
      <c r="D551" s="1" t="s">
        <v>371</v>
      </c>
      <c r="E551" s="1">
        <v>4</v>
      </c>
      <c r="F551" s="1" t="s">
        <v>640</v>
      </c>
      <c r="G551" s="1">
        <v>53.9</v>
      </c>
      <c r="H551" s="1" t="s">
        <v>641</v>
      </c>
      <c r="I551" s="1">
        <v>215.6</v>
      </c>
      <c r="J551" s="2" t="s">
        <v>548</v>
      </c>
      <c r="S551" s="11">
        <f t="shared" si="17"/>
        <v>-252.58837105809127</v>
      </c>
      <c r="T551" s="10">
        <f t="shared" si="18"/>
        <v>63800.885193779999</v>
      </c>
    </row>
    <row r="552" spans="1:20" ht="15" x14ac:dyDescent="0.25">
      <c r="A552" s="1">
        <v>11</v>
      </c>
      <c r="B552" s="1">
        <v>18</v>
      </c>
      <c r="C552" s="1" t="s">
        <v>642</v>
      </c>
      <c r="D552" s="1" t="s">
        <v>371</v>
      </c>
      <c r="E552" s="1">
        <v>8</v>
      </c>
      <c r="F552" s="1" t="s">
        <v>640</v>
      </c>
      <c r="G552" s="1">
        <v>135</v>
      </c>
      <c r="H552" s="1" t="s">
        <v>641</v>
      </c>
      <c r="I552" s="1">
        <v>1080</v>
      </c>
      <c r="J552" s="2" t="s">
        <v>548</v>
      </c>
      <c r="S552" s="11">
        <f t="shared" si="17"/>
        <v>-171.48837105809127</v>
      </c>
      <c r="T552" s="10">
        <f t="shared" si="18"/>
        <v>29408.261408157596</v>
      </c>
    </row>
    <row r="553" spans="1:20" ht="15" x14ac:dyDescent="0.25">
      <c r="A553" s="1">
        <v>11</v>
      </c>
      <c r="B553" s="1">
        <v>19</v>
      </c>
      <c r="C553" s="1" t="s">
        <v>643</v>
      </c>
      <c r="D553" s="1" t="s">
        <v>371</v>
      </c>
      <c r="E553" s="1">
        <v>8</v>
      </c>
      <c r="F553" s="1" t="s">
        <v>640</v>
      </c>
      <c r="G553" s="1">
        <v>135</v>
      </c>
      <c r="H553" s="1" t="s">
        <v>641</v>
      </c>
      <c r="I553" s="1">
        <v>1080</v>
      </c>
      <c r="J553" s="2" t="s">
        <v>548</v>
      </c>
      <c r="S553" s="11">
        <f t="shared" si="17"/>
        <v>-171.48837105809127</v>
      </c>
      <c r="T553" s="10">
        <f t="shared" si="18"/>
        <v>29408.261408157596</v>
      </c>
    </row>
    <row r="554" spans="1:20" ht="38.25" x14ac:dyDescent="0.25">
      <c r="A554" s="1">
        <v>12</v>
      </c>
      <c r="B554" s="1">
        <v>23</v>
      </c>
      <c r="C554" s="1" t="s">
        <v>663</v>
      </c>
      <c r="D554" s="1" t="s">
        <v>645</v>
      </c>
      <c r="E554" s="1">
        <v>100</v>
      </c>
      <c r="F554" s="1" t="s">
        <v>640</v>
      </c>
      <c r="G554" s="1">
        <v>3.78</v>
      </c>
      <c r="H554" s="1" t="s">
        <v>646</v>
      </c>
      <c r="I554" s="1">
        <v>378</v>
      </c>
      <c r="J554" s="2" t="s">
        <v>548</v>
      </c>
      <c r="S554" s="11">
        <f t="shared" si="17"/>
        <v>-302.7083710580913</v>
      </c>
      <c r="T554" s="10">
        <f t="shared" si="18"/>
        <v>91632.357908643084</v>
      </c>
    </row>
    <row r="555" spans="1:20" ht="38.25" x14ac:dyDescent="0.25">
      <c r="A555" s="1">
        <v>12</v>
      </c>
      <c r="B555" s="1">
        <v>24</v>
      </c>
      <c r="C555" s="1" t="s">
        <v>644</v>
      </c>
      <c r="D555" s="1" t="s">
        <v>645</v>
      </c>
      <c r="E555" s="1">
        <v>100</v>
      </c>
      <c r="F555" s="1" t="s">
        <v>640</v>
      </c>
      <c r="G555" s="1">
        <v>6.69</v>
      </c>
      <c r="H555" s="1" t="s">
        <v>646</v>
      </c>
      <c r="I555" s="1">
        <v>669</v>
      </c>
      <c r="J555" s="2" t="s">
        <v>548</v>
      </c>
      <c r="S555" s="11">
        <f t="shared" si="17"/>
        <v>-299.79837105809128</v>
      </c>
      <c r="T555" s="10">
        <f t="shared" si="18"/>
        <v>89879.063289084981</v>
      </c>
    </row>
    <row r="556" spans="1:20" ht="38.25" x14ac:dyDescent="0.25">
      <c r="A556" s="1">
        <v>12</v>
      </c>
      <c r="B556" s="1">
        <v>36</v>
      </c>
      <c r="C556" s="1" t="s">
        <v>664</v>
      </c>
      <c r="D556" s="1" t="s">
        <v>559</v>
      </c>
      <c r="E556" s="1">
        <v>7000</v>
      </c>
      <c r="F556" s="1" t="s">
        <v>640</v>
      </c>
      <c r="G556" s="1">
        <v>1.65</v>
      </c>
      <c r="H556" s="1" t="s">
        <v>646</v>
      </c>
      <c r="I556" s="1">
        <v>11550</v>
      </c>
      <c r="J556" s="2" t="s">
        <v>548</v>
      </c>
      <c r="S556" s="11">
        <f t="shared" si="17"/>
        <v>-304.8383710580913</v>
      </c>
      <c r="T556" s="10">
        <f t="shared" si="18"/>
        <v>92926.432469350548</v>
      </c>
    </row>
    <row r="557" spans="1:20" ht="38.25" x14ac:dyDescent="0.25">
      <c r="A557" s="1">
        <v>12</v>
      </c>
      <c r="B557" s="1">
        <v>37</v>
      </c>
      <c r="C557" s="1" t="s">
        <v>665</v>
      </c>
      <c r="D557" s="1" t="s">
        <v>559</v>
      </c>
      <c r="E557" s="1">
        <v>5000</v>
      </c>
      <c r="F557" s="1" t="s">
        <v>640</v>
      </c>
      <c r="G557" s="1">
        <v>1.65</v>
      </c>
      <c r="H557" s="1" t="s">
        <v>646</v>
      </c>
      <c r="I557" s="1">
        <v>8250</v>
      </c>
      <c r="J557" s="2" t="s">
        <v>548</v>
      </c>
      <c r="S557" s="11">
        <f t="shared" si="17"/>
        <v>-304.8383710580913</v>
      </c>
      <c r="T557" s="10">
        <f t="shared" si="18"/>
        <v>92926.432469350548</v>
      </c>
    </row>
    <row r="558" spans="1:20" ht="102" x14ac:dyDescent="0.25">
      <c r="A558" s="1">
        <v>12</v>
      </c>
      <c r="B558" s="1">
        <v>54</v>
      </c>
      <c r="C558" s="1" t="s">
        <v>659</v>
      </c>
      <c r="D558" s="1" t="s">
        <v>526</v>
      </c>
      <c r="E558" s="1">
        <v>1000</v>
      </c>
      <c r="F558" s="1" t="s">
        <v>640</v>
      </c>
      <c r="G558" s="1">
        <v>2.48</v>
      </c>
      <c r="H558" s="1" t="s">
        <v>660</v>
      </c>
      <c r="I558" s="1">
        <v>2480</v>
      </c>
      <c r="J558" s="2" t="s">
        <v>548</v>
      </c>
      <c r="S558" s="11">
        <f t="shared" si="17"/>
        <v>-304.00837105809126</v>
      </c>
      <c r="T558" s="10">
        <f t="shared" si="18"/>
        <v>92421.089673394104</v>
      </c>
    </row>
    <row r="559" spans="1:20" ht="38.25" x14ac:dyDescent="0.25">
      <c r="A559" s="1">
        <v>12</v>
      </c>
      <c r="B559" s="1">
        <v>63</v>
      </c>
      <c r="C559" s="1" t="s">
        <v>648</v>
      </c>
      <c r="D559" s="1" t="s">
        <v>649</v>
      </c>
      <c r="E559" s="1">
        <v>2000</v>
      </c>
      <c r="F559" s="1" t="s">
        <v>640</v>
      </c>
      <c r="G559" s="1">
        <v>4.12</v>
      </c>
      <c r="H559" s="1" t="s">
        <v>646</v>
      </c>
      <c r="I559" s="1">
        <v>8240</v>
      </c>
      <c r="J559" s="2" t="s">
        <v>548</v>
      </c>
      <c r="S559" s="11">
        <f t="shared" si="17"/>
        <v>-302.36837105809127</v>
      </c>
      <c r="T559" s="10">
        <f t="shared" si="18"/>
        <v>91426.63181632357</v>
      </c>
    </row>
    <row r="560" spans="1:20" ht="38.25" x14ac:dyDescent="0.25">
      <c r="A560" s="1">
        <v>12</v>
      </c>
      <c r="B560" s="1">
        <v>74</v>
      </c>
      <c r="C560" s="1" t="s">
        <v>666</v>
      </c>
      <c r="D560" s="1" t="s">
        <v>526</v>
      </c>
      <c r="E560" s="1">
        <v>4000</v>
      </c>
      <c r="F560" s="1" t="s">
        <v>640</v>
      </c>
      <c r="G560" s="1">
        <v>1.33</v>
      </c>
      <c r="H560" s="1" t="s">
        <v>646</v>
      </c>
      <c r="I560" s="1">
        <v>5320</v>
      </c>
      <c r="J560" s="2" t="s">
        <v>548</v>
      </c>
      <c r="S560" s="11">
        <f t="shared" si="17"/>
        <v>-305.15837105809129</v>
      </c>
      <c r="T560" s="10">
        <f t="shared" si="18"/>
        <v>93121.631426827735</v>
      </c>
    </row>
    <row r="561" spans="1:20" ht="25.5" x14ac:dyDescent="0.25">
      <c r="A561" s="1">
        <v>11</v>
      </c>
      <c r="B561" s="1">
        <v>3</v>
      </c>
      <c r="C561" s="1" t="s">
        <v>650</v>
      </c>
      <c r="D561" s="1" t="s">
        <v>371</v>
      </c>
      <c r="E561" s="1">
        <v>6</v>
      </c>
      <c r="F561" s="1" t="s">
        <v>640</v>
      </c>
      <c r="G561" s="1">
        <v>289.45</v>
      </c>
      <c r="H561" s="1" t="s">
        <v>651</v>
      </c>
      <c r="I561" s="1">
        <v>1736.7</v>
      </c>
      <c r="J561" s="2" t="s">
        <v>563</v>
      </c>
      <c r="S561" s="11">
        <f t="shared" si="17"/>
        <v>-17.038371058091286</v>
      </c>
      <c r="T561" s="10">
        <f t="shared" si="18"/>
        <v>290.30608831320279</v>
      </c>
    </row>
    <row r="562" spans="1:20" ht="25.5" x14ac:dyDescent="0.25">
      <c r="A562" s="1">
        <v>11</v>
      </c>
      <c r="B562" s="1">
        <v>5</v>
      </c>
      <c r="C562" s="1" t="s">
        <v>652</v>
      </c>
      <c r="D562" s="1" t="s">
        <v>371</v>
      </c>
      <c r="E562" s="1">
        <v>6</v>
      </c>
      <c r="F562" s="1" t="s">
        <v>640</v>
      </c>
      <c r="G562" s="1">
        <v>534.54999999999995</v>
      </c>
      <c r="H562" s="1" t="s">
        <v>651</v>
      </c>
      <c r="I562" s="1">
        <v>3207.3</v>
      </c>
      <c r="J562" s="2" t="s">
        <v>563</v>
      </c>
      <c r="S562" s="11">
        <f t="shared" si="17"/>
        <v>228.06162894190868</v>
      </c>
      <c r="T562" s="10">
        <f t="shared" si="18"/>
        <v>52012.10659563684</v>
      </c>
    </row>
    <row r="563" spans="1:20" ht="25.5" x14ac:dyDescent="0.25">
      <c r="A563" s="1">
        <v>11</v>
      </c>
      <c r="B563" s="1">
        <v>7</v>
      </c>
      <c r="C563" s="1" t="s">
        <v>653</v>
      </c>
      <c r="D563" s="1" t="s">
        <v>371</v>
      </c>
      <c r="E563" s="1">
        <v>6</v>
      </c>
      <c r="F563" s="1" t="s">
        <v>640</v>
      </c>
      <c r="G563" s="1">
        <v>890.77</v>
      </c>
      <c r="H563" s="1" t="s">
        <v>651</v>
      </c>
      <c r="I563" s="1">
        <v>5344.62</v>
      </c>
      <c r="J563" s="2" t="s">
        <v>563</v>
      </c>
      <c r="S563" s="11">
        <f t="shared" si="17"/>
        <v>584.28162894190871</v>
      </c>
      <c r="T563" s="10">
        <f t="shared" si="18"/>
        <v>341385.02191901027</v>
      </c>
    </row>
    <row r="564" spans="1:20" ht="25.5" x14ac:dyDescent="0.25">
      <c r="A564" s="1">
        <v>11</v>
      </c>
      <c r="B564" s="1">
        <v>9</v>
      </c>
      <c r="C564" s="1" t="s">
        <v>654</v>
      </c>
      <c r="D564" s="1" t="s">
        <v>371</v>
      </c>
      <c r="E564" s="1">
        <v>3</v>
      </c>
      <c r="F564" s="1" t="s">
        <v>640</v>
      </c>
      <c r="G564" s="1">
        <v>1484.61</v>
      </c>
      <c r="H564" s="1" t="s">
        <v>651</v>
      </c>
      <c r="I564" s="1">
        <v>4453.83</v>
      </c>
      <c r="J564" s="2" t="s">
        <v>563</v>
      </c>
      <c r="S564" s="11">
        <f t="shared" si="17"/>
        <v>1178.1216289419085</v>
      </c>
      <c r="T564" s="10">
        <f t="shared" si="18"/>
        <v>1387970.5725807359</v>
      </c>
    </row>
    <row r="565" spans="1:20" ht="25.5" x14ac:dyDescent="0.25">
      <c r="A565" s="1">
        <v>11</v>
      </c>
      <c r="B565" s="1">
        <v>11</v>
      </c>
      <c r="C565" s="1" t="s">
        <v>655</v>
      </c>
      <c r="D565" s="1" t="s">
        <v>371</v>
      </c>
      <c r="E565" s="1">
        <v>3</v>
      </c>
      <c r="F565" s="1" t="s">
        <v>640</v>
      </c>
      <c r="G565" s="1">
        <v>1516.36</v>
      </c>
      <c r="H565" s="1" t="s">
        <v>651</v>
      </c>
      <c r="I565" s="1">
        <v>4549.08</v>
      </c>
      <c r="J565" s="2" t="s">
        <v>563</v>
      </c>
      <c r="S565" s="11">
        <f t="shared" si="17"/>
        <v>1209.8716289419085</v>
      </c>
      <c r="T565" s="10">
        <f t="shared" si="18"/>
        <v>1463789.3585185471</v>
      </c>
    </row>
    <row r="566" spans="1:20" ht="25.5" x14ac:dyDescent="0.25">
      <c r="A566" s="1">
        <v>11</v>
      </c>
      <c r="B566" s="1">
        <v>13</v>
      </c>
      <c r="C566" s="1" t="s">
        <v>667</v>
      </c>
      <c r="D566" s="1" t="s">
        <v>371</v>
      </c>
      <c r="E566" s="1">
        <v>6</v>
      </c>
      <c r="F566" s="1" t="s">
        <v>640</v>
      </c>
      <c r="G566" s="1">
        <v>742.31</v>
      </c>
      <c r="H566" s="1" t="s">
        <v>651</v>
      </c>
      <c r="I566" s="1">
        <v>4453.8599999999997</v>
      </c>
      <c r="J566" s="2" t="s">
        <v>563</v>
      </c>
      <c r="S566" s="11">
        <f t="shared" si="17"/>
        <v>435.82162894190867</v>
      </c>
      <c r="T566" s="10">
        <f t="shared" si="18"/>
        <v>189940.49225357873</v>
      </c>
    </row>
    <row r="567" spans="1:20" ht="15" x14ac:dyDescent="0.25">
      <c r="A567" s="1">
        <v>11</v>
      </c>
      <c r="B567" s="1">
        <v>17</v>
      </c>
      <c r="C567" s="1" t="s">
        <v>639</v>
      </c>
      <c r="D567" s="1" t="s">
        <v>371</v>
      </c>
      <c r="E567" s="1">
        <v>5</v>
      </c>
      <c r="F567" s="1" t="s">
        <v>640</v>
      </c>
      <c r="G567" s="1">
        <v>53.9</v>
      </c>
      <c r="H567" s="1" t="s">
        <v>641</v>
      </c>
      <c r="I567" s="1">
        <v>269.5</v>
      </c>
      <c r="J567" s="2" t="s">
        <v>563</v>
      </c>
      <c r="S567" s="11">
        <f t="shared" si="17"/>
        <v>-252.58837105809127</v>
      </c>
      <c r="T567" s="10">
        <f t="shared" si="18"/>
        <v>63800.885193779999</v>
      </c>
    </row>
    <row r="568" spans="1:20" ht="15" x14ac:dyDescent="0.25">
      <c r="A568" s="1">
        <v>11</v>
      </c>
      <c r="B568" s="1">
        <v>18</v>
      </c>
      <c r="C568" s="1" t="s">
        <v>642</v>
      </c>
      <c r="D568" s="1" t="s">
        <v>371</v>
      </c>
      <c r="E568" s="1">
        <v>4</v>
      </c>
      <c r="F568" s="1" t="s">
        <v>640</v>
      </c>
      <c r="G568" s="1">
        <v>135</v>
      </c>
      <c r="H568" s="1" t="s">
        <v>641</v>
      </c>
      <c r="I568" s="1">
        <v>540</v>
      </c>
      <c r="J568" s="2" t="s">
        <v>563</v>
      </c>
      <c r="S568" s="11">
        <f t="shared" si="17"/>
        <v>-171.48837105809127</v>
      </c>
      <c r="T568" s="10">
        <f t="shared" si="18"/>
        <v>29408.261408157596</v>
      </c>
    </row>
    <row r="569" spans="1:20" ht="15" x14ac:dyDescent="0.25">
      <c r="A569" s="1">
        <v>11</v>
      </c>
      <c r="B569" s="1">
        <v>19</v>
      </c>
      <c r="C569" s="1" t="s">
        <v>643</v>
      </c>
      <c r="D569" s="1" t="s">
        <v>371</v>
      </c>
      <c r="E569" s="1">
        <v>6</v>
      </c>
      <c r="F569" s="1" t="s">
        <v>640</v>
      </c>
      <c r="G569" s="1">
        <v>135</v>
      </c>
      <c r="H569" s="1" t="s">
        <v>641</v>
      </c>
      <c r="I569" s="1">
        <v>810</v>
      </c>
      <c r="J569" s="2" t="s">
        <v>563</v>
      </c>
      <c r="S569" s="11">
        <f t="shared" si="17"/>
        <v>-171.48837105809127</v>
      </c>
      <c r="T569" s="10">
        <f t="shared" si="18"/>
        <v>29408.261408157596</v>
      </c>
    </row>
    <row r="570" spans="1:20" ht="38.25" x14ac:dyDescent="0.25">
      <c r="A570" s="1">
        <v>12</v>
      </c>
      <c r="B570" s="1">
        <v>34</v>
      </c>
      <c r="C570" s="1" t="s">
        <v>668</v>
      </c>
      <c r="D570" s="1" t="s">
        <v>669</v>
      </c>
      <c r="E570" s="1">
        <v>200</v>
      </c>
      <c r="F570" s="1" t="s">
        <v>640</v>
      </c>
      <c r="G570" s="1">
        <v>7.66</v>
      </c>
      <c r="H570" s="1" t="s">
        <v>646</v>
      </c>
      <c r="I570" s="1">
        <v>1532</v>
      </c>
      <c r="J570" s="2" t="s">
        <v>563</v>
      </c>
      <c r="S570" s="11">
        <f t="shared" si="17"/>
        <v>-298.82837105809125</v>
      </c>
      <c r="T570" s="10">
        <f t="shared" si="18"/>
        <v>89298.395349232262</v>
      </c>
    </row>
    <row r="571" spans="1:20" ht="38.25" x14ac:dyDescent="0.25">
      <c r="A571" s="1">
        <v>12</v>
      </c>
      <c r="B571" s="1">
        <v>36</v>
      </c>
      <c r="C571" s="1" t="s">
        <v>664</v>
      </c>
      <c r="D571" s="1" t="s">
        <v>559</v>
      </c>
      <c r="E571" s="1">
        <v>2000</v>
      </c>
      <c r="F571" s="1" t="s">
        <v>640</v>
      </c>
      <c r="G571" s="1">
        <v>1.65</v>
      </c>
      <c r="H571" s="1" t="s">
        <v>646</v>
      </c>
      <c r="I571" s="1">
        <v>3300</v>
      </c>
      <c r="J571" s="2" t="s">
        <v>563</v>
      </c>
      <c r="S571" s="11">
        <f t="shared" si="17"/>
        <v>-304.8383710580913</v>
      </c>
      <c r="T571" s="10">
        <f t="shared" si="18"/>
        <v>92926.432469350548</v>
      </c>
    </row>
    <row r="572" spans="1:20" ht="38.25" x14ac:dyDescent="0.25">
      <c r="A572" s="1">
        <v>12</v>
      </c>
      <c r="B572" s="1">
        <v>37</v>
      </c>
      <c r="C572" s="1" t="s">
        <v>665</v>
      </c>
      <c r="D572" s="1" t="s">
        <v>559</v>
      </c>
      <c r="E572" s="1">
        <v>2000</v>
      </c>
      <c r="F572" s="1" t="s">
        <v>640</v>
      </c>
      <c r="G572" s="1">
        <v>1.65</v>
      </c>
      <c r="H572" s="1" t="s">
        <v>646</v>
      </c>
      <c r="I572" s="1">
        <v>3300</v>
      </c>
      <c r="J572" s="2" t="s">
        <v>563</v>
      </c>
      <c r="S572" s="11">
        <f t="shared" si="17"/>
        <v>-304.8383710580913</v>
      </c>
      <c r="T572" s="10">
        <f t="shared" si="18"/>
        <v>92926.432469350548</v>
      </c>
    </row>
    <row r="573" spans="1:20" ht="38.25" x14ac:dyDescent="0.25">
      <c r="A573" s="1">
        <v>12</v>
      </c>
      <c r="B573" s="1">
        <v>41</v>
      </c>
      <c r="C573" s="1" t="s">
        <v>670</v>
      </c>
      <c r="D573" s="1" t="s">
        <v>559</v>
      </c>
      <c r="E573" s="1">
        <v>1000</v>
      </c>
      <c r="F573" s="1" t="s">
        <v>640</v>
      </c>
      <c r="G573" s="1">
        <v>2.27</v>
      </c>
      <c r="H573" s="1" t="s">
        <v>646</v>
      </c>
      <c r="I573" s="1">
        <v>2270</v>
      </c>
      <c r="J573" s="2" t="s">
        <v>563</v>
      </c>
      <c r="S573" s="11">
        <f t="shared" si="17"/>
        <v>-304.21837105809129</v>
      </c>
      <c r="T573" s="10">
        <f t="shared" si="18"/>
        <v>92548.817289238519</v>
      </c>
    </row>
    <row r="574" spans="1:20" ht="38.25" x14ac:dyDescent="0.25">
      <c r="A574" s="1">
        <v>12</v>
      </c>
      <c r="B574" s="1">
        <v>42</v>
      </c>
      <c r="C574" s="1" t="s">
        <v>671</v>
      </c>
      <c r="D574" s="1" t="s">
        <v>559</v>
      </c>
      <c r="E574" s="1">
        <v>2000</v>
      </c>
      <c r="F574" s="1" t="s">
        <v>640</v>
      </c>
      <c r="G574" s="1">
        <v>2.27</v>
      </c>
      <c r="H574" s="1" t="s">
        <v>646</v>
      </c>
      <c r="I574" s="1">
        <v>4540</v>
      </c>
      <c r="J574" s="2" t="s">
        <v>563</v>
      </c>
      <c r="S574" s="11">
        <f t="shared" si="17"/>
        <v>-304.21837105809129</v>
      </c>
      <c r="T574" s="10">
        <f t="shared" si="18"/>
        <v>92548.817289238519</v>
      </c>
    </row>
    <row r="575" spans="1:20" ht="102" x14ac:dyDescent="0.25">
      <c r="A575" s="1">
        <v>12</v>
      </c>
      <c r="B575" s="1">
        <v>53</v>
      </c>
      <c r="C575" s="1" t="s">
        <v>657</v>
      </c>
      <c r="D575" s="1" t="s">
        <v>526</v>
      </c>
      <c r="E575" s="1">
        <v>1500</v>
      </c>
      <c r="F575" s="1" t="s">
        <v>640</v>
      </c>
      <c r="G575" s="1">
        <v>2.48</v>
      </c>
      <c r="H575" s="1" t="s">
        <v>658</v>
      </c>
      <c r="I575" s="1">
        <v>3720</v>
      </c>
      <c r="J575" s="2" t="s">
        <v>563</v>
      </c>
      <c r="S575" s="11">
        <f t="shared" si="17"/>
        <v>-304.00837105809126</v>
      </c>
      <c r="T575" s="10">
        <f t="shared" si="18"/>
        <v>92421.089673394104</v>
      </c>
    </row>
    <row r="576" spans="1:20" ht="102" x14ac:dyDescent="0.25">
      <c r="A576" s="1">
        <v>12</v>
      </c>
      <c r="B576" s="1">
        <v>54</v>
      </c>
      <c r="C576" s="1" t="s">
        <v>659</v>
      </c>
      <c r="D576" s="1" t="s">
        <v>526</v>
      </c>
      <c r="E576" s="1">
        <v>2500</v>
      </c>
      <c r="F576" s="1" t="s">
        <v>640</v>
      </c>
      <c r="G576" s="1">
        <v>2.48</v>
      </c>
      <c r="H576" s="1" t="s">
        <v>660</v>
      </c>
      <c r="I576" s="1">
        <v>6200</v>
      </c>
      <c r="J576" s="2" t="s">
        <v>563</v>
      </c>
      <c r="S576" s="11">
        <f t="shared" si="17"/>
        <v>-304.00837105809126</v>
      </c>
      <c r="T576" s="10">
        <f t="shared" si="18"/>
        <v>92421.089673394104</v>
      </c>
    </row>
    <row r="577" spans="1:20" ht="38.25" x14ac:dyDescent="0.25">
      <c r="A577" s="1">
        <v>12</v>
      </c>
      <c r="B577" s="1">
        <v>63</v>
      </c>
      <c r="C577" s="1" t="s">
        <v>648</v>
      </c>
      <c r="D577" s="1" t="s">
        <v>649</v>
      </c>
      <c r="E577" s="1">
        <v>5000</v>
      </c>
      <c r="F577" s="1" t="s">
        <v>640</v>
      </c>
      <c r="G577" s="1">
        <v>4.12</v>
      </c>
      <c r="H577" s="1" t="s">
        <v>646</v>
      </c>
      <c r="I577" s="1">
        <v>20600</v>
      </c>
      <c r="J577" s="2" t="s">
        <v>563</v>
      </c>
      <c r="S577" s="11">
        <f t="shared" si="17"/>
        <v>-302.36837105809127</v>
      </c>
      <c r="T577" s="10">
        <f t="shared" si="18"/>
        <v>91426.63181632357</v>
      </c>
    </row>
    <row r="578" spans="1:20" ht="15" x14ac:dyDescent="0.25">
      <c r="A578" s="1">
        <v>11</v>
      </c>
      <c r="B578" s="1">
        <v>2</v>
      </c>
      <c r="C578" s="1" t="s">
        <v>661</v>
      </c>
      <c r="D578" s="1" t="s">
        <v>371</v>
      </c>
      <c r="E578" s="1">
        <v>50</v>
      </c>
      <c r="F578" s="1" t="s">
        <v>640</v>
      </c>
      <c r="G578" s="1">
        <v>300.76</v>
      </c>
      <c r="H578" s="1" t="s">
        <v>662</v>
      </c>
      <c r="I578" s="1">
        <v>15038</v>
      </c>
      <c r="J578" s="2" t="s">
        <v>578</v>
      </c>
      <c r="S578" s="11">
        <f t="shared" ref="S578:S641" si="19">G578-$P$2</f>
        <v>-5.7283710580912839</v>
      </c>
      <c r="T578" s="10">
        <f t="shared" si="18"/>
        <v>32.814234979177854</v>
      </c>
    </row>
    <row r="579" spans="1:20" ht="15" x14ac:dyDescent="0.25">
      <c r="A579" s="1">
        <v>11</v>
      </c>
      <c r="B579" s="1">
        <v>1111</v>
      </c>
      <c r="C579" s="1" t="s">
        <v>672</v>
      </c>
      <c r="D579" s="1" t="s">
        <v>371</v>
      </c>
      <c r="E579" s="1">
        <v>9</v>
      </c>
      <c r="F579" s="1" t="s">
        <v>640</v>
      </c>
      <c r="G579" s="1">
        <v>847.32</v>
      </c>
      <c r="H579" s="1" t="s">
        <v>662</v>
      </c>
      <c r="I579" s="1">
        <v>7625.88</v>
      </c>
      <c r="J579" s="2" t="s">
        <v>578</v>
      </c>
      <c r="S579" s="11">
        <f t="shared" si="19"/>
        <v>540.83162894190878</v>
      </c>
      <c r="T579" s="10">
        <f t="shared" ref="T579:T642" si="20">S579*S579</f>
        <v>292498.85086395848</v>
      </c>
    </row>
    <row r="580" spans="1:20" ht="15" x14ac:dyDescent="0.25">
      <c r="A580" s="1">
        <v>11</v>
      </c>
      <c r="B580" s="1">
        <v>1111</v>
      </c>
      <c r="C580" s="1" t="s">
        <v>673</v>
      </c>
      <c r="D580" s="1" t="s">
        <v>371</v>
      </c>
      <c r="E580" s="1">
        <v>20</v>
      </c>
      <c r="F580" s="1" t="s">
        <v>640</v>
      </c>
      <c r="G580" s="1">
        <v>327.36</v>
      </c>
      <c r="H580" s="1" t="s">
        <v>662</v>
      </c>
      <c r="I580" s="1">
        <v>6547.2</v>
      </c>
      <c r="J580" s="2" t="s">
        <v>578</v>
      </c>
      <c r="S580" s="11">
        <f t="shared" si="19"/>
        <v>20.871628941908739</v>
      </c>
      <c r="T580" s="10">
        <f t="shared" si="20"/>
        <v>435.62489468872252</v>
      </c>
    </row>
    <row r="581" spans="1:20" ht="15" x14ac:dyDescent="0.25">
      <c r="A581" s="1">
        <v>11</v>
      </c>
      <c r="B581" s="1">
        <v>1111</v>
      </c>
      <c r="C581" s="1" t="s">
        <v>674</v>
      </c>
      <c r="D581" s="1" t="s">
        <v>371</v>
      </c>
      <c r="E581" s="1">
        <v>20</v>
      </c>
      <c r="F581" s="1" t="s">
        <v>640</v>
      </c>
      <c r="G581" s="1">
        <v>327.36</v>
      </c>
      <c r="H581" s="1" t="s">
        <v>662</v>
      </c>
      <c r="I581" s="1">
        <v>6547.2</v>
      </c>
      <c r="J581" s="2" t="s">
        <v>578</v>
      </c>
      <c r="S581" s="11">
        <f t="shared" si="19"/>
        <v>20.871628941908739</v>
      </c>
      <c r="T581" s="10">
        <f t="shared" si="20"/>
        <v>435.62489468872252</v>
      </c>
    </row>
    <row r="582" spans="1:20" ht="102" x14ac:dyDescent="0.25">
      <c r="A582" s="1">
        <v>12</v>
      </c>
      <c r="B582" s="1">
        <v>1111</v>
      </c>
      <c r="C582" s="1" t="s">
        <v>675</v>
      </c>
      <c r="D582" s="1" t="s">
        <v>669</v>
      </c>
      <c r="E582" s="1">
        <v>1000</v>
      </c>
      <c r="F582" s="1" t="s">
        <v>640</v>
      </c>
      <c r="G582" s="1">
        <v>7.66</v>
      </c>
      <c r="H582" s="1" t="s">
        <v>676</v>
      </c>
      <c r="I582" s="1">
        <v>7660</v>
      </c>
      <c r="J582" s="2" t="s">
        <v>578</v>
      </c>
      <c r="S582" s="11">
        <f t="shared" si="19"/>
        <v>-298.82837105809125</v>
      </c>
      <c r="T582" s="10">
        <f t="shared" si="20"/>
        <v>89298.395349232262</v>
      </c>
    </row>
    <row r="583" spans="1:20" ht="15" x14ac:dyDescent="0.25">
      <c r="A583" s="1">
        <v>11</v>
      </c>
      <c r="B583" s="1">
        <v>10</v>
      </c>
      <c r="C583" s="1" t="s">
        <v>677</v>
      </c>
      <c r="D583" s="1" t="s">
        <v>371</v>
      </c>
      <c r="E583" s="1">
        <v>1</v>
      </c>
      <c r="F583" s="1" t="s">
        <v>640</v>
      </c>
      <c r="G583" s="1">
        <v>1559</v>
      </c>
      <c r="H583" s="1" t="s">
        <v>678</v>
      </c>
      <c r="I583" s="1">
        <v>1559</v>
      </c>
      <c r="J583" s="2" t="s">
        <v>586</v>
      </c>
      <c r="S583" s="11">
        <f t="shared" si="19"/>
        <v>1252.5116289419088</v>
      </c>
      <c r="T583" s="10">
        <f t="shared" si="20"/>
        <v>1568785.3806347139</v>
      </c>
    </row>
    <row r="584" spans="1:20" ht="38.25" x14ac:dyDescent="0.25">
      <c r="A584" s="1">
        <v>12</v>
      </c>
      <c r="B584" s="1">
        <v>42</v>
      </c>
      <c r="C584" s="1" t="s">
        <v>671</v>
      </c>
      <c r="D584" s="1" t="s">
        <v>559</v>
      </c>
      <c r="E584" s="1">
        <v>2000</v>
      </c>
      <c r="F584" s="1" t="s">
        <v>640</v>
      </c>
      <c r="G584" s="1">
        <v>2.27</v>
      </c>
      <c r="H584" s="1" t="s">
        <v>646</v>
      </c>
      <c r="I584" s="1">
        <v>4540</v>
      </c>
      <c r="J584" s="2" t="s">
        <v>586</v>
      </c>
      <c r="S584" s="11">
        <f t="shared" si="19"/>
        <v>-304.21837105809129</v>
      </c>
      <c r="T584" s="10">
        <f t="shared" si="20"/>
        <v>92548.817289238519</v>
      </c>
    </row>
    <row r="585" spans="1:20" ht="38.25" x14ac:dyDescent="0.25">
      <c r="A585" s="1">
        <v>12</v>
      </c>
      <c r="B585" s="1">
        <v>43</v>
      </c>
      <c r="C585" s="1" t="s">
        <v>679</v>
      </c>
      <c r="D585" s="1" t="s">
        <v>559</v>
      </c>
      <c r="E585" s="1">
        <v>4000</v>
      </c>
      <c r="F585" s="1" t="s">
        <v>640</v>
      </c>
      <c r="G585" s="1">
        <v>2.27</v>
      </c>
      <c r="H585" s="1" t="s">
        <v>646</v>
      </c>
      <c r="I585" s="1">
        <v>9080</v>
      </c>
      <c r="J585" s="2" t="s">
        <v>586</v>
      </c>
      <c r="S585" s="11">
        <f t="shared" si="19"/>
        <v>-304.21837105809129</v>
      </c>
      <c r="T585" s="10">
        <f t="shared" si="20"/>
        <v>92548.817289238519</v>
      </c>
    </row>
    <row r="586" spans="1:20" ht="102" x14ac:dyDescent="0.25">
      <c r="A586" s="1">
        <v>12</v>
      </c>
      <c r="B586" s="1">
        <v>54</v>
      </c>
      <c r="C586" s="1" t="s">
        <v>659</v>
      </c>
      <c r="D586" s="1" t="s">
        <v>526</v>
      </c>
      <c r="E586" s="1">
        <v>500</v>
      </c>
      <c r="F586" s="1" t="s">
        <v>640</v>
      </c>
      <c r="G586" s="1">
        <v>2.48</v>
      </c>
      <c r="H586" s="1" t="s">
        <v>660</v>
      </c>
      <c r="I586" s="1">
        <v>1240</v>
      </c>
      <c r="J586" s="2" t="s">
        <v>586</v>
      </c>
      <c r="S586" s="11">
        <f t="shared" si="19"/>
        <v>-304.00837105809126</v>
      </c>
      <c r="T586" s="10">
        <f t="shared" si="20"/>
        <v>92421.089673394104</v>
      </c>
    </row>
    <row r="587" spans="1:20" ht="25.5" x14ac:dyDescent="0.25">
      <c r="A587" s="1">
        <v>11</v>
      </c>
      <c r="B587" s="1">
        <v>3</v>
      </c>
      <c r="C587" s="1" t="s">
        <v>650</v>
      </c>
      <c r="D587" s="1" t="s">
        <v>371</v>
      </c>
      <c r="E587" s="1">
        <v>3</v>
      </c>
      <c r="F587" s="1" t="s">
        <v>640</v>
      </c>
      <c r="G587" s="1">
        <v>289.45</v>
      </c>
      <c r="H587" s="1" t="s">
        <v>651</v>
      </c>
      <c r="I587" s="1">
        <v>868.35</v>
      </c>
      <c r="J587" s="2" t="s">
        <v>600</v>
      </c>
      <c r="S587" s="11">
        <f t="shared" si="19"/>
        <v>-17.038371058091286</v>
      </c>
      <c r="T587" s="10">
        <f t="shared" si="20"/>
        <v>290.30608831320279</v>
      </c>
    </row>
    <row r="588" spans="1:20" ht="25.5" x14ac:dyDescent="0.25">
      <c r="A588" s="1">
        <v>11</v>
      </c>
      <c r="B588" s="1">
        <v>5</v>
      </c>
      <c r="C588" s="1" t="s">
        <v>652</v>
      </c>
      <c r="D588" s="1" t="s">
        <v>371</v>
      </c>
      <c r="E588" s="1">
        <v>3</v>
      </c>
      <c r="F588" s="1" t="s">
        <v>640</v>
      </c>
      <c r="G588" s="1">
        <v>534.54999999999995</v>
      </c>
      <c r="H588" s="1" t="s">
        <v>651</v>
      </c>
      <c r="I588" s="1">
        <v>1603.65</v>
      </c>
      <c r="J588" s="2" t="s">
        <v>600</v>
      </c>
      <c r="S588" s="11">
        <f t="shared" si="19"/>
        <v>228.06162894190868</v>
      </c>
      <c r="T588" s="10">
        <f t="shared" si="20"/>
        <v>52012.10659563684</v>
      </c>
    </row>
    <row r="589" spans="1:20" ht="25.5" x14ac:dyDescent="0.25">
      <c r="A589" s="1">
        <v>11</v>
      </c>
      <c r="B589" s="1">
        <v>7</v>
      </c>
      <c r="C589" s="1" t="s">
        <v>653</v>
      </c>
      <c r="D589" s="1" t="s">
        <v>371</v>
      </c>
      <c r="E589" s="1">
        <v>3</v>
      </c>
      <c r="F589" s="1" t="s">
        <v>640</v>
      </c>
      <c r="G589" s="1">
        <v>890.77</v>
      </c>
      <c r="H589" s="1" t="s">
        <v>651</v>
      </c>
      <c r="I589" s="1">
        <v>2672.31</v>
      </c>
      <c r="J589" s="2" t="s">
        <v>600</v>
      </c>
      <c r="S589" s="11">
        <f t="shared" si="19"/>
        <v>584.28162894190871</v>
      </c>
      <c r="T589" s="10">
        <f t="shared" si="20"/>
        <v>341385.02191901027</v>
      </c>
    </row>
    <row r="590" spans="1:20" ht="25.5" x14ac:dyDescent="0.25">
      <c r="A590" s="1">
        <v>11</v>
      </c>
      <c r="B590" s="1">
        <v>9</v>
      </c>
      <c r="C590" s="1" t="s">
        <v>654</v>
      </c>
      <c r="D590" s="1" t="s">
        <v>371</v>
      </c>
      <c r="E590" s="1">
        <v>3</v>
      </c>
      <c r="F590" s="1" t="s">
        <v>640</v>
      </c>
      <c r="G590" s="1">
        <v>1484.61</v>
      </c>
      <c r="H590" s="1" t="s">
        <v>651</v>
      </c>
      <c r="I590" s="1">
        <v>4453.83</v>
      </c>
      <c r="J590" s="2" t="s">
        <v>600</v>
      </c>
      <c r="S590" s="11">
        <f t="shared" si="19"/>
        <v>1178.1216289419085</v>
      </c>
      <c r="T590" s="10">
        <f t="shared" si="20"/>
        <v>1387970.5725807359</v>
      </c>
    </row>
    <row r="591" spans="1:20" ht="25.5" x14ac:dyDescent="0.25">
      <c r="A591" s="1">
        <v>11</v>
      </c>
      <c r="B591" s="1">
        <v>13</v>
      </c>
      <c r="C591" s="1" t="s">
        <v>667</v>
      </c>
      <c r="D591" s="1" t="s">
        <v>371</v>
      </c>
      <c r="E591" s="1">
        <v>3</v>
      </c>
      <c r="F591" s="1" t="s">
        <v>640</v>
      </c>
      <c r="G591" s="1">
        <v>742.31</v>
      </c>
      <c r="H591" s="1" t="s">
        <v>651</v>
      </c>
      <c r="I591" s="1">
        <v>2226.9299999999998</v>
      </c>
      <c r="J591" s="2" t="s">
        <v>600</v>
      </c>
      <c r="S591" s="11">
        <f t="shared" si="19"/>
        <v>435.82162894190867</v>
      </c>
      <c r="T591" s="10">
        <f t="shared" si="20"/>
        <v>189940.49225357873</v>
      </c>
    </row>
    <row r="592" spans="1:20" ht="15" x14ac:dyDescent="0.25">
      <c r="A592" s="1">
        <v>11</v>
      </c>
      <c r="B592" s="1">
        <v>17</v>
      </c>
      <c r="C592" s="1" t="s">
        <v>639</v>
      </c>
      <c r="D592" s="1" t="s">
        <v>371</v>
      </c>
      <c r="E592" s="1">
        <v>3</v>
      </c>
      <c r="F592" s="1" t="s">
        <v>640</v>
      </c>
      <c r="G592" s="1">
        <v>53.9</v>
      </c>
      <c r="H592" s="1" t="s">
        <v>641</v>
      </c>
      <c r="I592" s="1">
        <v>161.69999999999999</v>
      </c>
      <c r="J592" s="2" t="s">
        <v>600</v>
      </c>
      <c r="S592" s="11">
        <f t="shared" si="19"/>
        <v>-252.58837105809127</v>
      </c>
      <c r="T592" s="10">
        <f t="shared" si="20"/>
        <v>63800.885193779999</v>
      </c>
    </row>
    <row r="593" spans="1:20" ht="15" x14ac:dyDescent="0.25">
      <c r="A593" s="1">
        <v>11</v>
      </c>
      <c r="B593" s="1">
        <v>18</v>
      </c>
      <c r="C593" s="1" t="s">
        <v>642</v>
      </c>
      <c r="D593" s="1" t="s">
        <v>371</v>
      </c>
      <c r="E593" s="1">
        <v>3</v>
      </c>
      <c r="F593" s="1" t="s">
        <v>640</v>
      </c>
      <c r="G593" s="1">
        <v>135</v>
      </c>
      <c r="H593" s="1" t="s">
        <v>641</v>
      </c>
      <c r="I593" s="1">
        <v>405</v>
      </c>
      <c r="J593" s="2" t="s">
        <v>600</v>
      </c>
      <c r="S593" s="11">
        <f t="shared" si="19"/>
        <v>-171.48837105809127</v>
      </c>
      <c r="T593" s="10">
        <f t="shared" si="20"/>
        <v>29408.261408157596</v>
      </c>
    </row>
    <row r="594" spans="1:20" ht="15" x14ac:dyDescent="0.25">
      <c r="A594" s="1">
        <v>11</v>
      </c>
      <c r="B594" s="1">
        <v>19</v>
      </c>
      <c r="C594" s="1" t="s">
        <v>643</v>
      </c>
      <c r="D594" s="1" t="s">
        <v>371</v>
      </c>
      <c r="E594" s="1">
        <v>3</v>
      </c>
      <c r="F594" s="1" t="s">
        <v>640</v>
      </c>
      <c r="G594" s="1">
        <v>135</v>
      </c>
      <c r="H594" s="1" t="s">
        <v>641</v>
      </c>
      <c r="I594" s="1">
        <v>405</v>
      </c>
      <c r="J594" s="2" t="s">
        <v>600</v>
      </c>
      <c r="S594" s="11">
        <f t="shared" si="19"/>
        <v>-171.48837105809127</v>
      </c>
      <c r="T594" s="10">
        <f t="shared" si="20"/>
        <v>29408.261408157596</v>
      </c>
    </row>
    <row r="595" spans="1:20" ht="38.25" x14ac:dyDescent="0.25">
      <c r="A595" s="1">
        <v>12</v>
      </c>
      <c r="B595" s="1">
        <v>42</v>
      </c>
      <c r="C595" s="1" t="s">
        <v>671</v>
      </c>
      <c r="D595" s="1" t="s">
        <v>559</v>
      </c>
      <c r="E595" s="1">
        <v>1000</v>
      </c>
      <c r="F595" s="1" t="s">
        <v>640</v>
      </c>
      <c r="G595" s="1">
        <v>2.27</v>
      </c>
      <c r="H595" s="1" t="s">
        <v>646</v>
      </c>
      <c r="I595" s="1">
        <v>2270</v>
      </c>
      <c r="J595" s="2" t="s">
        <v>600</v>
      </c>
      <c r="S595" s="11">
        <f t="shared" si="19"/>
        <v>-304.21837105809129</v>
      </c>
      <c r="T595" s="10">
        <f t="shared" si="20"/>
        <v>92548.817289238519</v>
      </c>
    </row>
    <row r="596" spans="1:20" ht="38.25" x14ac:dyDescent="0.25">
      <c r="A596" s="1">
        <v>12</v>
      </c>
      <c r="B596" s="1">
        <v>43</v>
      </c>
      <c r="C596" s="1" t="s">
        <v>679</v>
      </c>
      <c r="D596" s="1" t="s">
        <v>559</v>
      </c>
      <c r="E596" s="1">
        <v>1000</v>
      </c>
      <c r="F596" s="1" t="s">
        <v>640</v>
      </c>
      <c r="G596" s="1">
        <v>2.27</v>
      </c>
      <c r="H596" s="1" t="s">
        <v>646</v>
      </c>
      <c r="I596" s="1">
        <v>2270</v>
      </c>
      <c r="J596" s="2" t="s">
        <v>600</v>
      </c>
      <c r="S596" s="11">
        <f t="shared" si="19"/>
        <v>-304.21837105809129</v>
      </c>
      <c r="T596" s="10">
        <f t="shared" si="20"/>
        <v>92548.817289238519</v>
      </c>
    </row>
    <row r="597" spans="1:20" ht="102" x14ac:dyDescent="0.25">
      <c r="A597" s="1">
        <v>12</v>
      </c>
      <c r="B597" s="1">
        <v>53</v>
      </c>
      <c r="C597" s="1" t="s">
        <v>657</v>
      </c>
      <c r="D597" s="1" t="s">
        <v>526</v>
      </c>
      <c r="E597" s="1">
        <v>500</v>
      </c>
      <c r="F597" s="1" t="s">
        <v>640</v>
      </c>
      <c r="G597" s="1">
        <v>2.48</v>
      </c>
      <c r="H597" s="1" t="s">
        <v>658</v>
      </c>
      <c r="I597" s="1">
        <v>1240</v>
      </c>
      <c r="J597" s="2" t="s">
        <v>600</v>
      </c>
      <c r="S597" s="11">
        <f t="shared" si="19"/>
        <v>-304.00837105809126</v>
      </c>
      <c r="T597" s="10">
        <f t="shared" si="20"/>
        <v>92421.089673394104</v>
      </c>
    </row>
    <row r="598" spans="1:20" ht="102" x14ac:dyDescent="0.25">
      <c r="A598" s="1">
        <v>12</v>
      </c>
      <c r="B598" s="1">
        <v>54</v>
      </c>
      <c r="C598" s="1" t="s">
        <v>659</v>
      </c>
      <c r="D598" s="1" t="s">
        <v>526</v>
      </c>
      <c r="E598" s="1">
        <v>500</v>
      </c>
      <c r="F598" s="1" t="s">
        <v>640</v>
      </c>
      <c r="G598" s="1">
        <v>2.48</v>
      </c>
      <c r="H598" s="1" t="s">
        <v>660</v>
      </c>
      <c r="I598" s="1">
        <v>1240</v>
      </c>
      <c r="J598" s="2" t="s">
        <v>600</v>
      </c>
      <c r="S598" s="11">
        <f t="shared" si="19"/>
        <v>-304.00837105809126</v>
      </c>
      <c r="T598" s="10">
        <f t="shared" si="20"/>
        <v>92421.089673394104</v>
      </c>
    </row>
    <row r="599" spans="1:20" ht="25.5" x14ac:dyDescent="0.25">
      <c r="A599" s="1">
        <v>11</v>
      </c>
      <c r="B599" s="1">
        <v>3</v>
      </c>
      <c r="C599" s="1" t="s">
        <v>650</v>
      </c>
      <c r="D599" s="1" t="s">
        <v>371</v>
      </c>
      <c r="E599" s="1">
        <v>6</v>
      </c>
      <c r="F599" s="1" t="s">
        <v>640</v>
      </c>
      <c r="G599" s="1">
        <v>289.45</v>
      </c>
      <c r="H599" s="1" t="s">
        <v>651</v>
      </c>
      <c r="I599" s="1">
        <v>1736.7</v>
      </c>
      <c r="J599" s="2" t="s">
        <v>606</v>
      </c>
      <c r="S599" s="11">
        <f t="shared" si="19"/>
        <v>-17.038371058091286</v>
      </c>
      <c r="T599" s="10">
        <f t="shared" si="20"/>
        <v>290.30608831320279</v>
      </c>
    </row>
    <row r="600" spans="1:20" ht="25.5" x14ac:dyDescent="0.25">
      <c r="A600" s="1">
        <v>11</v>
      </c>
      <c r="B600" s="1">
        <v>5</v>
      </c>
      <c r="C600" s="1" t="s">
        <v>652</v>
      </c>
      <c r="D600" s="1" t="s">
        <v>371</v>
      </c>
      <c r="E600" s="1">
        <v>6</v>
      </c>
      <c r="F600" s="1" t="s">
        <v>640</v>
      </c>
      <c r="G600" s="1">
        <v>534.54999999999995</v>
      </c>
      <c r="H600" s="1" t="s">
        <v>651</v>
      </c>
      <c r="I600" s="1">
        <v>3207.3</v>
      </c>
      <c r="J600" s="2" t="s">
        <v>606</v>
      </c>
      <c r="S600" s="11">
        <f t="shared" si="19"/>
        <v>228.06162894190868</v>
      </c>
      <c r="T600" s="10">
        <f t="shared" si="20"/>
        <v>52012.10659563684</v>
      </c>
    </row>
    <row r="601" spans="1:20" ht="25.5" x14ac:dyDescent="0.25">
      <c r="A601" s="1">
        <v>11</v>
      </c>
      <c r="B601" s="1">
        <v>7</v>
      </c>
      <c r="C601" s="1" t="s">
        <v>653</v>
      </c>
      <c r="D601" s="1" t="s">
        <v>371</v>
      </c>
      <c r="E601" s="1">
        <v>4</v>
      </c>
      <c r="F601" s="1" t="s">
        <v>640</v>
      </c>
      <c r="G601" s="1">
        <v>890.77</v>
      </c>
      <c r="H601" s="1" t="s">
        <v>651</v>
      </c>
      <c r="I601" s="1">
        <v>3563.08</v>
      </c>
      <c r="J601" s="2" t="s">
        <v>606</v>
      </c>
      <c r="S601" s="11">
        <f t="shared" si="19"/>
        <v>584.28162894190871</v>
      </c>
      <c r="T601" s="10">
        <f t="shared" si="20"/>
        <v>341385.02191901027</v>
      </c>
    </row>
    <row r="602" spans="1:20" ht="25.5" x14ac:dyDescent="0.25">
      <c r="A602" s="1">
        <v>11</v>
      </c>
      <c r="B602" s="1">
        <v>11</v>
      </c>
      <c r="C602" s="1" t="s">
        <v>655</v>
      </c>
      <c r="D602" s="1" t="s">
        <v>371</v>
      </c>
      <c r="E602" s="1">
        <v>2</v>
      </c>
      <c r="F602" s="1" t="s">
        <v>640</v>
      </c>
      <c r="G602" s="1">
        <v>1516.36</v>
      </c>
      <c r="H602" s="1" t="s">
        <v>651</v>
      </c>
      <c r="I602" s="1">
        <v>3032.72</v>
      </c>
      <c r="J602" s="2" t="s">
        <v>606</v>
      </c>
      <c r="S602" s="11">
        <f t="shared" si="19"/>
        <v>1209.8716289419085</v>
      </c>
      <c r="T602" s="10">
        <f t="shared" si="20"/>
        <v>1463789.3585185471</v>
      </c>
    </row>
    <row r="603" spans="1:20" ht="25.5" x14ac:dyDescent="0.25">
      <c r="A603" s="1">
        <v>11</v>
      </c>
      <c r="B603" s="1">
        <v>13</v>
      </c>
      <c r="C603" s="1" t="s">
        <v>667</v>
      </c>
      <c r="D603" s="1" t="s">
        <v>371</v>
      </c>
      <c r="E603" s="1">
        <v>4</v>
      </c>
      <c r="F603" s="1" t="s">
        <v>640</v>
      </c>
      <c r="G603" s="1">
        <v>742.31</v>
      </c>
      <c r="H603" s="1" t="s">
        <v>651</v>
      </c>
      <c r="I603" s="1">
        <v>2969.24</v>
      </c>
      <c r="J603" s="2" t="s">
        <v>606</v>
      </c>
      <c r="S603" s="11">
        <f t="shared" si="19"/>
        <v>435.82162894190867</v>
      </c>
      <c r="T603" s="10">
        <f t="shared" si="20"/>
        <v>189940.49225357873</v>
      </c>
    </row>
    <row r="604" spans="1:20" ht="38.25" x14ac:dyDescent="0.25">
      <c r="A604" s="1">
        <v>12</v>
      </c>
      <c r="B604" s="1">
        <v>34</v>
      </c>
      <c r="C604" s="1" t="s">
        <v>668</v>
      </c>
      <c r="D604" s="1" t="s">
        <v>669</v>
      </c>
      <c r="E604" s="1">
        <v>200</v>
      </c>
      <c r="F604" s="1" t="s">
        <v>640</v>
      </c>
      <c r="G604" s="1">
        <v>7.66</v>
      </c>
      <c r="H604" s="1" t="s">
        <v>646</v>
      </c>
      <c r="I604" s="1">
        <v>1532</v>
      </c>
      <c r="J604" s="2" t="s">
        <v>606</v>
      </c>
      <c r="S604" s="11">
        <f t="shared" si="19"/>
        <v>-298.82837105809125</v>
      </c>
      <c r="T604" s="10">
        <f t="shared" si="20"/>
        <v>89298.395349232262</v>
      </c>
    </row>
    <row r="605" spans="1:20" ht="15" x14ac:dyDescent="0.25">
      <c r="A605" s="1">
        <v>11</v>
      </c>
      <c r="B605" s="1">
        <v>2</v>
      </c>
      <c r="C605" s="1" t="s">
        <v>661</v>
      </c>
      <c r="D605" s="1" t="s">
        <v>371</v>
      </c>
      <c r="E605" s="1">
        <v>30</v>
      </c>
      <c r="F605" s="1" t="s">
        <v>640</v>
      </c>
      <c r="G605" s="1">
        <v>300.76</v>
      </c>
      <c r="H605" s="1" t="s">
        <v>662</v>
      </c>
      <c r="I605" s="1">
        <v>9022.7999999999993</v>
      </c>
      <c r="J605" s="2" t="s">
        <v>610</v>
      </c>
      <c r="S605" s="11">
        <f t="shared" si="19"/>
        <v>-5.7283710580912839</v>
      </c>
      <c r="T605" s="10">
        <f t="shared" si="20"/>
        <v>32.814234979177854</v>
      </c>
    </row>
    <row r="606" spans="1:20" ht="15" x14ac:dyDescent="0.25">
      <c r="A606" s="1">
        <v>11</v>
      </c>
      <c r="B606" s="1">
        <v>6</v>
      </c>
      <c r="C606" s="1" t="s">
        <v>680</v>
      </c>
      <c r="D606" s="1" t="s">
        <v>371</v>
      </c>
      <c r="E606" s="1">
        <v>5</v>
      </c>
      <c r="F606" s="1" t="s">
        <v>640</v>
      </c>
      <c r="G606" s="1">
        <v>535</v>
      </c>
      <c r="H606" s="1" t="s">
        <v>678</v>
      </c>
      <c r="I606" s="1">
        <v>2675</v>
      </c>
      <c r="J606" s="2" t="s">
        <v>610</v>
      </c>
      <c r="S606" s="11">
        <f t="shared" si="19"/>
        <v>228.51162894190873</v>
      </c>
      <c r="T606" s="10">
        <f t="shared" si="20"/>
        <v>52217.56456168458</v>
      </c>
    </row>
    <row r="607" spans="1:20" ht="38.25" x14ac:dyDescent="0.25">
      <c r="A607" s="1">
        <v>12</v>
      </c>
      <c r="B607" s="1">
        <v>37</v>
      </c>
      <c r="C607" s="1" t="s">
        <v>665</v>
      </c>
      <c r="D607" s="1" t="s">
        <v>559</v>
      </c>
      <c r="E607" s="1">
        <v>200</v>
      </c>
      <c r="F607" s="1" t="s">
        <v>640</v>
      </c>
      <c r="G607" s="1">
        <v>1.65</v>
      </c>
      <c r="H607" s="1" t="s">
        <v>646</v>
      </c>
      <c r="I607" s="1">
        <v>330</v>
      </c>
      <c r="J607" s="2" t="s">
        <v>610</v>
      </c>
      <c r="S607" s="11">
        <f t="shared" si="19"/>
        <v>-304.8383710580913</v>
      </c>
      <c r="T607" s="10">
        <f t="shared" si="20"/>
        <v>92926.432469350548</v>
      </c>
    </row>
    <row r="608" spans="1:20" ht="102" x14ac:dyDescent="0.25">
      <c r="A608" s="1">
        <v>12</v>
      </c>
      <c r="B608" s="1">
        <v>53</v>
      </c>
      <c r="C608" s="1" t="s">
        <v>657</v>
      </c>
      <c r="D608" s="1" t="s">
        <v>526</v>
      </c>
      <c r="E608" s="1">
        <v>100</v>
      </c>
      <c r="F608" s="1" t="s">
        <v>640</v>
      </c>
      <c r="G608" s="1">
        <v>2.48</v>
      </c>
      <c r="H608" s="1" t="s">
        <v>658</v>
      </c>
      <c r="I608" s="1">
        <v>248</v>
      </c>
      <c r="J608" s="2" t="s">
        <v>610</v>
      </c>
      <c r="S608" s="11">
        <f t="shared" si="19"/>
        <v>-304.00837105809126</v>
      </c>
      <c r="T608" s="10">
        <f t="shared" si="20"/>
        <v>92421.089673394104</v>
      </c>
    </row>
    <row r="609" spans="1:20" ht="102" x14ac:dyDescent="0.25">
      <c r="A609" s="1">
        <v>12</v>
      </c>
      <c r="B609" s="1">
        <v>54</v>
      </c>
      <c r="C609" s="1" t="s">
        <v>659</v>
      </c>
      <c r="D609" s="1" t="s">
        <v>526</v>
      </c>
      <c r="E609" s="1">
        <v>100</v>
      </c>
      <c r="F609" s="1" t="s">
        <v>640</v>
      </c>
      <c r="G609" s="1">
        <v>2.48</v>
      </c>
      <c r="H609" s="1" t="s">
        <v>660</v>
      </c>
      <c r="I609" s="1">
        <v>248</v>
      </c>
      <c r="J609" s="2" t="s">
        <v>610</v>
      </c>
      <c r="S609" s="11">
        <f t="shared" si="19"/>
        <v>-304.00837105809126</v>
      </c>
      <c r="T609" s="10">
        <f t="shared" si="20"/>
        <v>92421.089673394104</v>
      </c>
    </row>
    <row r="610" spans="1:20" ht="38.25" x14ac:dyDescent="0.25">
      <c r="A610" s="1">
        <v>12</v>
      </c>
      <c r="B610" s="1">
        <v>23</v>
      </c>
      <c r="C610" s="1" t="s">
        <v>663</v>
      </c>
      <c r="D610" s="1" t="s">
        <v>645</v>
      </c>
      <c r="E610" s="1">
        <v>40</v>
      </c>
      <c r="F610" s="1" t="s">
        <v>640</v>
      </c>
      <c r="G610" s="1">
        <v>3.78</v>
      </c>
      <c r="H610" s="1" t="s">
        <v>646</v>
      </c>
      <c r="I610" s="1">
        <v>151.19999999999999</v>
      </c>
      <c r="J610" s="2" t="s">
        <v>612</v>
      </c>
      <c r="S610" s="11">
        <f t="shared" si="19"/>
        <v>-302.7083710580913</v>
      </c>
      <c r="T610" s="10">
        <f t="shared" si="20"/>
        <v>91632.357908643084</v>
      </c>
    </row>
    <row r="611" spans="1:20" ht="38.25" x14ac:dyDescent="0.25">
      <c r="A611" s="1">
        <v>12</v>
      </c>
      <c r="B611" s="1">
        <v>25</v>
      </c>
      <c r="C611" s="1" t="s">
        <v>647</v>
      </c>
      <c r="D611" s="1" t="s">
        <v>645</v>
      </c>
      <c r="E611" s="1">
        <v>20</v>
      </c>
      <c r="F611" s="1" t="s">
        <v>640</v>
      </c>
      <c r="G611" s="1">
        <v>9.6300000000000008</v>
      </c>
      <c r="H611" s="1" t="s">
        <v>646</v>
      </c>
      <c r="I611" s="1">
        <v>192.6</v>
      </c>
      <c r="J611" s="2" t="s">
        <v>612</v>
      </c>
      <c r="S611" s="11">
        <f t="shared" si="19"/>
        <v>-296.85837105809128</v>
      </c>
      <c r="T611" s="10">
        <f t="shared" si="20"/>
        <v>88124.892467263402</v>
      </c>
    </row>
    <row r="612" spans="1:20" ht="38.25" x14ac:dyDescent="0.25">
      <c r="A612" s="1">
        <v>12</v>
      </c>
      <c r="B612" s="1">
        <v>34</v>
      </c>
      <c r="C612" s="1" t="s">
        <v>668</v>
      </c>
      <c r="D612" s="1" t="s">
        <v>669</v>
      </c>
      <c r="E612" s="1">
        <v>200</v>
      </c>
      <c r="F612" s="1" t="s">
        <v>640</v>
      </c>
      <c r="G612" s="1">
        <v>7.66</v>
      </c>
      <c r="H612" s="1" t="s">
        <v>646</v>
      </c>
      <c r="I612" s="1">
        <v>1532</v>
      </c>
      <c r="J612" s="2" t="s">
        <v>612</v>
      </c>
      <c r="S612" s="11">
        <f t="shared" si="19"/>
        <v>-298.82837105809125</v>
      </c>
      <c r="T612" s="10">
        <f t="shared" si="20"/>
        <v>89298.395349232262</v>
      </c>
    </row>
    <row r="613" spans="1:20" ht="38.25" x14ac:dyDescent="0.25">
      <c r="A613" s="1">
        <v>12</v>
      </c>
      <c r="B613" s="1">
        <v>36</v>
      </c>
      <c r="C613" s="1" t="s">
        <v>664</v>
      </c>
      <c r="D613" s="1" t="s">
        <v>559</v>
      </c>
      <c r="E613" s="1">
        <v>600</v>
      </c>
      <c r="F613" s="1" t="s">
        <v>640</v>
      </c>
      <c r="G613" s="1">
        <v>1.65</v>
      </c>
      <c r="H613" s="1" t="s">
        <v>646</v>
      </c>
      <c r="I613" s="1">
        <v>990</v>
      </c>
      <c r="J613" s="2" t="s">
        <v>612</v>
      </c>
      <c r="S613" s="11">
        <f t="shared" si="19"/>
        <v>-304.8383710580913</v>
      </c>
      <c r="T613" s="10">
        <f t="shared" si="20"/>
        <v>92926.432469350548</v>
      </c>
    </row>
    <row r="614" spans="1:20" ht="25.5" x14ac:dyDescent="0.25">
      <c r="A614" s="1">
        <v>11</v>
      </c>
      <c r="B614" s="1">
        <v>5</v>
      </c>
      <c r="C614" s="1" t="s">
        <v>652</v>
      </c>
      <c r="D614" s="1" t="s">
        <v>371</v>
      </c>
      <c r="E614" s="1">
        <v>1</v>
      </c>
      <c r="F614" s="1" t="s">
        <v>640</v>
      </c>
      <c r="G614" s="1">
        <v>534.54999999999995</v>
      </c>
      <c r="H614" s="1" t="s">
        <v>651</v>
      </c>
      <c r="I614" s="1">
        <v>534.54999999999995</v>
      </c>
      <c r="J614" s="2" t="s">
        <v>630</v>
      </c>
      <c r="S614" s="11">
        <f t="shared" si="19"/>
        <v>228.06162894190868</v>
      </c>
      <c r="T614" s="10">
        <f t="shared" si="20"/>
        <v>52012.10659563684</v>
      </c>
    </row>
    <row r="615" spans="1:20" ht="15" x14ac:dyDescent="0.25">
      <c r="A615" s="1">
        <v>11</v>
      </c>
      <c r="B615" s="1">
        <v>17</v>
      </c>
      <c r="C615" s="1" t="s">
        <v>639</v>
      </c>
      <c r="D615" s="1" t="s">
        <v>371</v>
      </c>
      <c r="E615" s="1">
        <v>4</v>
      </c>
      <c r="F615" s="1" t="s">
        <v>640</v>
      </c>
      <c r="G615" s="1">
        <v>53.9</v>
      </c>
      <c r="H615" s="1" t="s">
        <v>641</v>
      </c>
      <c r="I615" s="1">
        <v>215.6</v>
      </c>
      <c r="J615" s="2" t="s">
        <v>630</v>
      </c>
      <c r="S615" s="11">
        <f t="shared" si="19"/>
        <v>-252.58837105809127</v>
      </c>
      <c r="T615" s="10">
        <f t="shared" si="20"/>
        <v>63800.885193779999</v>
      </c>
    </row>
    <row r="616" spans="1:20" ht="15" x14ac:dyDescent="0.25">
      <c r="A616" s="1">
        <v>11</v>
      </c>
      <c r="B616" s="1">
        <v>18</v>
      </c>
      <c r="C616" s="1" t="s">
        <v>642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630</v>
      </c>
      <c r="S616" s="11">
        <f t="shared" si="19"/>
        <v>-171.48837105809127</v>
      </c>
      <c r="T616" s="10">
        <f t="shared" si="20"/>
        <v>29408.261408157596</v>
      </c>
    </row>
    <row r="617" spans="1:20" ht="15" x14ac:dyDescent="0.25">
      <c r="A617" s="1">
        <v>11</v>
      </c>
      <c r="B617" s="1">
        <v>19</v>
      </c>
      <c r="C617" s="1" t="s">
        <v>643</v>
      </c>
      <c r="D617" s="1" t="s">
        <v>371</v>
      </c>
      <c r="E617" s="1">
        <v>4</v>
      </c>
      <c r="F617" s="1" t="s">
        <v>640</v>
      </c>
      <c r="G617" s="1">
        <v>135</v>
      </c>
      <c r="H617" s="1" t="s">
        <v>641</v>
      </c>
      <c r="I617" s="1">
        <v>540</v>
      </c>
      <c r="J617" s="2" t="s">
        <v>630</v>
      </c>
      <c r="S617" s="11">
        <f t="shared" si="19"/>
        <v>-171.48837105809127</v>
      </c>
      <c r="T617" s="10">
        <f t="shared" si="20"/>
        <v>29408.261408157596</v>
      </c>
    </row>
    <row r="618" spans="1:20" ht="38.25" x14ac:dyDescent="0.25">
      <c r="A618" s="1">
        <v>12</v>
      </c>
      <c r="B618" s="1">
        <v>23</v>
      </c>
      <c r="C618" s="1" t="s">
        <v>663</v>
      </c>
      <c r="D618" s="1" t="s">
        <v>645</v>
      </c>
      <c r="E618" s="1">
        <v>200</v>
      </c>
      <c r="F618" s="1" t="s">
        <v>640</v>
      </c>
      <c r="G618" s="1">
        <v>3.78</v>
      </c>
      <c r="H618" s="1" t="s">
        <v>646</v>
      </c>
      <c r="I618" s="1">
        <v>756</v>
      </c>
      <c r="J618" s="2" t="s">
        <v>630</v>
      </c>
      <c r="S618" s="11">
        <f t="shared" si="19"/>
        <v>-302.7083710580913</v>
      </c>
      <c r="T618" s="10">
        <f t="shared" si="20"/>
        <v>91632.357908643084</v>
      </c>
    </row>
    <row r="619" spans="1:20" ht="38.25" x14ac:dyDescent="0.25">
      <c r="A619" s="1">
        <v>12</v>
      </c>
      <c r="B619" s="1">
        <v>42</v>
      </c>
      <c r="C619" s="1" t="s">
        <v>671</v>
      </c>
      <c r="D619" s="1" t="s">
        <v>559</v>
      </c>
      <c r="E619" s="1">
        <v>10000</v>
      </c>
      <c r="F619" s="1" t="s">
        <v>640</v>
      </c>
      <c r="G619" s="1">
        <v>2.27</v>
      </c>
      <c r="H619" s="1" t="s">
        <v>646</v>
      </c>
      <c r="I619" s="1">
        <v>22700</v>
      </c>
      <c r="J619" s="2" t="s">
        <v>630</v>
      </c>
      <c r="S619" s="11">
        <f t="shared" si="19"/>
        <v>-304.21837105809129</v>
      </c>
      <c r="T619" s="10">
        <f t="shared" si="20"/>
        <v>92548.817289238519</v>
      </c>
    </row>
    <row r="620" spans="1:20" ht="38.25" x14ac:dyDescent="0.25">
      <c r="A620" s="1">
        <v>12</v>
      </c>
      <c r="B620" s="1">
        <v>63</v>
      </c>
      <c r="C620" s="1" t="s">
        <v>648</v>
      </c>
      <c r="D620" s="1" t="s">
        <v>649</v>
      </c>
      <c r="E620" s="1">
        <v>2000</v>
      </c>
      <c r="F620" s="1" t="s">
        <v>640</v>
      </c>
      <c r="G620" s="1">
        <v>4.12</v>
      </c>
      <c r="H620" s="1" t="s">
        <v>646</v>
      </c>
      <c r="I620" s="1">
        <v>8240</v>
      </c>
      <c r="J620" s="2" t="s">
        <v>630</v>
      </c>
      <c r="S620" s="11">
        <f t="shared" si="19"/>
        <v>-302.36837105809127</v>
      </c>
      <c r="T620" s="10">
        <f t="shared" si="20"/>
        <v>91426.63181632357</v>
      </c>
    </row>
    <row r="621" spans="1:20" ht="38.25" x14ac:dyDescent="0.25">
      <c r="A621" s="1">
        <v>12</v>
      </c>
      <c r="B621" s="1">
        <v>68</v>
      </c>
      <c r="C621" s="1" t="s">
        <v>681</v>
      </c>
      <c r="D621" s="1" t="s">
        <v>526</v>
      </c>
      <c r="E621" s="1">
        <v>1000</v>
      </c>
      <c r="F621" s="1" t="s">
        <v>640</v>
      </c>
      <c r="G621" s="1">
        <v>1.33</v>
      </c>
      <c r="H621" s="1" t="s">
        <v>646</v>
      </c>
      <c r="I621" s="1">
        <v>1330</v>
      </c>
      <c r="J621" s="2" t="s">
        <v>630</v>
      </c>
      <c r="S621" s="11">
        <f t="shared" si="19"/>
        <v>-305.15837105809129</v>
      </c>
      <c r="T621" s="10">
        <f t="shared" si="20"/>
        <v>93121.631426827735</v>
      </c>
    </row>
    <row r="622" spans="1:20" ht="38.25" x14ac:dyDescent="0.25">
      <c r="A622" s="1">
        <v>12</v>
      </c>
      <c r="B622" s="1">
        <v>74</v>
      </c>
      <c r="C622" s="1" t="s">
        <v>666</v>
      </c>
      <c r="D622" s="1" t="s">
        <v>526</v>
      </c>
      <c r="E622" s="1">
        <v>100</v>
      </c>
      <c r="F622" s="1" t="s">
        <v>640</v>
      </c>
      <c r="G622" s="1">
        <v>1.33</v>
      </c>
      <c r="H622" s="1" t="s">
        <v>646</v>
      </c>
      <c r="I622" s="1">
        <v>133</v>
      </c>
      <c r="J622" s="2" t="s">
        <v>630</v>
      </c>
      <c r="S622" s="11">
        <f t="shared" si="19"/>
        <v>-305.15837105809129</v>
      </c>
      <c r="T622" s="10">
        <f t="shared" si="20"/>
        <v>93121.631426827735</v>
      </c>
    </row>
    <row r="623" spans="1:20" ht="15" x14ac:dyDescent="0.25">
      <c r="A623" s="1">
        <v>12</v>
      </c>
      <c r="B623" s="1">
        <v>28</v>
      </c>
      <c r="C623" s="1" t="s">
        <v>682</v>
      </c>
      <c r="D623" s="1" t="s">
        <v>683</v>
      </c>
      <c r="E623" s="1">
        <v>2000</v>
      </c>
      <c r="F623" s="1" t="s">
        <v>684</v>
      </c>
      <c r="G623" s="1">
        <v>4</v>
      </c>
      <c r="H623" s="1" t="s">
        <v>685</v>
      </c>
      <c r="I623" s="1">
        <v>8000</v>
      </c>
      <c r="J623" s="2" t="s">
        <v>491</v>
      </c>
      <c r="S623" s="11">
        <f t="shared" si="19"/>
        <v>-302.48837105809127</v>
      </c>
      <c r="T623" s="10">
        <f t="shared" si="20"/>
        <v>91499.214625377514</v>
      </c>
    </row>
    <row r="624" spans="1:20" ht="15" x14ac:dyDescent="0.25">
      <c r="A624" s="1">
        <v>12</v>
      </c>
      <c r="B624" s="1">
        <v>70</v>
      </c>
      <c r="C624" s="1" t="s">
        <v>686</v>
      </c>
      <c r="D624" s="1" t="s">
        <v>526</v>
      </c>
      <c r="E624" s="1">
        <v>10000</v>
      </c>
      <c r="F624" s="1" t="s">
        <v>684</v>
      </c>
      <c r="G624" s="1">
        <v>0.9</v>
      </c>
      <c r="H624" s="1" t="s">
        <v>687</v>
      </c>
      <c r="I624" s="1">
        <v>9000</v>
      </c>
      <c r="J624" s="2" t="s">
        <v>491</v>
      </c>
      <c r="S624" s="11">
        <f t="shared" si="19"/>
        <v>-305.5883710580913</v>
      </c>
      <c r="T624" s="10">
        <f t="shared" si="20"/>
        <v>93384.252525937685</v>
      </c>
    </row>
    <row r="625" spans="1:20" ht="15" x14ac:dyDescent="0.25">
      <c r="A625" s="1">
        <v>12</v>
      </c>
      <c r="B625" s="1">
        <v>71</v>
      </c>
      <c r="C625" s="1" t="s">
        <v>688</v>
      </c>
      <c r="D625" s="1" t="s">
        <v>526</v>
      </c>
      <c r="E625" s="1">
        <v>10000</v>
      </c>
      <c r="F625" s="1" t="s">
        <v>684</v>
      </c>
      <c r="G625" s="1">
        <v>1.46</v>
      </c>
      <c r="H625" s="1" t="s">
        <v>687</v>
      </c>
      <c r="I625" s="1">
        <v>14600</v>
      </c>
      <c r="J625" s="2" t="s">
        <v>491</v>
      </c>
      <c r="S625" s="11">
        <f t="shared" si="19"/>
        <v>-305.0283710580913</v>
      </c>
      <c r="T625" s="10">
        <f t="shared" si="20"/>
        <v>93042.30715035263</v>
      </c>
    </row>
    <row r="626" spans="1:20" ht="15" x14ac:dyDescent="0.25">
      <c r="A626" s="1">
        <v>14</v>
      </c>
      <c r="B626" s="1" t="s">
        <v>689</v>
      </c>
      <c r="C626" s="1" t="s">
        <v>690</v>
      </c>
      <c r="D626" s="1" t="s">
        <v>691</v>
      </c>
      <c r="E626" s="1">
        <v>20</v>
      </c>
      <c r="F626" s="1" t="s">
        <v>684</v>
      </c>
      <c r="G626" s="1">
        <v>64</v>
      </c>
      <c r="H626" s="1" t="s">
        <v>692</v>
      </c>
      <c r="I626" s="1">
        <v>1280</v>
      </c>
      <c r="J626" s="2" t="s">
        <v>491</v>
      </c>
      <c r="S626" s="11">
        <f t="shared" si="19"/>
        <v>-242.48837105809127</v>
      </c>
      <c r="T626" s="10">
        <f t="shared" si="20"/>
        <v>58800.610098406556</v>
      </c>
    </row>
    <row r="627" spans="1:20" ht="15" x14ac:dyDescent="0.25">
      <c r="A627" s="1">
        <v>14</v>
      </c>
      <c r="B627" s="1" t="s">
        <v>693</v>
      </c>
      <c r="C627" s="1" t="s">
        <v>694</v>
      </c>
      <c r="D627" s="1" t="s">
        <v>691</v>
      </c>
      <c r="E627" s="1">
        <v>20</v>
      </c>
      <c r="F627" s="1" t="s">
        <v>684</v>
      </c>
      <c r="G627" s="1">
        <v>68</v>
      </c>
      <c r="H627" s="1" t="s">
        <v>692</v>
      </c>
      <c r="I627" s="1">
        <v>1360</v>
      </c>
      <c r="J627" s="2" t="s">
        <v>491</v>
      </c>
      <c r="S627" s="11">
        <f t="shared" si="19"/>
        <v>-238.48837105809127</v>
      </c>
      <c r="T627" s="10">
        <f t="shared" si="20"/>
        <v>56876.70312994183</v>
      </c>
    </row>
    <row r="628" spans="1:20" ht="15" x14ac:dyDescent="0.25">
      <c r="A628" s="1">
        <v>14</v>
      </c>
      <c r="B628" s="1" t="s">
        <v>695</v>
      </c>
      <c r="C628" s="1" t="s">
        <v>696</v>
      </c>
      <c r="D628" s="1" t="s">
        <v>691</v>
      </c>
      <c r="E628" s="1">
        <v>30</v>
      </c>
      <c r="F628" s="1" t="s">
        <v>684</v>
      </c>
      <c r="G628" s="1">
        <v>107</v>
      </c>
      <c r="H628" s="1" t="s">
        <v>692</v>
      </c>
      <c r="I628" s="1">
        <v>3210</v>
      </c>
      <c r="J628" s="2" t="s">
        <v>491</v>
      </c>
      <c r="S628" s="11">
        <f t="shared" si="19"/>
        <v>-199.48837105809127</v>
      </c>
      <c r="T628" s="10">
        <f t="shared" si="20"/>
        <v>39795.610187410712</v>
      </c>
    </row>
    <row r="629" spans="1:20" ht="15" x14ac:dyDescent="0.25">
      <c r="A629" s="1">
        <v>14</v>
      </c>
      <c r="B629" s="1" t="s">
        <v>697</v>
      </c>
      <c r="C629" s="1" t="s">
        <v>698</v>
      </c>
      <c r="D629" s="1" t="s">
        <v>699</v>
      </c>
      <c r="E629" s="1">
        <v>5</v>
      </c>
      <c r="F629" s="1" t="s">
        <v>684</v>
      </c>
      <c r="G629" s="1">
        <v>119.8</v>
      </c>
      <c r="H629" s="1" t="s">
        <v>700</v>
      </c>
      <c r="I629" s="1">
        <v>599</v>
      </c>
      <c r="J629" s="2" t="s">
        <v>491</v>
      </c>
      <c r="S629" s="11">
        <f t="shared" si="19"/>
        <v>-186.68837105809126</v>
      </c>
      <c r="T629" s="10">
        <f t="shared" si="20"/>
        <v>34852.54788832357</v>
      </c>
    </row>
    <row r="630" spans="1:20" ht="25.5" x14ac:dyDescent="0.25">
      <c r="A630" s="1">
        <v>14</v>
      </c>
      <c r="B630" s="1" t="s">
        <v>701</v>
      </c>
      <c r="C630" s="1" t="s">
        <v>702</v>
      </c>
      <c r="D630" s="1" t="s">
        <v>691</v>
      </c>
      <c r="E630" s="1">
        <v>70</v>
      </c>
      <c r="F630" s="1" t="s">
        <v>684</v>
      </c>
      <c r="G630" s="1">
        <v>600.4</v>
      </c>
      <c r="H630" s="1" t="s">
        <v>703</v>
      </c>
      <c r="I630" s="1">
        <v>42028</v>
      </c>
      <c r="J630" s="2" t="s">
        <v>491</v>
      </c>
      <c r="S630" s="11">
        <f t="shared" si="19"/>
        <v>293.9116289419087</v>
      </c>
      <c r="T630" s="10">
        <f t="shared" si="20"/>
        <v>86384.045627286221</v>
      </c>
    </row>
    <row r="631" spans="1:20" ht="25.5" x14ac:dyDescent="0.25">
      <c r="A631" s="1">
        <v>14</v>
      </c>
      <c r="B631" s="1" t="s">
        <v>704</v>
      </c>
      <c r="C631" s="1" t="s">
        <v>705</v>
      </c>
      <c r="D631" s="1" t="s">
        <v>706</v>
      </c>
      <c r="E631" s="1">
        <v>10</v>
      </c>
      <c r="F631" s="1" t="s">
        <v>684</v>
      </c>
      <c r="G631" s="1">
        <v>66.099999999999994</v>
      </c>
      <c r="H631" s="1" t="s">
        <v>703</v>
      </c>
      <c r="I631" s="1">
        <v>661</v>
      </c>
      <c r="J631" s="2" t="s">
        <v>491</v>
      </c>
      <c r="S631" s="11">
        <f t="shared" si="19"/>
        <v>-240.38837105809128</v>
      </c>
      <c r="T631" s="10">
        <f t="shared" si="20"/>
        <v>57786.568939962577</v>
      </c>
    </row>
    <row r="632" spans="1:20" ht="15" x14ac:dyDescent="0.25">
      <c r="A632" s="1">
        <v>9</v>
      </c>
      <c r="B632" s="1">
        <v>448</v>
      </c>
      <c r="C632" s="1" t="s">
        <v>707</v>
      </c>
      <c r="D632" s="1" t="s">
        <v>371</v>
      </c>
      <c r="E632" s="1">
        <v>5</v>
      </c>
      <c r="F632" s="1" t="s">
        <v>684</v>
      </c>
      <c r="G632" s="1">
        <v>290</v>
      </c>
      <c r="H632" s="1" t="s">
        <v>708</v>
      </c>
      <c r="I632" s="1">
        <v>1450</v>
      </c>
      <c r="J632" s="2" t="s">
        <v>528</v>
      </c>
      <c r="S632" s="11">
        <f t="shared" si="19"/>
        <v>-16.488371058091275</v>
      </c>
      <c r="T632" s="10">
        <f t="shared" si="20"/>
        <v>271.86638014930196</v>
      </c>
    </row>
    <row r="633" spans="1:20" ht="15" x14ac:dyDescent="0.25">
      <c r="A633" s="1">
        <v>12</v>
      </c>
      <c r="B633" s="1">
        <v>60</v>
      </c>
      <c r="C633" s="1" t="s">
        <v>709</v>
      </c>
      <c r="D633" s="1" t="s">
        <v>526</v>
      </c>
      <c r="E633" s="1">
        <v>50</v>
      </c>
      <c r="F633" s="1" t="s">
        <v>684</v>
      </c>
      <c r="G633" s="1">
        <v>16.8</v>
      </c>
      <c r="H633" s="1" t="s">
        <v>710</v>
      </c>
      <c r="I633" s="1">
        <v>840</v>
      </c>
      <c r="J633" s="2" t="s">
        <v>528</v>
      </c>
      <c r="S633" s="11">
        <f t="shared" si="19"/>
        <v>-289.68837105809126</v>
      </c>
      <c r="T633" s="10">
        <f t="shared" si="20"/>
        <v>83919.352326290362</v>
      </c>
    </row>
    <row r="634" spans="1:20" ht="15" x14ac:dyDescent="0.25">
      <c r="A634" s="1">
        <v>12</v>
      </c>
      <c r="B634" s="1">
        <v>69</v>
      </c>
      <c r="C634" s="1" t="s">
        <v>711</v>
      </c>
      <c r="D634" s="1" t="s">
        <v>526</v>
      </c>
      <c r="E634" s="1">
        <v>15000</v>
      </c>
      <c r="F634" s="1" t="s">
        <v>684</v>
      </c>
      <c r="G634" s="1">
        <v>0.8</v>
      </c>
      <c r="H634" s="1" t="s">
        <v>687</v>
      </c>
      <c r="I634" s="1">
        <v>12000</v>
      </c>
      <c r="J634" s="2" t="s">
        <v>528</v>
      </c>
      <c r="S634" s="11">
        <f t="shared" si="19"/>
        <v>-305.68837105809126</v>
      </c>
      <c r="T634" s="10">
        <f t="shared" si="20"/>
        <v>93445.380200149288</v>
      </c>
    </row>
    <row r="635" spans="1:20" ht="15" x14ac:dyDescent="0.25">
      <c r="A635" s="1">
        <v>12</v>
      </c>
      <c r="B635" s="1">
        <v>70</v>
      </c>
      <c r="C635" s="1" t="s">
        <v>686</v>
      </c>
      <c r="D635" s="1" t="s">
        <v>526</v>
      </c>
      <c r="E635" s="1">
        <v>6000</v>
      </c>
      <c r="F635" s="1" t="s">
        <v>684</v>
      </c>
      <c r="G635" s="1">
        <v>0.9</v>
      </c>
      <c r="H635" s="1" t="s">
        <v>687</v>
      </c>
      <c r="I635" s="1">
        <v>5400</v>
      </c>
      <c r="J635" s="2" t="s">
        <v>528</v>
      </c>
      <c r="S635" s="11">
        <f t="shared" si="19"/>
        <v>-305.5883710580913</v>
      </c>
      <c r="T635" s="10">
        <f t="shared" si="20"/>
        <v>93384.252525937685</v>
      </c>
    </row>
    <row r="636" spans="1:20" ht="15" x14ac:dyDescent="0.25">
      <c r="A636" s="1">
        <v>12</v>
      </c>
      <c r="B636" s="1">
        <v>71</v>
      </c>
      <c r="C636" s="1" t="s">
        <v>688</v>
      </c>
      <c r="D636" s="1" t="s">
        <v>526</v>
      </c>
      <c r="E636" s="1">
        <v>3000</v>
      </c>
      <c r="F636" s="1" t="s">
        <v>684</v>
      </c>
      <c r="G636" s="1">
        <v>1.46</v>
      </c>
      <c r="H636" s="1" t="s">
        <v>687</v>
      </c>
      <c r="I636" s="1">
        <v>4380</v>
      </c>
      <c r="J636" s="2" t="s">
        <v>528</v>
      </c>
      <c r="S636" s="11">
        <f t="shared" si="19"/>
        <v>-305.0283710580913</v>
      </c>
      <c r="T636" s="10">
        <f t="shared" si="20"/>
        <v>93042.30715035263</v>
      </c>
    </row>
    <row r="637" spans="1:20" ht="25.5" x14ac:dyDescent="0.25">
      <c r="A637" s="1">
        <v>14</v>
      </c>
      <c r="B637" s="1" t="s">
        <v>712</v>
      </c>
      <c r="C637" s="1" t="s">
        <v>713</v>
      </c>
      <c r="D637" s="1" t="s">
        <v>526</v>
      </c>
      <c r="E637" s="1">
        <v>2</v>
      </c>
      <c r="F637" s="1" t="s">
        <v>684</v>
      </c>
      <c r="G637" s="1">
        <v>2.7</v>
      </c>
      <c r="H637" s="1" t="s">
        <v>703</v>
      </c>
      <c r="I637" s="1">
        <v>5.4</v>
      </c>
      <c r="J637" s="2" t="s">
        <v>528</v>
      </c>
      <c r="S637" s="11">
        <f t="shared" si="19"/>
        <v>-303.78837105809129</v>
      </c>
      <c r="T637" s="10">
        <f t="shared" si="20"/>
        <v>92287.374390128549</v>
      </c>
    </row>
    <row r="638" spans="1:20" ht="25.5" x14ac:dyDescent="0.25">
      <c r="A638" s="1">
        <v>14</v>
      </c>
      <c r="B638" s="1" t="s">
        <v>701</v>
      </c>
      <c r="C638" s="1" t="s">
        <v>702</v>
      </c>
      <c r="D638" s="1" t="s">
        <v>691</v>
      </c>
      <c r="E638" s="1">
        <v>50</v>
      </c>
      <c r="F638" s="1" t="s">
        <v>684</v>
      </c>
      <c r="G638" s="1">
        <v>600.4</v>
      </c>
      <c r="H638" s="1" t="s">
        <v>703</v>
      </c>
      <c r="I638" s="1">
        <v>30020</v>
      </c>
      <c r="J638" s="2" t="s">
        <v>528</v>
      </c>
      <c r="S638" s="11">
        <f t="shared" si="19"/>
        <v>293.9116289419087</v>
      </c>
      <c r="T638" s="10">
        <f t="shared" si="20"/>
        <v>86384.045627286221</v>
      </c>
    </row>
    <row r="639" spans="1:20" ht="25.5" x14ac:dyDescent="0.25">
      <c r="A639" s="1">
        <v>14</v>
      </c>
      <c r="B639" s="1" t="s">
        <v>714</v>
      </c>
      <c r="C639" s="1" t="s">
        <v>715</v>
      </c>
      <c r="D639" s="2" t="s">
        <v>371</v>
      </c>
      <c r="E639" s="1">
        <v>100</v>
      </c>
      <c r="F639" s="1" t="s">
        <v>684</v>
      </c>
      <c r="G639" s="1">
        <v>292.38</v>
      </c>
      <c r="H639" s="1" t="s">
        <v>703</v>
      </c>
      <c r="I639" s="1">
        <v>29238</v>
      </c>
      <c r="J639" s="2" t="s">
        <v>528</v>
      </c>
      <c r="S639" s="11">
        <f t="shared" si="19"/>
        <v>-14.108371058091279</v>
      </c>
      <c r="T639" s="10">
        <f t="shared" si="20"/>
        <v>199.04613391278764</v>
      </c>
    </row>
    <row r="640" spans="1:20" ht="25.5" x14ac:dyDescent="0.25">
      <c r="A640" s="1">
        <v>14</v>
      </c>
      <c r="B640" s="1" t="s">
        <v>704</v>
      </c>
      <c r="C640" s="1" t="s">
        <v>705</v>
      </c>
      <c r="D640" s="1" t="s">
        <v>706</v>
      </c>
      <c r="E640" s="1">
        <v>30</v>
      </c>
      <c r="F640" s="1" t="s">
        <v>684</v>
      </c>
      <c r="G640" s="1">
        <v>66.099999999999994</v>
      </c>
      <c r="H640" s="1" t="s">
        <v>703</v>
      </c>
      <c r="I640" s="1">
        <v>1983</v>
      </c>
      <c r="J640" s="2" t="s">
        <v>528</v>
      </c>
      <c r="S640" s="11">
        <f t="shared" si="19"/>
        <v>-240.38837105809128</v>
      </c>
      <c r="T640" s="10">
        <f t="shared" si="20"/>
        <v>57786.568939962577</v>
      </c>
    </row>
    <row r="641" spans="1:20" ht="15" x14ac:dyDescent="0.25">
      <c r="A641" s="1">
        <v>9</v>
      </c>
      <c r="B641" s="1">
        <v>447</v>
      </c>
      <c r="C641" s="1" t="s">
        <v>716</v>
      </c>
      <c r="D641" s="1" t="s">
        <v>371</v>
      </c>
      <c r="E641" s="1">
        <v>5</v>
      </c>
      <c r="F641" s="1" t="s">
        <v>684</v>
      </c>
      <c r="G641" s="1">
        <v>1410</v>
      </c>
      <c r="H641" s="1" t="s">
        <v>708</v>
      </c>
      <c r="I641" s="1">
        <v>7050</v>
      </c>
      <c r="J641" s="2" t="s">
        <v>548</v>
      </c>
      <c r="S641" s="11">
        <f t="shared" si="19"/>
        <v>1103.5116289419088</v>
      </c>
      <c r="T641" s="10">
        <f t="shared" si="20"/>
        <v>1217737.9152100252</v>
      </c>
    </row>
    <row r="642" spans="1:20" ht="15" x14ac:dyDescent="0.25">
      <c r="A642" s="1">
        <v>9</v>
      </c>
      <c r="B642" s="1">
        <v>515</v>
      </c>
      <c r="C642" s="1" t="s">
        <v>717</v>
      </c>
      <c r="D642" s="1" t="s">
        <v>371</v>
      </c>
      <c r="E642" s="1">
        <v>20</v>
      </c>
      <c r="F642" s="1" t="s">
        <v>684</v>
      </c>
      <c r="G642" s="1">
        <v>314</v>
      </c>
      <c r="H642" s="1" t="s">
        <v>718</v>
      </c>
      <c r="I642" s="1">
        <v>6280</v>
      </c>
      <c r="J642" s="2" t="s">
        <v>548</v>
      </c>
      <c r="S642" s="11">
        <f t="shared" ref="S642:S705" si="21">G642-$P$2</f>
        <v>7.5116289419087252</v>
      </c>
      <c r="T642" s="10">
        <f t="shared" si="20"/>
        <v>56.424569360920792</v>
      </c>
    </row>
    <row r="643" spans="1:20" ht="15" x14ac:dyDescent="0.25">
      <c r="A643" s="1">
        <v>12</v>
      </c>
      <c r="B643" s="1">
        <v>69</v>
      </c>
      <c r="C643" s="1" t="s">
        <v>711</v>
      </c>
      <c r="D643" s="1" t="s">
        <v>526</v>
      </c>
      <c r="E643" s="1">
        <v>7000</v>
      </c>
      <c r="F643" s="1" t="s">
        <v>684</v>
      </c>
      <c r="G643" s="1">
        <v>0.8</v>
      </c>
      <c r="H643" s="1" t="s">
        <v>687</v>
      </c>
      <c r="I643" s="1">
        <v>5600</v>
      </c>
      <c r="J643" s="2" t="s">
        <v>548</v>
      </c>
      <c r="S643" s="11">
        <f t="shared" si="21"/>
        <v>-305.68837105809126</v>
      </c>
      <c r="T643" s="10">
        <f t="shared" ref="T643:T706" si="22">S643*S643</f>
        <v>93445.380200149288</v>
      </c>
    </row>
    <row r="644" spans="1:20" ht="15" x14ac:dyDescent="0.25">
      <c r="A644" s="1">
        <v>12</v>
      </c>
      <c r="B644" s="1">
        <v>70</v>
      </c>
      <c r="C644" s="1" t="s">
        <v>686</v>
      </c>
      <c r="D644" s="1" t="s">
        <v>526</v>
      </c>
      <c r="E644" s="1">
        <v>2000</v>
      </c>
      <c r="F644" s="1" t="s">
        <v>684</v>
      </c>
      <c r="G644" s="1">
        <v>0.9</v>
      </c>
      <c r="H644" s="1" t="s">
        <v>687</v>
      </c>
      <c r="I644" s="1">
        <v>1800</v>
      </c>
      <c r="J644" s="2" t="s">
        <v>548</v>
      </c>
      <c r="S644" s="11">
        <f t="shared" si="21"/>
        <v>-305.5883710580913</v>
      </c>
      <c r="T644" s="10">
        <f t="shared" si="22"/>
        <v>93384.252525937685</v>
      </c>
    </row>
    <row r="645" spans="1:20" ht="15" x14ac:dyDescent="0.25">
      <c r="A645" s="1">
        <v>12</v>
      </c>
      <c r="B645" s="1">
        <v>71</v>
      </c>
      <c r="C645" s="1" t="s">
        <v>688</v>
      </c>
      <c r="D645" s="1" t="s">
        <v>526</v>
      </c>
      <c r="E645" s="1">
        <v>3000</v>
      </c>
      <c r="F645" s="1" t="s">
        <v>684</v>
      </c>
      <c r="G645" s="1">
        <v>1.46</v>
      </c>
      <c r="H645" s="1" t="s">
        <v>687</v>
      </c>
      <c r="I645" s="1">
        <v>4380</v>
      </c>
      <c r="J645" s="2" t="s">
        <v>548</v>
      </c>
      <c r="S645" s="11">
        <f t="shared" si="21"/>
        <v>-305.0283710580913</v>
      </c>
      <c r="T645" s="10">
        <f t="shared" si="22"/>
        <v>93042.30715035263</v>
      </c>
    </row>
    <row r="646" spans="1:20" ht="25.5" x14ac:dyDescent="0.25">
      <c r="A646" s="1">
        <v>12</v>
      </c>
      <c r="B646" s="1">
        <v>75</v>
      </c>
      <c r="C646" s="1" t="s">
        <v>719</v>
      </c>
      <c r="D646" s="1" t="s">
        <v>526</v>
      </c>
      <c r="E646" s="1">
        <v>3000</v>
      </c>
      <c r="F646" s="1" t="s">
        <v>684</v>
      </c>
      <c r="G646" s="1">
        <v>1.34</v>
      </c>
      <c r="H646" s="1" t="s">
        <v>720</v>
      </c>
      <c r="I646" s="1">
        <v>4020</v>
      </c>
      <c r="J646" s="2" t="s">
        <v>548</v>
      </c>
      <c r="S646" s="11">
        <f t="shared" si="21"/>
        <v>-305.1483710580913</v>
      </c>
      <c r="T646" s="10">
        <f t="shared" si="22"/>
        <v>93115.52835940657</v>
      </c>
    </row>
    <row r="647" spans="1:20" ht="25.5" x14ac:dyDescent="0.25">
      <c r="A647" s="1">
        <v>14</v>
      </c>
      <c r="B647" s="1" t="s">
        <v>721</v>
      </c>
      <c r="C647" s="1" t="s">
        <v>722</v>
      </c>
      <c r="D647" s="1" t="s">
        <v>723</v>
      </c>
      <c r="E647" s="1">
        <v>20</v>
      </c>
      <c r="F647" s="1" t="s">
        <v>684</v>
      </c>
      <c r="G647" s="1">
        <v>562.79999999999995</v>
      </c>
      <c r="H647" s="1" t="s">
        <v>703</v>
      </c>
      <c r="I647" s="1">
        <v>11256</v>
      </c>
      <c r="J647" s="2" t="s">
        <v>548</v>
      </c>
      <c r="S647" s="11">
        <f t="shared" si="21"/>
        <v>256.31162894190868</v>
      </c>
      <c r="T647" s="10">
        <f t="shared" si="22"/>
        <v>65695.651130854676</v>
      </c>
    </row>
    <row r="648" spans="1:20" ht="25.5" x14ac:dyDescent="0.25">
      <c r="A648" s="1">
        <v>14</v>
      </c>
      <c r="B648" s="1" t="s">
        <v>724</v>
      </c>
      <c r="C648" s="1" t="s">
        <v>725</v>
      </c>
      <c r="D648" s="1" t="s">
        <v>723</v>
      </c>
      <c r="E648" s="1">
        <v>5</v>
      </c>
      <c r="F648" s="1" t="s">
        <v>684</v>
      </c>
      <c r="G648" s="1">
        <v>1278.4000000000001</v>
      </c>
      <c r="H648" s="1" t="s">
        <v>703</v>
      </c>
      <c r="I648" s="1">
        <v>6392</v>
      </c>
      <c r="J648" s="2" t="s">
        <v>548</v>
      </c>
      <c r="S648" s="11">
        <f t="shared" si="21"/>
        <v>971.91162894190882</v>
      </c>
      <c r="T648" s="10">
        <f t="shared" si="22"/>
        <v>944612.21447251469</v>
      </c>
    </row>
    <row r="649" spans="1:20" ht="25.5" x14ac:dyDescent="0.25">
      <c r="A649" s="1">
        <v>14</v>
      </c>
      <c r="B649" s="1" t="s">
        <v>726</v>
      </c>
      <c r="C649" s="1" t="s">
        <v>727</v>
      </c>
      <c r="D649" s="1" t="s">
        <v>723</v>
      </c>
      <c r="E649" s="1">
        <v>5</v>
      </c>
      <c r="F649" s="1" t="s">
        <v>684</v>
      </c>
      <c r="G649" s="1">
        <v>1348.6</v>
      </c>
      <c r="H649" s="1" t="s">
        <v>703</v>
      </c>
      <c r="I649" s="1">
        <v>6743</v>
      </c>
      <c r="J649" s="2" t="s">
        <v>548</v>
      </c>
      <c r="S649" s="11">
        <f t="shared" si="21"/>
        <v>1042.1116289419087</v>
      </c>
      <c r="T649" s="10">
        <f t="shared" si="22"/>
        <v>1085996.6471759586</v>
      </c>
    </row>
    <row r="650" spans="1:20" ht="25.5" x14ac:dyDescent="0.25">
      <c r="A650" s="1">
        <v>14</v>
      </c>
      <c r="B650" s="1" t="s">
        <v>728</v>
      </c>
      <c r="C650" s="1" t="s">
        <v>729</v>
      </c>
      <c r="D650" s="1" t="s">
        <v>723</v>
      </c>
      <c r="E650" s="1">
        <v>2</v>
      </c>
      <c r="F650" s="1" t="s">
        <v>684</v>
      </c>
      <c r="G650" s="1">
        <v>390.9</v>
      </c>
      <c r="H650" s="1" t="s">
        <v>703</v>
      </c>
      <c r="I650" s="1">
        <v>781.8</v>
      </c>
      <c r="J650" s="2" t="s">
        <v>548</v>
      </c>
      <c r="S650" s="11">
        <f t="shared" si="21"/>
        <v>84.411628941908702</v>
      </c>
      <c r="T650" s="10">
        <f t="shared" si="22"/>
        <v>7125.3231006264787</v>
      </c>
    </row>
    <row r="651" spans="1:20" ht="25.5" x14ac:dyDescent="0.25">
      <c r="A651" s="1">
        <v>14</v>
      </c>
      <c r="B651" s="1" t="s">
        <v>730</v>
      </c>
      <c r="C651" s="1" t="s">
        <v>731</v>
      </c>
      <c r="D651" s="1" t="s">
        <v>526</v>
      </c>
      <c r="E651" s="1">
        <v>1</v>
      </c>
      <c r="F651" s="1" t="s">
        <v>684</v>
      </c>
      <c r="G651" s="1">
        <v>4623.75</v>
      </c>
      <c r="H651" s="1" t="s">
        <v>703</v>
      </c>
      <c r="I651" s="1">
        <v>4623.75</v>
      </c>
      <c r="J651" s="2" t="s">
        <v>548</v>
      </c>
      <c r="S651" s="11">
        <f t="shared" si="21"/>
        <v>4317.2616289419084</v>
      </c>
      <c r="T651" s="10">
        <f t="shared" si="22"/>
        <v>18638747.972734138</v>
      </c>
    </row>
    <row r="652" spans="1:20" ht="25.5" x14ac:dyDescent="0.25">
      <c r="A652" s="1">
        <v>14</v>
      </c>
      <c r="B652" s="1" t="s">
        <v>732</v>
      </c>
      <c r="C652" s="1" t="s">
        <v>733</v>
      </c>
      <c r="D652" s="1" t="s">
        <v>526</v>
      </c>
      <c r="E652" s="1">
        <v>1</v>
      </c>
      <c r="F652" s="1" t="s">
        <v>684</v>
      </c>
      <c r="G652" s="1">
        <v>5603.25</v>
      </c>
      <c r="H652" s="1" t="s">
        <v>703</v>
      </c>
      <c r="I652" s="1">
        <v>5603.25</v>
      </c>
      <c r="J652" s="2" t="s">
        <v>548</v>
      </c>
      <c r="S652" s="11">
        <f t="shared" si="21"/>
        <v>5296.7616289419084</v>
      </c>
      <c r="T652" s="10">
        <f t="shared" si="22"/>
        <v>28055683.753831338</v>
      </c>
    </row>
    <row r="653" spans="1:20" ht="25.5" x14ac:dyDescent="0.25">
      <c r="A653" s="1">
        <v>14</v>
      </c>
      <c r="B653" s="1" t="s">
        <v>734</v>
      </c>
      <c r="C653" s="1" t="s">
        <v>735</v>
      </c>
      <c r="D653" s="1" t="s">
        <v>526</v>
      </c>
      <c r="E653" s="1">
        <v>1</v>
      </c>
      <c r="F653" s="1" t="s">
        <v>684</v>
      </c>
      <c r="G653" s="1">
        <v>4117.5</v>
      </c>
      <c r="H653" s="1" t="s">
        <v>703</v>
      </c>
      <c r="I653" s="1">
        <v>4117.5</v>
      </c>
      <c r="J653" s="2" t="s">
        <v>548</v>
      </c>
      <c r="S653" s="11">
        <f t="shared" si="21"/>
        <v>3811.0116289419088</v>
      </c>
      <c r="T653" s="10">
        <f t="shared" si="22"/>
        <v>14523809.635930462</v>
      </c>
    </row>
    <row r="654" spans="1:20" ht="25.5" x14ac:dyDescent="0.25">
      <c r="A654" s="1">
        <v>14</v>
      </c>
      <c r="B654" s="1" t="s">
        <v>736</v>
      </c>
      <c r="C654" s="1" t="s">
        <v>737</v>
      </c>
      <c r="D654" s="1" t="s">
        <v>691</v>
      </c>
      <c r="E654" s="1">
        <v>10</v>
      </c>
      <c r="F654" s="1" t="s">
        <v>684</v>
      </c>
      <c r="G654" s="1">
        <v>600.4</v>
      </c>
      <c r="H654" s="1" t="s">
        <v>703</v>
      </c>
      <c r="I654" s="1">
        <v>6004</v>
      </c>
      <c r="J654" s="2" t="s">
        <v>548</v>
      </c>
      <c r="S654" s="11">
        <f t="shared" si="21"/>
        <v>293.9116289419087</v>
      </c>
      <c r="T654" s="10">
        <f t="shared" si="22"/>
        <v>86384.045627286221</v>
      </c>
    </row>
    <row r="655" spans="1:20" ht="25.5" x14ac:dyDescent="0.25">
      <c r="A655" s="1">
        <v>14</v>
      </c>
      <c r="B655" s="1" t="s">
        <v>701</v>
      </c>
      <c r="C655" s="1" t="s">
        <v>702</v>
      </c>
      <c r="D655" s="1" t="s">
        <v>691</v>
      </c>
      <c r="E655" s="1">
        <v>80</v>
      </c>
      <c r="F655" s="1" t="s">
        <v>684</v>
      </c>
      <c r="G655" s="1">
        <v>600.4</v>
      </c>
      <c r="H655" s="1" t="s">
        <v>703</v>
      </c>
      <c r="I655" s="1">
        <v>48032</v>
      </c>
      <c r="J655" s="2" t="s">
        <v>548</v>
      </c>
      <c r="S655" s="11">
        <f t="shared" si="21"/>
        <v>293.9116289419087</v>
      </c>
      <c r="T655" s="10">
        <f t="shared" si="22"/>
        <v>86384.045627286221</v>
      </c>
    </row>
    <row r="656" spans="1:20" ht="15" x14ac:dyDescent="0.25">
      <c r="A656" s="1">
        <v>12</v>
      </c>
      <c r="B656" s="1">
        <v>28</v>
      </c>
      <c r="C656" s="1" t="s">
        <v>682</v>
      </c>
      <c r="D656" s="1" t="s">
        <v>683</v>
      </c>
      <c r="E656" s="1">
        <v>2000</v>
      </c>
      <c r="F656" s="1" t="s">
        <v>684</v>
      </c>
      <c r="G656" s="1">
        <v>4</v>
      </c>
      <c r="H656" s="1" t="s">
        <v>685</v>
      </c>
      <c r="I656" s="1">
        <v>8000</v>
      </c>
      <c r="J656" s="2" t="s">
        <v>563</v>
      </c>
      <c r="S656" s="11">
        <f t="shared" si="21"/>
        <v>-302.48837105809127</v>
      </c>
      <c r="T656" s="10">
        <f t="shared" si="22"/>
        <v>91499.214625377514</v>
      </c>
    </row>
    <row r="657" spans="1:20" ht="15" x14ac:dyDescent="0.25">
      <c r="A657" s="1">
        <v>12</v>
      </c>
      <c r="B657" s="1">
        <v>60</v>
      </c>
      <c r="C657" s="1" t="s">
        <v>709</v>
      </c>
      <c r="D657" s="1" t="s">
        <v>526</v>
      </c>
      <c r="E657" s="1">
        <v>300</v>
      </c>
      <c r="F657" s="1" t="s">
        <v>684</v>
      </c>
      <c r="G657" s="1">
        <v>16.8</v>
      </c>
      <c r="H657" s="1" t="s">
        <v>710</v>
      </c>
      <c r="I657" s="1">
        <v>5040</v>
      </c>
      <c r="J657" s="2" t="s">
        <v>563</v>
      </c>
      <c r="S657" s="11">
        <f t="shared" si="21"/>
        <v>-289.68837105809126</v>
      </c>
      <c r="T657" s="10">
        <f t="shared" si="22"/>
        <v>83919.352326290362</v>
      </c>
    </row>
    <row r="658" spans="1:20" ht="15" x14ac:dyDescent="0.25">
      <c r="A658" s="1">
        <v>12</v>
      </c>
      <c r="B658" s="1">
        <v>69</v>
      </c>
      <c r="C658" s="1" t="s">
        <v>711</v>
      </c>
      <c r="D658" s="1" t="s">
        <v>526</v>
      </c>
      <c r="E658" s="1">
        <v>5000</v>
      </c>
      <c r="F658" s="1" t="s">
        <v>684</v>
      </c>
      <c r="G658" s="1">
        <v>0.8</v>
      </c>
      <c r="H658" s="1" t="s">
        <v>687</v>
      </c>
      <c r="I658" s="1">
        <v>4000</v>
      </c>
      <c r="J658" s="2" t="s">
        <v>563</v>
      </c>
      <c r="S658" s="11">
        <f t="shared" si="21"/>
        <v>-305.68837105809126</v>
      </c>
      <c r="T658" s="10">
        <f t="shared" si="22"/>
        <v>93445.380200149288</v>
      </c>
    </row>
    <row r="659" spans="1:20" ht="15" x14ac:dyDescent="0.25">
      <c r="A659" s="1">
        <v>12</v>
      </c>
      <c r="B659" s="1">
        <v>70</v>
      </c>
      <c r="C659" s="1" t="s">
        <v>686</v>
      </c>
      <c r="D659" s="1" t="s">
        <v>526</v>
      </c>
      <c r="E659" s="1">
        <v>6000</v>
      </c>
      <c r="F659" s="1" t="s">
        <v>684</v>
      </c>
      <c r="G659" s="1">
        <v>0.9</v>
      </c>
      <c r="H659" s="1" t="s">
        <v>687</v>
      </c>
      <c r="I659" s="1">
        <v>5400</v>
      </c>
      <c r="J659" s="2" t="s">
        <v>563</v>
      </c>
      <c r="S659" s="11">
        <f t="shared" si="21"/>
        <v>-305.5883710580913</v>
      </c>
      <c r="T659" s="10">
        <f t="shared" si="22"/>
        <v>93384.252525937685</v>
      </c>
    </row>
    <row r="660" spans="1:20" ht="15" x14ac:dyDescent="0.25">
      <c r="A660" s="1">
        <v>12</v>
      </c>
      <c r="B660" s="1">
        <v>71</v>
      </c>
      <c r="C660" s="1" t="s">
        <v>688</v>
      </c>
      <c r="D660" s="1" t="s">
        <v>526</v>
      </c>
      <c r="E660" s="1">
        <v>4000</v>
      </c>
      <c r="F660" s="1" t="s">
        <v>684</v>
      </c>
      <c r="G660" s="1">
        <v>1.46</v>
      </c>
      <c r="H660" s="1" t="s">
        <v>687</v>
      </c>
      <c r="I660" s="1">
        <v>5840</v>
      </c>
      <c r="J660" s="2" t="s">
        <v>563</v>
      </c>
      <c r="S660" s="11">
        <f t="shared" si="21"/>
        <v>-305.0283710580913</v>
      </c>
      <c r="T660" s="10">
        <f t="shared" si="22"/>
        <v>93042.30715035263</v>
      </c>
    </row>
    <row r="661" spans="1:20" ht="15" x14ac:dyDescent="0.25">
      <c r="A661" s="1">
        <v>12</v>
      </c>
      <c r="B661" s="1">
        <v>1111</v>
      </c>
      <c r="C661" s="1" t="s">
        <v>738</v>
      </c>
      <c r="D661" s="1" t="s">
        <v>683</v>
      </c>
      <c r="E661" s="1">
        <v>100</v>
      </c>
      <c r="F661" s="1" t="s">
        <v>684</v>
      </c>
      <c r="G661" s="1">
        <v>17.96</v>
      </c>
      <c r="H661" s="1" t="s">
        <v>739</v>
      </c>
      <c r="I661" s="1">
        <v>1796</v>
      </c>
      <c r="J661" s="2" t="s">
        <v>563</v>
      </c>
      <c r="S661" s="11">
        <f t="shared" si="21"/>
        <v>-288.5283710580913</v>
      </c>
      <c r="T661" s="10">
        <f t="shared" si="22"/>
        <v>83248.620905435615</v>
      </c>
    </row>
    <row r="662" spans="1:20" ht="15" x14ac:dyDescent="0.25">
      <c r="A662" s="1">
        <v>12</v>
      </c>
      <c r="B662" s="1">
        <v>1111</v>
      </c>
      <c r="C662" s="1" t="s">
        <v>740</v>
      </c>
      <c r="D662" s="1" t="s">
        <v>526</v>
      </c>
      <c r="E662" s="1">
        <v>20</v>
      </c>
      <c r="F662" s="1" t="s">
        <v>684</v>
      </c>
      <c r="G662" s="1">
        <v>25</v>
      </c>
      <c r="H662" s="1" t="s">
        <v>741</v>
      </c>
      <c r="I662" s="1">
        <v>500</v>
      </c>
      <c r="J662" s="2" t="s">
        <v>563</v>
      </c>
      <c r="S662" s="11">
        <f t="shared" si="21"/>
        <v>-281.48837105809127</v>
      </c>
      <c r="T662" s="10">
        <f t="shared" si="22"/>
        <v>79235.703040937675</v>
      </c>
    </row>
    <row r="663" spans="1:20" ht="15" x14ac:dyDescent="0.25">
      <c r="A663" s="1">
        <v>12</v>
      </c>
      <c r="B663" s="1">
        <v>1111</v>
      </c>
      <c r="C663" s="1" t="s">
        <v>742</v>
      </c>
      <c r="D663" s="1" t="s">
        <v>526</v>
      </c>
      <c r="E663" s="1">
        <v>20</v>
      </c>
      <c r="F663" s="1" t="s">
        <v>684</v>
      </c>
      <c r="G663" s="1">
        <v>36.9</v>
      </c>
      <c r="H663" s="1" t="s">
        <v>741</v>
      </c>
      <c r="I663" s="1">
        <v>738</v>
      </c>
      <c r="J663" s="2" t="s">
        <v>563</v>
      </c>
      <c r="S663" s="11">
        <f t="shared" si="21"/>
        <v>-269.5883710580913</v>
      </c>
      <c r="T663" s="10">
        <f t="shared" si="22"/>
        <v>72677.889809755114</v>
      </c>
    </row>
    <row r="664" spans="1:20" ht="15" x14ac:dyDescent="0.25">
      <c r="A664" s="1">
        <v>12</v>
      </c>
      <c r="B664" s="1">
        <v>1111</v>
      </c>
      <c r="C664" s="1" t="s">
        <v>743</v>
      </c>
      <c r="D664" s="1" t="s">
        <v>526</v>
      </c>
      <c r="E664" s="1">
        <v>20</v>
      </c>
      <c r="F664" s="1" t="s">
        <v>684</v>
      </c>
      <c r="G664" s="1">
        <v>48.8</v>
      </c>
      <c r="H664" s="1" t="s">
        <v>741</v>
      </c>
      <c r="I664" s="1">
        <v>976</v>
      </c>
      <c r="J664" s="2" t="s">
        <v>563</v>
      </c>
      <c r="S664" s="11">
        <f t="shared" si="21"/>
        <v>-257.68837105809126</v>
      </c>
      <c r="T664" s="10">
        <f t="shared" si="22"/>
        <v>66403.296578572525</v>
      </c>
    </row>
    <row r="665" spans="1:20" ht="15" x14ac:dyDescent="0.25">
      <c r="A665" s="1">
        <v>12</v>
      </c>
      <c r="B665" s="1">
        <v>1111</v>
      </c>
      <c r="C665" s="1" t="s">
        <v>744</v>
      </c>
      <c r="D665" s="1" t="s">
        <v>526</v>
      </c>
      <c r="E665" s="1">
        <v>20</v>
      </c>
      <c r="F665" s="1" t="s">
        <v>684</v>
      </c>
      <c r="G665" s="1">
        <v>63.3</v>
      </c>
      <c r="H665" s="1" t="s">
        <v>741</v>
      </c>
      <c r="I665" s="1">
        <v>1266</v>
      </c>
      <c r="J665" s="2" t="s">
        <v>563</v>
      </c>
      <c r="S665" s="11">
        <f t="shared" si="21"/>
        <v>-243.18837105809126</v>
      </c>
      <c r="T665" s="10">
        <f t="shared" si="22"/>
        <v>59140.583817887884</v>
      </c>
    </row>
    <row r="666" spans="1:20" ht="25.5" x14ac:dyDescent="0.25">
      <c r="A666" s="1">
        <v>14</v>
      </c>
      <c r="B666" s="1" t="s">
        <v>721</v>
      </c>
      <c r="C666" s="1" t="s">
        <v>722</v>
      </c>
      <c r="D666" s="1" t="s">
        <v>723</v>
      </c>
      <c r="E666" s="1">
        <v>24</v>
      </c>
      <c r="F666" s="1" t="s">
        <v>684</v>
      </c>
      <c r="G666" s="1">
        <v>562.79999999999995</v>
      </c>
      <c r="H666" s="1" t="s">
        <v>703</v>
      </c>
      <c r="I666" s="1">
        <v>13507.2</v>
      </c>
      <c r="J666" s="2" t="s">
        <v>563</v>
      </c>
      <c r="S666" s="11">
        <f t="shared" si="21"/>
        <v>256.31162894190868</v>
      </c>
      <c r="T666" s="10">
        <f t="shared" si="22"/>
        <v>65695.651130854676</v>
      </c>
    </row>
    <row r="667" spans="1:20" ht="25.5" x14ac:dyDescent="0.25">
      <c r="A667" s="1">
        <v>14</v>
      </c>
      <c r="B667" s="1" t="s">
        <v>724</v>
      </c>
      <c r="C667" s="1" t="s">
        <v>725</v>
      </c>
      <c r="D667" s="1" t="s">
        <v>723</v>
      </c>
      <c r="E667" s="1">
        <v>5</v>
      </c>
      <c r="F667" s="1" t="s">
        <v>684</v>
      </c>
      <c r="G667" s="1">
        <v>1278.4000000000001</v>
      </c>
      <c r="H667" s="1" t="s">
        <v>703</v>
      </c>
      <c r="I667" s="1">
        <v>6392</v>
      </c>
      <c r="J667" s="2" t="s">
        <v>563</v>
      </c>
      <c r="S667" s="11">
        <f t="shared" si="21"/>
        <v>971.91162894190882</v>
      </c>
      <c r="T667" s="10">
        <f t="shared" si="22"/>
        <v>944612.21447251469</v>
      </c>
    </row>
    <row r="668" spans="1:20" ht="25.5" x14ac:dyDescent="0.25">
      <c r="A668" s="1">
        <v>14</v>
      </c>
      <c r="B668" s="1" t="s">
        <v>726</v>
      </c>
      <c r="C668" s="1" t="s">
        <v>727</v>
      </c>
      <c r="D668" s="1" t="s">
        <v>723</v>
      </c>
      <c r="E668" s="1">
        <v>7</v>
      </c>
      <c r="F668" s="1" t="s">
        <v>684</v>
      </c>
      <c r="G668" s="1">
        <v>1348.6</v>
      </c>
      <c r="H668" s="1" t="s">
        <v>703</v>
      </c>
      <c r="I668" s="1">
        <v>9440.2000000000007</v>
      </c>
      <c r="J668" s="2" t="s">
        <v>563</v>
      </c>
      <c r="S668" s="11">
        <f t="shared" si="21"/>
        <v>1042.1116289419087</v>
      </c>
      <c r="T668" s="10">
        <f t="shared" si="22"/>
        <v>1085996.6471759586</v>
      </c>
    </row>
    <row r="669" spans="1:20" ht="15" x14ac:dyDescent="0.25">
      <c r="A669" s="1">
        <v>14</v>
      </c>
      <c r="B669" s="1" t="s">
        <v>697</v>
      </c>
      <c r="C669" s="1" t="s">
        <v>698</v>
      </c>
      <c r="D669" s="1" t="s">
        <v>699</v>
      </c>
      <c r="E669" s="1">
        <v>6</v>
      </c>
      <c r="F669" s="1" t="s">
        <v>684</v>
      </c>
      <c r="G669" s="1">
        <v>119.8</v>
      </c>
      <c r="H669" s="1" t="s">
        <v>700</v>
      </c>
      <c r="I669" s="1">
        <v>718.8</v>
      </c>
      <c r="J669" s="2" t="s">
        <v>563</v>
      </c>
      <c r="S669" s="11">
        <f t="shared" si="21"/>
        <v>-186.68837105809126</v>
      </c>
      <c r="T669" s="10">
        <f t="shared" si="22"/>
        <v>34852.54788832357</v>
      </c>
    </row>
    <row r="670" spans="1:20" ht="25.5" x14ac:dyDescent="0.25">
      <c r="A670" s="1">
        <v>14</v>
      </c>
      <c r="B670" s="1" t="s">
        <v>701</v>
      </c>
      <c r="C670" s="1" t="s">
        <v>702</v>
      </c>
      <c r="D670" s="1" t="s">
        <v>691</v>
      </c>
      <c r="E670" s="1">
        <v>90</v>
      </c>
      <c r="F670" s="1" t="s">
        <v>684</v>
      </c>
      <c r="G670" s="1">
        <v>600.4</v>
      </c>
      <c r="H670" s="1" t="s">
        <v>703</v>
      </c>
      <c r="I670" s="1">
        <v>54036</v>
      </c>
      <c r="J670" s="2" t="s">
        <v>563</v>
      </c>
      <c r="S670" s="11">
        <f t="shared" si="21"/>
        <v>293.9116289419087</v>
      </c>
      <c r="T670" s="10">
        <f t="shared" si="22"/>
        <v>86384.045627286221</v>
      </c>
    </row>
    <row r="671" spans="1:20" ht="25.5" x14ac:dyDescent="0.25">
      <c r="A671" s="1">
        <v>14</v>
      </c>
      <c r="B671" s="1" t="s">
        <v>745</v>
      </c>
      <c r="C671" s="1" t="s">
        <v>746</v>
      </c>
      <c r="D671" s="1" t="s">
        <v>526</v>
      </c>
      <c r="E671" s="1">
        <v>90</v>
      </c>
      <c r="F671" s="1" t="s">
        <v>684</v>
      </c>
      <c r="G671" s="1">
        <v>2</v>
      </c>
      <c r="H671" s="1" t="s">
        <v>703</v>
      </c>
      <c r="I671" s="1">
        <v>180</v>
      </c>
      <c r="J671" s="2" t="s">
        <v>563</v>
      </c>
      <c r="S671" s="11">
        <f t="shared" si="21"/>
        <v>-304.48837105809127</v>
      </c>
      <c r="T671" s="10">
        <f t="shared" si="22"/>
        <v>92713.168109609876</v>
      </c>
    </row>
    <row r="672" spans="1:20" ht="25.5" x14ac:dyDescent="0.25">
      <c r="A672" s="1">
        <v>14</v>
      </c>
      <c r="B672" s="1" t="s">
        <v>714</v>
      </c>
      <c r="C672" s="1" t="s">
        <v>715</v>
      </c>
      <c r="D672" s="2" t="s">
        <v>371</v>
      </c>
      <c r="E672" s="1">
        <v>10</v>
      </c>
      <c r="F672" s="1" t="s">
        <v>684</v>
      </c>
      <c r="G672" s="1">
        <v>292.38</v>
      </c>
      <c r="H672" s="1" t="s">
        <v>703</v>
      </c>
      <c r="I672" s="1">
        <v>2923.8</v>
      </c>
      <c r="J672" s="2" t="s">
        <v>563</v>
      </c>
      <c r="S672" s="11">
        <f t="shared" si="21"/>
        <v>-14.108371058091279</v>
      </c>
      <c r="T672" s="10">
        <f t="shared" si="22"/>
        <v>199.04613391278764</v>
      </c>
    </row>
    <row r="673" spans="1:20" ht="15" x14ac:dyDescent="0.25">
      <c r="A673" s="1">
        <v>9</v>
      </c>
      <c r="B673" s="1">
        <v>447</v>
      </c>
      <c r="C673" s="1" t="s">
        <v>716</v>
      </c>
      <c r="D673" s="1" t="s">
        <v>371</v>
      </c>
      <c r="E673" s="1">
        <v>5</v>
      </c>
      <c r="F673" s="1" t="s">
        <v>684</v>
      </c>
      <c r="G673" s="1">
        <v>1410</v>
      </c>
      <c r="H673" s="1" t="s">
        <v>708</v>
      </c>
      <c r="I673" s="1">
        <v>7050</v>
      </c>
      <c r="J673" s="2" t="s">
        <v>578</v>
      </c>
      <c r="S673" s="11">
        <f t="shared" si="21"/>
        <v>1103.5116289419088</v>
      </c>
      <c r="T673" s="10">
        <f t="shared" si="22"/>
        <v>1217737.9152100252</v>
      </c>
    </row>
    <row r="674" spans="1:20" ht="15" x14ac:dyDescent="0.25">
      <c r="A674" s="1">
        <v>12</v>
      </c>
      <c r="B674" s="1">
        <v>60</v>
      </c>
      <c r="C674" s="1" t="s">
        <v>709</v>
      </c>
      <c r="D674" s="1" t="s">
        <v>526</v>
      </c>
      <c r="E674" s="1">
        <v>200</v>
      </c>
      <c r="F674" s="1" t="s">
        <v>684</v>
      </c>
      <c r="G674" s="1">
        <v>16.8</v>
      </c>
      <c r="H674" s="1" t="s">
        <v>710</v>
      </c>
      <c r="I674" s="1">
        <v>3360</v>
      </c>
      <c r="J674" s="2" t="s">
        <v>578</v>
      </c>
      <c r="S674" s="11">
        <f t="shared" si="21"/>
        <v>-289.68837105809126</v>
      </c>
      <c r="T674" s="10">
        <f t="shared" si="22"/>
        <v>83919.352326290362</v>
      </c>
    </row>
    <row r="675" spans="1:20" ht="15" x14ac:dyDescent="0.25">
      <c r="A675" s="1">
        <v>12</v>
      </c>
      <c r="B675" s="1">
        <v>69</v>
      </c>
      <c r="C675" s="1" t="s">
        <v>711</v>
      </c>
      <c r="D675" s="1" t="s">
        <v>526</v>
      </c>
      <c r="E675" s="1">
        <v>3000</v>
      </c>
      <c r="F675" s="1" t="s">
        <v>684</v>
      </c>
      <c r="G675" s="1">
        <v>0.8</v>
      </c>
      <c r="H675" s="1" t="s">
        <v>687</v>
      </c>
      <c r="I675" s="1">
        <v>2400</v>
      </c>
      <c r="J675" s="2" t="s">
        <v>578</v>
      </c>
      <c r="S675" s="11">
        <f t="shared" si="21"/>
        <v>-305.68837105809126</v>
      </c>
      <c r="T675" s="10">
        <f t="shared" si="22"/>
        <v>93445.380200149288</v>
      </c>
    </row>
    <row r="676" spans="1:20" ht="15" x14ac:dyDescent="0.25">
      <c r="A676" s="1">
        <v>12</v>
      </c>
      <c r="B676" s="1">
        <v>70</v>
      </c>
      <c r="C676" s="1" t="s">
        <v>686</v>
      </c>
      <c r="D676" s="1" t="s">
        <v>526</v>
      </c>
      <c r="E676" s="1">
        <v>1000</v>
      </c>
      <c r="F676" s="1" t="s">
        <v>684</v>
      </c>
      <c r="G676" s="1">
        <v>0.9</v>
      </c>
      <c r="H676" s="1" t="s">
        <v>687</v>
      </c>
      <c r="I676" s="1">
        <v>900</v>
      </c>
      <c r="J676" s="2" t="s">
        <v>578</v>
      </c>
      <c r="S676" s="11">
        <f t="shared" si="21"/>
        <v>-305.5883710580913</v>
      </c>
      <c r="T676" s="10">
        <f t="shared" si="22"/>
        <v>93384.252525937685</v>
      </c>
    </row>
    <row r="677" spans="1:20" ht="15" x14ac:dyDescent="0.25">
      <c r="A677" s="1">
        <v>12</v>
      </c>
      <c r="B677" s="1">
        <v>71</v>
      </c>
      <c r="C677" s="1" t="s">
        <v>688</v>
      </c>
      <c r="D677" s="1" t="s">
        <v>526</v>
      </c>
      <c r="E677" s="1">
        <v>500</v>
      </c>
      <c r="F677" s="1" t="s">
        <v>684</v>
      </c>
      <c r="G677" s="1">
        <v>1.46</v>
      </c>
      <c r="H677" s="1" t="s">
        <v>687</v>
      </c>
      <c r="I677" s="1">
        <v>730</v>
      </c>
      <c r="J677" s="2" t="s">
        <v>578</v>
      </c>
      <c r="S677" s="11">
        <f t="shared" si="21"/>
        <v>-305.0283710580913</v>
      </c>
      <c r="T677" s="10">
        <f t="shared" si="22"/>
        <v>93042.30715035263</v>
      </c>
    </row>
    <row r="678" spans="1:20" ht="15" x14ac:dyDescent="0.25">
      <c r="A678" s="1">
        <v>12</v>
      </c>
      <c r="B678" s="1">
        <v>69</v>
      </c>
      <c r="C678" s="1" t="s">
        <v>711</v>
      </c>
      <c r="D678" s="1" t="s">
        <v>526</v>
      </c>
      <c r="E678" s="1">
        <v>2000</v>
      </c>
      <c r="F678" s="1" t="s">
        <v>684</v>
      </c>
      <c r="G678" s="1">
        <v>0.8</v>
      </c>
      <c r="H678" s="1" t="s">
        <v>687</v>
      </c>
      <c r="I678" s="1">
        <v>1600</v>
      </c>
      <c r="J678" s="2" t="s">
        <v>586</v>
      </c>
      <c r="S678" s="11">
        <f t="shared" si="21"/>
        <v>-305.68837105809126</v>
      </c>
      <c r="T678" s="10">
        <f t="shared" si="22"/>
        <v>93445.380200149288</v>
      </c>
    </row>
    <row r="679" spans="1:20" ht="15" x14ac:dyDescent="0.25">
      <c r="A679" s="1">
        <v>9</v>
      </c>
      <c r="B679" s="1">
        <v>515</v>
      </c>
      <c r="C679" s="1" t="s">
        <v>717</v>
      </c>
      <c r="D679" s="1" t="s">
        <v>371</v>
      </c>
      <c r="E679" s="1">
        <v>20</v>
      </c>
      <c r="F679" s="1" t="s">
        <v>684</v>
      </c>
      <c r="G679" s="1">
        <v>314</v>
      </c>
      <c r="H679" s="1" t="s">
        <v>718</v>
      </c>
      <c r="I679" s="1">
        <v>6280</v>
      </c>
      <c r="J679" s="2" t="s">
        <v>600</v>
      </c>
      <c r="S679" s="11">
        <f t="shared" si="21"/>
        <v>7.5116289419087252</v>
      </c>
      <c r="T679" s="10">
        <f t="shared" si="22"/>
        <v>56.424569360920792</v>
      </c>
    </row>
    <row r="680" spans="1:20" ht="15" x14ac:dyDescent="0.25">
      <c r="A680" s="1">
        <v>12</v>
      </c>
      <c r="B680" s="1">
        <v>69</v>
      </c>
      <c r="C680" s="1" t="s">
        <v>711</v>
      </c>
      <c r="D680" s="1" t="s">
        <v>526</v>
      </c>
      <c r="E680" s="1">
        <v>4000</v>
      </c>
      <c r="F680" s="1" t="s">
        <v>684</v>
      </c>
      <c r="G680" s="1">
        <v>0.8</v>
      </c>
      <c r="H680" s="1" t="s">
        <v>687</v>
      </c>
      <c r="I680" s="1">
        <v>3200</v>
      </c>
      <c r="J680" s="2" t="s">
        <v>600</v>
      </c>
      <c r="S680" s="11">
        <f t="shared" si="21"/>
        <v>-305.68837105809126</v>
      </c>
      <c r="T680" s="10">
        <f t="shared" si="22"/>
        <v>93445.380200149288</v>
      </c>
    </row>
    <row r="681" spans="1:20" ht="25.5" x14ac:dyDescent="0.25">
      <c r="A681" s="1">
        <v>14</v>
      </c>
      <c r="B681" s="1" t="s">
        <v>714</v>
      </c>
      <c r="C681" s="1" t="s">
        <v>715</v>
      </c>
      <c r="D681" s="2" t="s">
        <v>371</v>
      </c>
      <c r="E681" s="1">
        <v>20</v>
      </c>
      <c r="F681" s="1" t="s">
        <v>684</v>
      </c>
      <c r="G681" s="1">
        <v>292.38</v>
      </c>
      <c r="H681" s="1" t="s">
        <v>703</v>
      </c>
      <c r="I681" s="1">
        <v>5847.6</v>
      </c>
      <c r="J681" s="2" t="s">
        <v>600</v>
      </c>
      <c r="S681" s="11">
        <f t="shared" si="21"/>
        <v>-14.108371058091279</v>
      </c>
      <c r="T681" s="10">
        <f t="shared" si="22"/>
        <v>199.04613391278764</v>
      </c>
    </row>
    <row r="682" spans="1:20" ht="25.5" x14ac:dyDescent="0.25">
      <c r="A682" s="1">
        <v>14</v>
      </c>
      <c r="B682" s="1" t="s">
        <v>704</v>
      </c>
      <c r="C682" s="1" t="s">
        <v>705</v>
      </c>
      <c r="D682" s="1" t="s">
        <v>706</v>
      </c>
      <c r="E682" s="1">
        <v>10</v>
      </c>
      <c r="F682" s="1" t="s">
        <v>684</v>
      </c>
      <c r="G682" s="1">
        <v>66.099999999999994</v>
      </c>
      <c r="H682" s="1" t="s">
        <v>703</v>
      </c>
      <c r="I682" s="1">
        <v>661</v>
      </c>
      <c r="J682" s="2" t="s">
        <v>600</v>
      </c>
      <c r="S682" s="11">
        <f t="shared" si="21"/>
        <v>-240.38837105809128</v>
      </c>
      <c r="T682" s="10">
        <f t="shared" si="22"/>
        <v>57786.568939962577</v>
      </c>
    </row>
    <row r="683" spans="1:20" ht="25.5" x14ac:dyDescent="0.25">
      <c r="A683" s="1">
        <v>14</v>
      </c>
      <c r="B683" s="1" t="s">
        <v>704</v>
      </c>
      <c r="C683" s="1" t="s">
        <v>705</v>
      </c>
      <c r="D683" s="1" t="s">
        <v>706</v>
      </c>
      <c r="E683" s="1">
        <v>20</v>
      </c>
      <c r="F683" s="1" t="s">
        <v>684</v>
      </c>
      <c r="G683" s="1">
        <v>66.099999999999994</v>
      </c>
      <c r="H683" s="1" t="s">
        <v>703</v>
      </c>
      <c r="I683" s="1">
        <v>1322</v>
      </c>
      <c r="J683" s="2" t="s">
        <v>606</v>
      </c>
      <c r="S683" s="11">
        <f t="shared" si="21"/>
        <v>-240.38837105809128</v>
      </c>
      <c r="T683" s="10">
        <f t="shared" si="22"/>
        <v>57786.568939962577</v>
      </c>
    </row>
    <row r="684" spans="1:20" ht="15" x14ac:dyDescent="0.25">
      <c r="A684" s="1">
        <v>12</v>
      </c>
      <c r="B684" s="1">
        <v>70</v>
      </c>
      <c r="C684" s="1" t="s">
        <v>686</v>
      </c>
      <c r="D684" s="1" t="s">
        <v>526</v>
      </c>
      <c r="E684" s="1">
        <v>500</v>
      </c>
      <c r="F684" s="1" t="s">
        <v>684</v>
      </c>
      <c r="G684" s="1">
        <v>0.9</v>
      </c>
      <c r="H684" s="1" t="s">
        <v>687</v>
      </c>
      <c r="I684" s="1">
        <v>450</v>
      </c>
      <c r="J684" s="2" t="s">
        <v>612</v>
      </c>
      <c r="S684" s="11">
        <f t="shared" si="21"/>
        <v>-305.5883710580913</v>
      </c>
      <c r="T684" s="10">
        <f t="shared" si="22"/>
        <v>93384.252525937685</v>
      </c>
    </row>
    <row r="685" spans="1:20" ht="15" x14ac:dyDescent="0.25">
      <c r="A685" s="1">
        <v>12</v>
      </c>
      <c r="B685" s="1">
        <v>71</v>
      </c>
      <c r="C685" s="1" t="s">
        <v>688</v>
      </c>
      <c r="D685" s="1" t="s">
        <v>526</v>
      </c>
      <c r="E685" s="1">
        <v>200</v>
      </c>
      <c r="F685" s="1" t="s">
        <v>684</v>
      </c>
      <c r="G685" s="1">
        <v>1.46</v>
      </c>
      <c r="H685" s="1" t="s">
        <v>687</v>
      </c>
      <c r="I685" s="1">
        <v>292</v>
      </c>
      <c r="J685" s="2" t="s">
        <v>612</v>
      </c>
      <c r="S685" s="11">
        <f t="shared" si="21"/>
        <v>-305.0283710580913</v>
      </c>
      <c r="T685" s="10">
        <f t="shared" si="22"/>
        <v>93042.30715035263</v>
      </c>
    </row>
    <row r="686" spans="1:20" ht="25.5" x14ac:dyDescent="0.25">
      <c r="A686" s="1">
        <v>9</v>
      </c>
      <c r="B686" s="1">
        <v>554</v>
      </c>
      <c r="C686" s="1" t="s">
        <v>747</v>
      </c>
      <c r="D686" s="1" t="s">
        <v>371</v>
      </c>
      <c r="E686" s="1">
        <v>6</v>
      </c>
      <c r="F686" s="1" t="s">
        <v>684</v>
      </c>
      <c r="G686" s="1">
        <v>471</v>
      </c>
      <c r="H686" s="1" t="s">
        <v>748</v>
      </c>
      <c r="I686" s="1">
        <v>2826</v>
      </c>
      <c r="J686" s="2" t="s">
        <v>630</v>
      </c>
      <c r="S686" s="11">
        <f t="shared" si="21"/>
        <v>164.51162894190873</v>
      </c>
      <c r="T686" s="10">
        <f t="shared" si="22"/>
        <v>27064.076057120259</v>
      </c>
    </row>
    <row r="687" spans="1:20" ht="15" x14ac:dyDescent="0.25">
      <c r="A687" s="1">
        <v>12</v>
      </c>
      <c r="B687" s="1">
        <v>28</v>
      </c>
      <c r="C687" s="1" t="s">
        <v>682</v>
      </c>
      <c r="D687" s="1" t="s">
        <v>683</v>
      </c>
      <c r="E687" s="1">
        <v>6000</v>
      </c>
      <c r="F687" s="1" t="s">
        <v>684</v>
      </c>
      <c r="G687" s="1">
        <v>4</v>
      </c>
      <c r="H687" s="1" t="s">
        <v>685</v>
      </c>
      <c r="I687" s="1">
        <v>24000</v>
      </c>
      <c r="J687" s="2" t="s">
        <v>630</v>
      </c>
      <c r="S687" s="11">
        <f t="shared" si="21"/>
        <v>-302.48837105809127</v>
      </c>
      <c r="T687" s="10">
        <f t="shared" si="22"/>
        <v>91499.214625377514</v>
      </c>
    </row>
    <row r="688" spans="1:20" ht="15" x14ac:dyDescent="0.25">
      <c r="A688" s="1">
        <v>12</v>
      </c>
      <c r="B688" s="1">
        <v>69</v>
      </c>
      <c r="C688" s="1" t="s">
        <v>711</v>
      </c>
      <c r="D688" s="1" t="s">
        <v>526</v>
      </c>
      <c r="E688" s="1">
        <v>5000</v>
      </c>
      <c r="F688" s="1" t="s">
        <v>684</v>
      </c>
      <c r="G688" s="1">
        <v>0.8</v>
      </c>
      <c r="H688" s="1" t="s">
        <v>687</v>
      </c>
      <c r="I688" s="1">
        <v>4000</v>
      </c>
      <c r="J688" s="2" t="s">
        <v>630</v>
      </c>
      <c r="S688" s="11">
        <f t="shared" si="21"/>
        <v>-305.68837105809126</v>
      </c>
      <c r="T688" s="10">
        <f t="shared" si="22"/>
        <v>93445.380200149288</v>
      </c>
    </row>
    <row r="689" spans="1:20" ht="15" x14ac:dyDescent="0.25">
      <c r="A689" s="1">
        <v>12</v>
      </c>
      <c r="B689" s="1">
        <v>70</v>
      </c>
      <c r="C689" s="1" t="s">
        <v>686</v>
      </c>
      <c r="D689" s="1" t="s">
        <v>526</v>
      </c>
      <c r="E689" s="1">
        <v>20000</v>
      </c>
      <c r="F689" s="1" t="s">
        <v>684</v>
      </c>
      <c r="G689" s="1">
        <v>0.9</v>
      </c>
      <c r="H689" s="1" t="s">
        <v>687</v>
      </c>
      <c r="I689" s="1">
        <v>18000</v>
      </c>
      <c r="J689" s="2" t="s">
        <v>630</v>
      </c>
      <c r="S689" s="11">
        <f t="shared" si="21"/>
        <v>-305.5883710580913</v>
      </c>
      <c r="T689" s="10">
        <f t="shared" si="22"/>
        <v>93384.252525937685</v>
      </c>
    </row>
    <row r="690" spans="1:20" ht="15" x14ac:dyDescent="0.25">
      <c r="A690" s="1">
        <v>12</v>
      </c>
      <c r="B690" s="1">
        <v>71</v>
      </c>
      <c r="C690" s="1" t="s">
        <v>688</v>
      </c>
      <c r="D690" s="1" t="s">
        <v>526</v>
      </c>
      <c r="E690" s="1">
        <v>10000</v>
      </c>
      <c r="F690" s="1" t="s">
        <v>684</v>
      </c>
      <c r="G690" s="1">
        <v>1.46</v>
      </c>
      <c r="H690" s="1" t="s">
        <v>687</v>
      </c>
      <c r="I690" s="1">
        <v>14600</v>
      </c>
      <c r="J690" s="2" t="s">
        <v>630</v>
      </c>
      <c r="S690" s="11">
        <f t="shared" si="21"/>
        <v>-305.0283710580913</v>
      </c>
      <c r="T690" s="10">
        <f t="shared" si="22"/>
        <v>93042.30715035263</v>
      </c>
    </row>
    <row r="691" spans="1:20" ht="25.5" x14ac:dyDescent="0.25">
      <c r="A691" s="1">
        <v>12</v>
      </c>
      <c r="B691" s="1">
        <v>75</v>
      </c>
      <c r="C691" s="1" t="s">
        <v>719</v>
      </c>
      <c r="D691" s="1" t="s">
        <v>526</v>
      </c>
      <c r="E691" s="1">
        <v>1000</v>
      </c>
      <c r="F691" s="1" t="s">
        <v>684</v>
      </c>
      <c r="G691" s="1">
        <v>1.34</v>
      </c>
      <c r="H691" s="1" t="s">
        <v>720</v>
      </c>
      <c r="I691" s="1">
        <v>1340</v>
      </c>
      <c r="J691" s="2" t="s">
        <v>630</v>
      </c>
      <c r="S691" s="11">
        <f t="shared" si="21"/>
        <v>-305.1483710580913</v>
      </c>
      <c r="T691" s="10">
        <f t="shared" si="22"/>
        <v>93115.52835940657</v>
      </c>
    </row>
    <row r="692" spans="1:20" ht="15" x14ac:dyDescent="0.25">
      <c r="A692" s="1">
        <v>14</v>
      </c>
      <c r="B692" s="1">
        <v>19.46</v>
      </c>
      <c r="C692" s="1" t="s">
        <v>749</v>
      </c>
      <c r="D692" s="1" t="s">
        <v>691</v>
      </c>
      <c r="E692" s="1">
        <v>100</v>
      </c>
      <c r="F692" s="1" t="s">
        <v>684</v>
      </c>
      <c r="G692" s="1">
        <v>116</v>
      </c>
      <c r="H692" s="1" t="s">
        <v>750</v>
      </c>
      <c r="I692" s="1">
        <v>11600</v>
      </c>
      <c r="J692" s="2" t="s">
        <v>630</v>
      </c>
      <c r="S692" s="11">
        <f t="shared" si="21"/>
        <v>-190.48837105809127</v>
      </c>
      <c r="T692" s="10">
        <f t="shared" si="22"/>
        <v>36285.819508365064</v>
      </c>
    </row>
    <row r="693" spans="1:20" ht="25.5" x14ac:dyDescent="0.25">
      <c r="A693" s="1">
        <v>12</v>
      </c>
      <c r="B693" s="1">
        <v>44</v>
      </c>
      <c r="C693" s="1" t="s">
        <v>751</v>
      </c>
      <c r="D693" s="1" t="s">
        <v>559</v>
      </c>
      <c r="E693" s="1">
        <v>500</v>
      </c>
      <c r="F693" s="1" t="s">
        <v>752</v>
      </c>
      <c r="G693" s="1">
        <v>5.98</v>
      </c>
      <c r="H693" s="1" t="s">
        <v>753</v>
      </c>
      <c r="I693" s="1">
        <v>2990</v>
      </c>
      <c r="J693" s="2" t="s">
        <v>491</v>
      </c>
      <c r="S693" s="11">
        <f t="shared" si="21"/>
        <v>-300.50837105809126</v>
      </c>
      <c r="T693" s="10">
        <f t="shared" si="22"/>
        <v>90305.281075987456</v>
      </c>
    </row>
    <row r="694" spans="1:20" ht="25.5" x14ac:dyDescent="0.25">
      <c r="A694" s="1">
        <v>12</v>
      </c>
      <c r="B694" s="1">
        <v>45</v>
      </c>
      <c r="C694" s="1" t="s">
        <v>754</v>
      </c>
      <c r="D694" s="1" t="s">
        <v>559</v>
      </c>
      <c r="E694" s="1">
        <v>2000</v>
      </c>
      <c r="F694" s="1" t="s">
        <v>752</v>
      </c>
      <c r="G694" s="1">
        <v>5.98</v>
      </c>
      <c r="H694" s="1" t="s">
        <v>753</v>
      </c>
      <c r="I694" s="1">
        <v>11960</v>
      </c>
      <c r="J694" s="2" t="s">
        <v>491</v>
      </c>
      <c r="S694" s="11">
        <f t="shared" si="21"/>
        <v>-300.50837105809126</v>
      </c>
      <c r="T694" s="10">
        <f t="shared" si="22"/>
        <v>90305.281075987456</v>
      </c>
    </row>
    <row r="695" spans="1:20" ht="25.5" x14ac:dyDescent="0.25">
      <c r="A695" s="1">
        <v>12</v>
      </c>
      <c r="B695" s="1">
        <v>57</v>
      </c>
      <c r="C695" s="1" t="s">
        <v>755</v>
      </c>
      <c r="D695" s="1" t="s">
        <v>526</v>
      </c>
      <c r="E695" s="1">
        <v>300</v>
      </c>
      <c r="F695" s="1" t="s">
        <v>752</v>
      </c>
      <c r="G695" s="1">
        <v>18.22</v>
      </c>
      <c r="H695" s="1" t="s">
        <v>756</v>
      </c>
      <c r="I695" s="1">
        <v>5466</v>
      </c>
      <c r="J695" s="2" t="s">
        <v>491</v>
      </c>
      <c r="S695" s="11">
        <f t="shared" si="21"/>
        <v>-288.26837105809125</v>
      </c>
      <c r="T695" s="10">
        <f t="shared" si="22"/>
        <v>83098.653752485377</v>
      </c>
    </row>
    <row r="696" spans="1:20" ht="15" x14ac:dyDescent="0.25">
      <c r="A696" s="1">
        <v>13</v>
      </c>
      <c r="B696" s="1">
        <v>1</v>
      </c>
      <c r="C696" s="1" t="s">
        <v>757</v>
      </c>
      <c r="D696" s="1" t="s">
        <v>371</v>
      </c>
      <c r="E696" s="1">
        <v>15</v>
      </c>
      <c r="F696" s="1" t="s">
        <v>752</v>
      </c>
      <c r="G696" s="1">
        <v>47.02</v>
      </c>
      <c r="H696" s="1" t="s">
        <v>758</v>
      </c>
      <c r="I696" s="1">
        <v>705.3</v>
      </c>
      <c r="J696" s="2" t="s">
        <v>491</v>
      </c>
      <c r="S696" s="11">
        <f t="shared" si="21"/>
        <v>-259.46837105809129</v>
      </c>
      <c r="T696" s="10">
        <f t="shared" si="22"/>
        <v>67323.835579539344</v>
      </c>
    </row>
    <row r="697" spans="1:20" ht="25.5" x14ac:dyDescent="0.25">
      <c r="A697" s="1">
        <v>13</v>
      </c>
      <c r="B697" s="1">
        <v>2</v>
      </c>
      <c r="C697" s="1" t="s">
        <v>759</v>
      </c>
      <c r="D697" s="1" t="s">
        <v>523</v>
      </c>
      <c r="E697" s="1">
        <v>20</v>
      </c>
      <c r="F697" s="1" t="s">
        <v>752</v>
      </c>
      <c r="G697" s="1">
        <v>20.86</v>
      </c>
      <c r="H697" s="1" t="s">
        <v>760</v>
      </c>
      <c r="I697" s="1">
        <v>417.2</v>
      </c>
      <c r="J697" s="2" t="s">
        <v>491</v>
      </c>
      <c r="S697" s="11">
        <f t="shared" si="21"/>
        <v>-285.62837105809126</v>
      </c>
      <c r="T697" s="10">
        <f t="shared" si="22"/>
        <v>81583.566353298665</v>
      </c>
    </row>
    <row r="698" spans="1:20" ht="25.5" x14ac:dyDescent="0.25">
      <c r="A698" s="1">
        <v>13</v>
      </c>
      <c r="B698" s="1">
        <v>5</v>
      </c>
      <c r="C698" s="1" t="s">
        <v>761</v>
      </c>
      <c r="D698" s="1" t="s">
        <v>523</v>
      </c>
      <c r="E698" s="1">
        <v>20</v>
      </c>
      <c r="F698" s="1" t="s">
        <v>752</v>
      </c>
      <c r="G698" s="1">
        <v>19.13</v>
      </c>
      <c r="H698" s="1" t="s">
        <v>760</v>
      </c>
      <c r="I698" s="1">
        <v>382.6</v>
      </c>
      <c r="J698" s="2" t="s">
        <v>491</v>
      </c>
      <c r="S698" s="11">
        <f t="shared" si="21"/>
        <v>-287.35837105809128</v>
      </c>
      <c r="T698" s="10">
        <f t="shared" si="22"/>
        <v>82574.833417159665</v>
      </c>
    </row>
    <row r="699" spans="1:20" ht="25.5" x14ac:dyDescent="0.25">
      <c r="A699" s="1">
        <v>13</v>
      </c>
      <c r="B699" s="1">
        <v>15</v>
      </c>
      <c r="C699" s="1" t="s">
        <v>762</v>
      </c>
      <c r="D699" s="1" t="s">
        <v>523</v>
      </c>
      <c r="E699" s="1">
        <v>40</v>
      </c>
      <c r="F699" s="1" t="s">
        <v>752</v>
      </c>
      <c r="G699" s="1">
        <v>69.36</v>
      </c>
      <c r="H699" s="1" t="s">
        <v>760</v>
      </c>
      <c r="I699" s="1">
        <v>2774.4</v>
      </c>
      <c r="J699" s="2" t="s">
        <v>491</v>
      </c>
      <c r="S699" s="11">
        <f t="shared" si="21"/>
        <v>-237.12837105809126</v>
      </c>
      <c r="T699" s="10">
        <f t="shared" si="22"/>
        <v>56229.864360663814</v>
      </c>
    </row>
    <row r="700" spans="1:20" ht="25.5" x14ac:dyDescent="0.25">
      <c r="A700" s="1">
        <v>13</v>
      </c>
      <c r="B700" s="1">
        <v>34</v>
      </c>
      <c r="C700" s="1" t="s">
        <v>763</v>
      </c>
      <c r="D700" s="1" t="s">
        <v>526</v>
      </c>
      <c r="E700" s="1">
        <v>200</v>
      </c>
      <c r="F700" s="1" t="s">
        <v>752</v>
      </c>
      <c r="G700" s="1">
        <v>10.4</v>
      </c>
      <c r="H700" s="1" t="s">
        <v>764</v>
      </c>
      <c r="I700" s="1">
        <v>2080</v>
      </c>
      <c r="J700" s="2" t="s">
        <v>491</v>
      </c>
      <c r="S700" s="11">
        <f t="shared" si="21"/>
        <v>-296.0883710580913</v>
      </c>
      <c r="T700" s="10">
        <f t="shared" si="22"/>
        <v>87668.323475833953</v>
      </c>
    </row>
    <row r="701" spans="1:20" ht="51" x14ac:dyDescent="0.25">
      <c r="A701" s="1">
        <v>13</v>
      </c>
      <c r="B701" s="1">
        <v>42</v>
      </c>
      <c r="C701" s="1" t="s">
        <v>765</v>
      </c>
      <c r="D701" s="1" t="s">
        <v>526</v>
      </c>
      <c r="E701" s="1">
        <v>1000</v>
      </c>
      <c r="F701" s="1" t="s">
        <v>752</v>
      </c>
      <c r="G701" s="1">
        <v>0.93</v>
      </c>
      <c r="H701" s="1" t="s">
        <v>766</v>
      </c>
      <c r="I701" s="1">
        <v>930</v>
      </c>
      <c r="J701" s="2" t="s">
        <v>491</v>
      </c>
      <c r="S701" s="11">
        <f t="shared" si="21"/>
        <v>-305.55837105809127</v>
      </c>
      <c r="T701" s="10">
        <f t="shared" si="22"/>
        <v>93365.918123674186</v>
      </c>
    </row>
    <row r="702" spans="1:20" ht="25.5" x14ac:dyDescent="0.25">
      <c r="A702" s="1">
        <v>13</v>
      </c>
      <c r="B702" s="1">
        <v>47</v>
      </c>
      <c r="C702" s="1" t="s">
        <v>767</v>
      </c>
      <c r="D702" s="1" t="s">
        <v>371</v>
      </c>
      <c r="E702" s="1">
        <v>1</v>
      </c>
      <c r="F702" s="1" t="s">
        <v>752</v>
      </c>
      <c r="G702" s="1">
        <v>381.42</v>
      </c>
      <c r="H702" s="1" t="s">
        <v>768</v>
      </c>
      <c r="I702" s="1">
        <v>381.42</v>
      </c>
      <c r="J702" s="2" t="s">
        <v>491</v>
      </c>
      <c r="S702" s="11">
        <f t="shared" si="21"/>
        <v>74.931628941908741</v>
      </c>
      <c r="T702" s="10">
        <f t="shared" si="22"/>
        <v>5614.7490158878954</v>
      </c>
    </row>
    <row r="703" spans="1:20" ht="25.5" x14ac:dyDescent="0.25">
      <c r="A703" s="1">
        <v>13</v>
      </c>
      <c r="B703" s="1">
        <v>48</v>
      </c>
      <c r="C703" s="1" t="s">
        <v>769</v>
      </c>
      <c r="D703" s="1" t="s">
        <v>371</v>
      </c>
      <c r="E703" s="1">
        <v>1</v>
      </c>
      <c r="F703" s="1" t="s">
        <v>752</v>
      </c>
      <c r="G703" s="1">
        <v>381.42</v>
      </c>
      <c r="H703" s="1" t="s">
        <v>768</v>
      </c>
      <c r="I703" s="1">
        <v>381.42</v>
      </c>
      <c r="J703" s="2" t="s">
        <v>491</v>
      </c>
      <c r="S703" s="11">
        <f t="shared" si="21"/>
        <v>74.931628941908741</v>
      </c>
      <c r="T703" s="10">
        <f t="shared" si="22"/>
        <v>5614.7490158878954</v>
      </c>
    </row>
    <row r="704" spans="1:20" ht="15" x14ac:dyDescent="0.25">
      <c r="A704" s="1">
        <v>13</v>
      </c>
      <c r="B704" s="1">
        <v>50</v>
      </c>
      <c r="C704" s="1" t="s">
        <v>770</v>
      </c>
      <c r="D704" s="1" t="s">
        <v>526</v>
      </c>
      <c r="E704" s="1">
        <v>500</v>
      </c>
      <c r="F704" s="1" t="s">
        <v>752</v>
      </c>
      <c r="G704" s="1">
        <v>6.24</v>
      </c>
      <c r="H704" s="1" t="s">
        <v>771</v>
      </c>
      <c r="I704" s="1">
        <v>3120</v>
      </c>
      <c r="J704" s="2" t="s">
        <v>491</v>
      </c>
      <c r="S704" s="11">
        <f t="shared" si="21"/>
        <v>-300.24837105809127</v>
      </c>
      <c r="T704" s="10">
        <f t="shared" si="22"/>
        <v>90149.084323037256</v>
      </c>
    </row>
    <row r="705" spans="1:20" ht="25.5" x14ac:dyDescent="0.25">
      <c r="A705" s="1">
        <v>13</v>
      </c>
      <c r="B705" s="1">
        <v>91</v>
      </c>
      <c r="C705" s="1" t="s">
        <v>772</v>
      </c>
      <c r="D705" s="1" t="s">
        <v>526</v>
      </c>
      <c r="E705" s="1">
        <v>30</v>
      </c>
      <c r="F705" s="1" t="s">
        <v>752</v>
      </c>
      <c r="G705" s="1">
        <v>7.99</v>
      </c>
      <c r="H705" s="1" t="s">
        <v>773</v>
      </c>
      <c r="I705" s="1">
        <v>239.7</v>
      </c>
      <c r="J705" s="2" t="s">
        <v>491</v>
      </c>
      <c r="S705" s="11">
        <f t="shared" si="21"/>
        <v>-298.49837105809127</v>
      </c>
      <c r="T705" s="10">
        <f t="shared" si="22"/>
        <v>89101.277524333942</v>
      </c>
    </row>
    <row r="706" spans="1:20" ht="25.5" x14ac:dyDescent="0.25">
      <c r="A706" s="1">
        <v>13</v>
      </c>
      <c r="B706" s="1">
        <v>92</v>
      </c>
      <c r="C706" s="1" t="s">
        <v>774</v>
      </c>
      <c r="D706" s="1" t="s">
        <v>526</v>
      </c>
      <c r="E706" s="1">
        <v>100</v>
      </c>
      <c r="F706" s="1" t="s">
        <v>752</v>
      </c>
      <c r="G706" s="1">
        <v>7.99</v>
      </c>
      <c r="H706" s="1" t="s">
        <v>773</v>
      </c>
      <c r="I706" s="1">
        <v>799</v>
      </c>
      <c r="J706" s="2" t="s">
        <v>491</v>
      </c>
      <c r="S706" s="11">
        <f t="shared" ref="S706:S769" si="23">G706-$P$2</f>
        <v>-298.49837105809127</v>
      </c>
      <c r="T706" s="10">
        <f t="shared" si="22"/>
        <v>89101.277524333942</v>
      </c>
    </row>
    <row r="707" spans="1:20" ht="15" x14ac:dyDescent="0.25">
      <c r="A707" s="1">
        <v>13</v>
      </c>
      <c r="B707" s="1">
        <v>153</v>
      </c>
      <c r="C707" s="1" t="s">
        <v>775</v>
      </c>
      <c r="D707" s="1" t="s">
        <v>526</v>
      </c>
      <c r="E707" s="1">
        <v>100</v>
      </c>
      <c r="F707" s="1" t="s">
        <v>752</v>
      </c>
      <c r="G707" s="1">
        <v>8.8000000000000007</v>
      </c>
      <c r="H707" s="1" t="s">
        <v>776</v>
      </c>
      <c r="I707" s="1">
        <v>880</v>
      </c>
      <c r="J707" s="2" t="s">
        <v>491</v>
      </c>
      <c r="S707" s="11">
        <f t="shared" si="23"/>
        <v>-297.68837105809126</v>
      </c>
      <c r="T707" s="10">
        <f t="shared" ref="T707:T770" si="24">S707*S707</f>
        <v>88618.366263219825</v>
      </c>
    </row>
    <row r="708" spans="1:20" ht="15" x14ac:dyDescent="0.25">
      <c r="A708" s="1">
        <v>12</v>
      </c>
      <c r="B708" s="1">
        <v>13</v>
      </c>
      <c r="C708" s="1" t="s">
        <v>777</v>
      </c>
      <c r="D708" s="1" t="s">
        <v>371</v>
      </c>
      <c r="E708" s="1">
        <v>10</v>
      </c>
      <c r="F708" s="1" t="s">
        <v>752</v>
      </c>
      <c r="G708" s="1">
        <v>103.95</v>
      </c>
      <c r="H708" s="1" t="s">
        <v>778</v>
      </c>
      <c r="I708" s="1">
        <v>1039.5</v>
      </c>
      <c r="J708" s="2" t="s">
        <v>528</v>
      </c>
      <c r="S708" s="11">
        <f t="shared" si="23"/>
        <v>-202.53837105809129</v>
      </c>
      <c r="T708" s="10">
        <f t="shared" si="24"/>
        <v>41021.791750865072</v>
      </c>
    </row>
    <row r="709" spans="1:20" ht="15" x14ac:dyDescent="0.25">
      <c r="A709" s="1">
        <v>13</v>
      </c>
      <c r="B709" s="1">
        <v>1</v>
      </c>
      <c r="C709" s="1" t="s">
        <v>757</v>
      </c>
      <c r="D709" s="1" t="s">
        <v>371</v>
      </c>
      <c r="E709" s="1">
        <v>10</v>
      </c>
      <c r="F709" s="1" t="s">
        <v>752</v>
      </c>
      <c r="G709" s="1">
        <v>47.02</v>
      </c>
      <c r="H709" s="1" t="s">
        <v>758</v>
      </c>
      <c r="I709" s="1">
        <v>470.2</v>
      </c>
      <c r="J709" s="2" t="s">
        <v>528</v>
      </c>
      <c r="S709" s="11">
        <f t="shared" si="23"/>
        <v>-259.46837105809129</v>
      </c>
      <c r="T709" s="10">
        <f t="shared" si="24"/>
        <v>67323.835579539344</v>
      </c>
    </row>
    <row r="710" spans="1:20" ht="15" x14ac:dyDescent="0.25">
      <c r="A710" s="1">
        <v>13</v>
      </c>
      <c r="B710" s="1">
        <v>93</v>
      </c>
      <c r="C710" s="1" t="s">
        <v>779</v>
      </c>
      <c r="D710" s="1" t="s">
        <v>526</v>
      </c>
      <c r="E710" s="1">
        <v>2000</v>
      </c>
      <c r="F710" s="1" t="s">
        <v>752</v>
      </c>
      <c r="G710" s="1">
        <v>1.83</v>
      </c>
      <c r="H710" s="1" t="s">
        <v>780</v>
      </c>
      <c r="I710" s="1">
        <v>3660</v>
      </c>
      <c r="J710" s="2" t="s">
        <v>528</v>
      </c>
      <c r="S710" s="11">
        <f t="shared" si="23"/>
        <v>-304.65837105809129</v>
      </c>
      <c r="T710" s="10">
        <f t="shared" si="24"/>
        <v>92816.723055769631</v>
      </c>
    </row>
    <row r="711" spans="1:20" ht="15" x14ac:dyDescent="0.25">
      <c r="A711" s="1">
        <v>13</v>
      </c>
      <c r="B711" s="1">
        <v>94</v>
      </c>
      <c r="C711" s="1" t="s">
        <v>781</v>
      </c>
      <c r="D711" s="1" t="s">
        <v>526</v>
      </c>
      <c r="E711" s="1">
        <v>2000</v>
      </c>
      <c r="F711" s="1" t="s">
        <v>752</v>
      </c>
      <c r="G711" s="1">
        <v>1.7</v>
      </c>
      <c r="H711" s="1" t="s">
        <v>780</v>
      </c>
      <c r="I711" s="1">
        <v>3400</v>
      </c>
      <c r="J711" s="2" t="s">
        <v>528</v>
      </c>
      <c r="S711" s="11">
        <f t="shared" si="23"/>
        <v>-304.78837105809129</v>
      </c>
      <c r="T711" s="10">
        <f t="shared" si="24"/>
        <v>92895.951132244736</v>
      </c>
    </row>
    <row r="712" spans="1:20" ht="15" x14ac:dyDescent="0.25">
      <c r="A712" s="1">
        <v>13</v>
      </c>
      <c r="B712" s="1">
        <v>95</v>
      </c>
      <c r="C712" s="1" t="s">
        <v>782</v>
      </c>
      <c r="D712" s="1" t="s">
        <v>526</v>
      </c>
      <c r="E712" s="1">
        <v>2000</v>
      </c>
      <c r="F712" s="1" t="s">
        <v>752</v>
      </c>
      <c r="G712" s="1">
        <v>2.4700000000000002</v>
      </c>
      <c r="H712" s="1" t="s">
        <v>780</v>
      </c>
      <c r="I712" s="1">
        <v>4940</v>
      </c>
      <c r="J712" s="2" t="s">
        <v>528</v>
      </c>
      <c r="S712" s="11">
        <f t="shared" si="23"/>
        <v>-304.01837105809125</v>
      </c>
      <c r="T712" s="10">
        <f t="shared" si="24"/>
        <v>92427.169940815249</v>
      </c>
    </row>
    <row r="713" spans="1:20" ht="15" x14ac:dyDescent="0.25">
      <c r="A713" s="1">
        <v>13</v>
      </c>
      <c r="B713" s="1">
        <v>99</v>
      </c>
      <c r="C713" s="1" t="s">
        <v>783</v>
      </c>
      <c r="D713" s="1" t="s">
        <v>526</v>
      </c>
      <c r="E713" s="1">
        <v>60</v>
      </c>
      <c r="F713" s="1" t="s">
        <v>752</v>
      </c>
      <c r="G713" s="1">
        <v>32.15</v>
      </c>
      <c r="H713" s="1" t="s">
        <v>773</v>
      </c>
      <c r="I713" s="1">
        <v>1929</v>
      </c>
      <c r="J713" s="2" t="s">
        <v>528</v>
      </c>
      <c r="S713" s="11">
        <f t="shared" si="23"/>
        <v>-274.3383710580913</v>
      </c>
      <c r="T713" s="10">
        <f t="shared" si="24"/>
        <v>75261.54183480698</v>
      </c>
    </row>
    <row r="714" spans="1:20" ht="25.5" x14ac:dyDescent="0.25">
      <c r="A714" s="1">
        <v>13</v>
      </c>
      <c r="B714" s="1">
        <v>101</v>
      </c>
      <c r="C714" s="1" t="s">
        <v>784</v>
      </c>
      <c r="D714" s="1" t="s">
        <v>526</v>
      </c>
      <c r="E714" s="1">
        <v>200</v>
      </c>
      <c r="F714" s="1" t="s">
        <v>752</v>
      </c>
      <c r="G714" s="1">
        <v>1.62</v>
      </c>
      <c r="H714" s="1" t="s">
        <v>785</v>
      </c>
      <c r="I714" s="1">
        <v>324</v>
      </c>
      <c r="J714" s="2" t="s">
        <v>528</v>
      </c>
      <c r="S714" s="11">
        <f t="shared" si="23"/>
        <v>-304.86837105809127</v>
      </c>
      <c r="T714" s="10">
        <f t="shared" si="24"/>
        <v>92944.723671614018</v>
      </c>
    </row>
    <row r="715" spans="1:20" ht="15" x14ac:dyDescent="0.25">
      <c r="A715" s="1">
        <v>13</v>
      </c>
      <c r="B715" s="1">
        <v>105</v>
      </c>
      <c r="C715" s="1" t="s">
        <v>786</v>
      </c>
      <c r="D715" s="1" t="s">
        <v>526</v>
      </c>
      <c r="E715" s="1">
        <v>10</v>
      </c>
      <c r="F715" s="1" t="s">
        <v>752</v>
      </c>
      <c r="G715" s="1">
        <v>8.36</v>
      </c>
      <c r="H715" s="1" t="s">
        <v>773</v>
      </c>
      <c r="I715" s="1">
        <v>83.6</v>
      </c>
      <c r="J715" s="2" t="s">
        <v>528</v>
      </c>
      <c r="S715" s="11">
        <f t="shared" si="23"/>
        <v>-298.12837105809126</v>
      </c>
      <c r="T715" s="10">
        <f t="shared" si="24"/>
        <v>88880.525629750948</v>
      </c>
    </row>
    <row r="716" spans="1:20" ht="15" x14ac:dyDescent="0.25">
      <c r="A716" s="1">
        <v>13</v>
      </c>
      <c r="B716" s="1">
        <v>114</v>
      </c>
      <c r="C716" s="1" t="s">
        <v>787</v>
      </c>
      <c r="D716" s="1" t="s">
        <v>526</v>
      </c>
      <c r="E716" s="1">
        <v>1000</v>
      </c>
      <c r="F716" s="1" t="s">
        <v>752</v>
      </c>
      <c r="G716" s="1">
        <v>0.56000000000000005</v>
      </c>
      <c r="H716" s="1" t="s">
        <v>788</v>
      </c>
      <c r="I716" s="1">
        <v>560</v>
      </c>
      <c r="J716" s="2" t="s">
        <v>528</v>
      </c>
      <c r="S716" s="11">
        <f t="shared" si="23"/>
        <v>-305.92837105809127</v>
      </c>
      <c r="T716" s="10">
        <f t="shared" si="24"/>
        <v>93592.168218257182</v>
      </c>
    </row>
    <row r="717" spans="1:20" ht="25.5" x14ac:dyDescent="0.25">
      <c r="A717" s="1">
        <v>13</v>
      </c>
      <c r="B717" s="1">
        <v>119</v>
      </c>
      <c r="C717" s="1" t="s">
        <v>789</v>
      </c>
      <c r="D717" s="1" t="s">
        <v>526</v>
      </c>
      <c r="E717" s="1">
        <v>20</v>
      </c>
      <c r="F717" s="1" t="s">
        <v>752</v>
      </c>
      <c r="G717" s="1">
        <v>14.8</v>
      </c>
      <c r="H717" s="1" t="s">
        <v>768</v>
      </c>
      <c r="I717" s="1">
        <v>296</v>
      </c>
      <c r="J717" s="2" t="s">
        <v>528</v>
      </c>
      <c r="S717" s="11">
        <f t="shared" si="23"/>
        <v>-291.68837105809126</v>
      </c>
      <c r="T717" s="10">
        <f t="shared" si="24"/>
        <v>85082.105810522728</v>
      </c>
    </row>
    <row r="718" spans="1:20" ht="25.5" x14ac:dyDescent="0.25">
      <c r="A718" s="1">
        <v>13</v>
      </c>
      <c r="B718" s="1">
        <v>123</v>
      </c>
      <c r="C718" s="1" t="s">
        <v>790</v>
      </c>
      <c r="D718" s="1" t="s">
        <v>526</v>
      </c>
      <c r="E718" s="1">
        <v>20</v>
      </c>
      <c r="F718" s="1" t="s">
        <v>752</v>
      </c>
      <c r="G718" s="1">
        <v>14.8</v>
      </c>
      <c r="H718" s="1" t="s">
        <v>768</v>
      </c>
      <c r="I718" s="1">
        <v>296</v>
      </c>
      <c r="J718" s="2" t="s">
        <v>528</v>
      </c>
      <c r="S718" s="11">
        <f t="shared" si="23"/>
        <v>-291.68837105809126</v>
      </c>
      <c r="T718" s="10">
        <f t="shared" si="24"/>
        <v>85082.105810522728</v>
      </c>
    </row>
    <row r="719" spans="1:20" ht="25.5" x14ac:dyDescent="0.25">
      <c r="A719" s="1">
        <v>13</v>
      </c>
      <c r="B719" s="1">
        <v>124</v>
      </c>
      <c r="C719" s="1" t="s">
        <v>791</v>
      </c>
      <c r="D719" s="1" t="s">
        <v>526</v>
      </c>
      <c r="E719" s="1">
        <v>20</v>
      </c>
      <c r="F719" s="1" t="s">
        <v>752</v>
      </c>
      <c r="G719" s="1">
        <v>14.8</v>
      </c>
      <c r="H719" s="1" t="s">
        <v>768</v>
      </c>
      <c r="I719" s="1">
        <v>296</v>
      </c>
      <c r="J719" s="2" t="s">
        <v>528</v>
      </c>
      <c r="S719" s="11">
        <f t="shared" si="23"/>
        <v>-291.68837105809126</v>
      </c>
      <c r="T719" s="10">
        <f t="shared" si="24"/>
        <v>85082.105810522728</v>
      </c>
    </row>
    <row r="720" spans="1:20" ht="25.5" x14ac:dyDescent="0.25">
      <c r="A720" s="1">
        <v>13</v>
      </c>
      <c r="B720" s="1">
        <v>125</v>
      </c>
      <c r="C720" s="1" t="s">
        <v>792</v>
      </c>
      <c r="D720" s="1" t="s">
        <v>526</v>
      </c>
      <c r="E720" s="1">
        <v>20</v>
      </c>
      <c r="F720" s="1" t="s">
        <v>752</v>
      </c>
      <c r="G720" s="1">
        <v>60.07</v>
      </c>
      <c r="H720" s="1" t="s">
        <v>793</v>
      </c>
      <c r="I720" s="1">
        <v>1201.4000000000001</v>
      </c>
      <c r="J720" s="2" t="s">
        <v>528</v>
      </c>
      <c r="S720" s="11">
        <f t="shared" si="23"/>
        <v>-246.41837105809128</v>
      </c>
      <c r="T720" s="10">
        <f t="shared" si="24"/>
        <v>60722.013594923163</v>
      </c>
    </row>
    <row r="721" spans="1:20" ht="15" x14ac:dyDescent="0.25">
      <c r="A721" s="1">
        <v>13</v>
      </c>
      <c r="B721" s="1">
        <v>128</v>
      </c>
      <c r="C721" s="1" t="s">
        <v>794</v>
      </c>
      <c r="D721" s="1" t="s">
        <v>371</v>
      </c>
      <c r="E721" s="1">
        <v>10</v>
      </c>
      <c r="F721" s="1" t="s">
        <v>752</v>
      </c>
      <c r="G721" s="1">
        <v>552</v>
      </c>
      <c r="H721" s="1" t="s">
        <v>795</v>
      </c>
      <c r="I721" s="1">
        <v>5520</v>
      </c>
      <c r="J721" s="2" t="s">
        <v>528</v>
      </c>
      <c r="S721" s="11">
        <f t="shared" si="23"/>
        <v>245.51162894190873</v>
      </c>
      <c r="T721" s="10">
        <f t="shared" si="24"/>
        <v>60275.959945709474</v>
      </c>
    </row>
    <row r="722" spans="1:20" ht="15" x14ac:dyDescent="0.25">
      <c r="A722" s="1">
        <v>13</v>
      </c>
      <c r="B722" s="1">
        <v>129</v>
      </c>
      <c r="C722" s="1" t="s">
        <v>796</v>
      </c>
      <c r="D722" s="1" t="s">
        <v>371</v>
      </c>
      <c r="E722" s="1">
        <v>10</v>
      </c>
      <c r="F722" s="1" t="s">
        <v>752</v>
      </c>
      <c r="G722" s="1">
        <v>552</v>
      </c>
      <c r="H722" s="1" t="s">
        <v>795</v>
      </c>
      <c r="I722" s="1">
        <v>5520</v>
      </c>
      <c r="J722" s="2" t="s">
        <v>528</v>
      </c>
      <c r="S722" s="11">
        <f t="shared" si="23"/>
        <v>245.51162894190873</v>
      </c>
      <c r="T722" s="10">
        <f t="shared" si="24"/>
        <v>60275.959945709474</v>
      </c>
    </row>
    <row r="723" spans="1:20" ht="15" x14ac:dyDescent="0.25">
      <c r="A723" s="1">
        <v>13</v>
      </c>
      <c r="B723" s="1">
        <v>130</v>
      </c>
      <c r="C723" s="1" t="s">
        <v>797</v>
      </c>
      <c r="D723" s="1" t="s">
        <v>371</v>
      </c>
      <c r="E723" s="1">
        <v>3</v>
      </c>
      <c r="F723" s="1" t="s">
        <v>752</v>
      </c>
      <c r="G723" s="1">
        <v>552</v>
      </c>
      <c r="H723" s="1" t="s">
        <v>795</v>
      </c>
      <c r="I723" s="1">
        <v>1656</v>
      </c>
      <c r="J723" s="2" t="s">
        <v>528</v>
      </c>
      <c r="S723" s="11">
        <f t="shared" si="23"/>
        <v>245.51162894190873</v>
      </c>
      <c r="T723" s="10">
        <f t="shared" si="24"/>
        <v>60275.959945709474</v>
      </c>
    </row>
    <row r="724" spans="1:20" ht="25.5" x14ac:dyDescent="0.25">
      <c r="A724" s="1">
        <v>13</v>
      </c>
      <c r="B724" s="1">
        <v>154</v>
      </c>
      <c r="C724" s="1" t="s">
        <v>798</v>
      </c>
      <c r="D724" s="1" t="s">
        <v>371</v>
      </c>
      <c r="E724" s="1">
        <v>100</v>
      </c>
      <c r="F724" s="1" t="s">
        <v>752</v>
      </c>
      <c r="G724" s="1">
        <v>281.39999999999998</v>
      </c>
      <c r="H724" s="1" t="s">
        <v>799</v>
      </c>
      <c r="I724" s="1">
        <v>28140</v>
      </c>
      <c r="J724" s="2" t="s">
        <v>528</v>
      </c>
      <c r="S724" s="11">
        <f t="shared" si="23"/>
        <v>-25.088371058091298</v>
      </c>
      <c r="T724" s="10">
        <f t="shared" si="24"/>
        <v>629.42636234847305</v>
      </c>
    </row>
    <row r="725" spans="1:20" ht="15" x14ac:dyDescent="0.25">
      <c r="A725" s="1">
        <v>12</v>
      </c>
      <c r="B725" s="1">
        <v>6</v>
      </c>
      <c r="C725" s="1" t="s">
        <v>800</v>
      </c>
      <c r="D725" s="1" t="s">
        <v>371</v>
      </c>
      <c r="E725" s="1">
        <v>50</v>
      </c>
      <c r="F725" s="1" t="s">
        <v>752</v>
      </c>
      <c r="G725" s="1">
        <v>12.3</v>
      </c>
      <c r="H725" s="1" t="s">
        <v>801</v>
      </c>
      <c r="I725" s="1">
        <v>615</v>
      </c>
      <c r="J725" s="2" t="s">
        <v>548</v>
      </c>
      <c r="S725" s="11">
        <f t="shared" si="23"/>
        <v>-294.18837105809126</v>
      </c>
      <c r="T725" s="10">
        <f t="shared" si="24"/>
        <v>86546.797665813196</v>
      </c>
    </row>
    <row r="726" spans="1:20" ht="15" x14ac:dyDescent="0.25">
      <c r="A726" s="1">
        <v>12</v>
      </c>
      <c r="B726" s="1">
        <v>8</v>
      </c>
      <c r="C726" s="1" t="s">
        <v>802</v>
      </c>
      <c r="D726" s="1" t="s">
        <v>371</v>
      </c>
      <c r="E726" s="1">
        <v>50</v>
      </c>
      <c r="F726" s="1" t="s">
        <v>752</v>
      </c>
      <c r="G726" s="1">
        <v>24.05</v>
      </c>
      <c r="H726" s="1" t="s">
        <v>801</v>
      </c>
      <c r="I726" s="1">
        <v>1202.5</v>
      </c>
      <c r="J726" s="2" t="s">
        <v>548</v>
      </c>
      <c r="S726" s="11">
        <f t="shared" si="23"/>
        <v>-282.43837105809126</v>
      </c>
      <c r="T726" s="10">
        <f t="shared" si="24"/>
        <v>79771.433445948045</v>
      </c>
    </row>
    <row r="727" spans="1:20" ht="15" x14ac:dyDescent="0.25">
      <c r="A727" s="1">
        <v>12</v>
      </c>
      <c r="B727" s="1">
        <v>9</v>
      </c>
      <c r="C727" s="1" t="s">
        <v>803</v>
      </c>
      <c r="D727" s="1" t="s">
        <v>804</v>
      </c>
      <c r="E727" s="1">
        <v>50</v>
      </c>
      <c r="F727" s="1" t="s">
        <v>752</v>
      </c>
      <c r="G727" s="1">
        <v>6.72</v>
      </c>
      <c r="H727" s="1" t="s">
        <v>805</v>
      </c>
      <c r="I727" s="1">
        <v>336</v>
      </c>
      <c r="J727" s="2" t="s">
        <v>548</v>
      </c>
      <c r="S727" s="11">
        <f t="shared" si="23"/>
        <v>-299.76837105809125</v>
      </c>
      <c r="T727" s="10">
        <f t="shared" si="24"/>
        <v>89861.076286821481</v>
      </c>
    </row>
    <row r="728" spans="1:20" ht="25.5" x14ac:dyDescent="0.25">
      <c r="A728" s="1">
        <v>12</v>
      </c>
      <c r="B728" s="1">
        <v>44</v>
      </c>
      <c r="C728" s="1" t="s">
        <v>751</v>
      </c>
      <c r="D728" s="1" t="s">
        <v>559</v>
      </c>
      <c r="E728" s="1">
        <v>1000</v>
      </c>
      <c r="F728" s="1" t="s">
        <v>752</v>
      </c>
      <c r="G728" s="1">
        <v>5.98</v>
      </c>
      <c r="H728" s="1" t="s">
        <v>753</v>
      </c>
      <c r="I728" s="1">
        <v>5980</v>
      </c>
      <c r="J728" s="2" t="s">
        <v>548</v>
      </c>
      <c r="S728" s="11">
        <f t="shared" si="23"/>
        <v>-300.50837105809126</v>
      </c>
      <c r="T728" s="10">
        <f t="shared" si="24"/>
        <v>90305.281075987456</v>
      </c>
    </row>
    <row r="729" spans="1:20" ht="25.5" x14ac:dyDescent="0.25">
      <c r="A729" s="1">
        <v>12</v>
      </c>
      <c r="B729" s="1">
        <v>45</v>
      </c>
      <c r="C729" s="1" t="s">
        <v>754</v>
      </c>
      <c r="D729" s="1" t="s">
        <v>559</v>
      </c>
      <c r="E729" s="1">
        <v>2000</v>
      </c>
      <c r="F729" s="1" t="s">
        <v>752</v>
      </c>
      <c r="G729" s="1">
        <v>5.98</v>
      </c>
      <c r="H729" s="1" t="s">
        <v>753</v>
      </c>
      <c r="I729" s="1">
        <v>11960</v>
      </c>
      <c r="J729" s="2" t="s">
        <v>548</v>
      </c>
      <c r="S729" s="11">
        <f t="shared" si="23"/>
        <v>-300.50837105809126</v>
      </c>
      <c r="T729" s="10">
        <f t="shared" si="24"/>
        <v>90305.281075987456</v>
      </c>
    </row>
    <row r="730" spans="1:20" ht="25.5" x14ac:dyDescent="0.25">
      <c r="A730" s="1">
        <v>12</v>
      </c>
      <c r="B730" s="1">
        <v>46</v>
      </c>
      <c r="C730" s="1" t="s">
        <v>806</v>
      </c>
      <c r="D730" s="1" t="s">
        <v>559</v>
      </c>
      <c r="E730" s="1">
        <v>2000</v>
      </c>
      <c r="F730" s="1" t="s">
        <v>752</v>
      </c>
      <c r="G730" s="1">
        <v>5.98</v>
      </c>
      <c r="H730" s="1" t="s">
        <v>753</v>
      </c>
      <c r="I730" s="1">
        <v>11960</v>
      </c>
      <c r="J730" s="2" t="s">
        <v>548</v>
      </c>
      <c r="S730" s="11">
        <f t="shared" si="23"/>
        <v>-300.50837105809126</v>
      </c>
      <c r="T730" s="10">
        <f t="shared" si="24"/>
        <v>90305.281075987456</v>
      </c>
    </row>
    <row r="731" spans="1:20" ht="15" x14ac:dyDescent="0.25">
      <c r="A731" s="1">
        <v>13</v>
      </c>
      <c r="B731" s="1">
        <v>1</v>
      </c>
      <c r="C731" s="1" t="s">
        <v>757</v>
      </c>
      <c r="D731" s="1" t="s">
        <v>371</v>
      </c>
      <c r="E731" s="1">
        <v>2</v>
      </c>
      <c r="F731" s="1" t="s">
        <v>752</v>
      </c>
      <c r="G731" s="1">
        <v>47.02</v>
      </c>
      <c r="H731" s="1" t="s">
        <v>758</v>
      </c>
      <c r="I731" s="1">
        <v>94.04</v>
      </c>
      <c r="J731" s="2" t="s">
        <v>548</v>
      </c>
      <c r="S731" s="11">
        <f t="shared" si="23"/>
        <v>-259.46837105809129</v>
      </c>
      <c r="T731" s="10">
        <f t="shared" si="24"/>
        <v>67323.835579539344</v>
      </c>
    </row>
    <row r="732" spans="1:20" ht="25.5" x14ac:dyDescent="0.25">
      <c r="A732" s="1">
        <v>13</v>
      </c>
      <c r="B732" s="1">
        <v>9</v>
      </c>
      <c r="C732" s="1" t="s">
        <v>807</v>
      </c>
      <c r="D732" s="1" t="s">
        <v>523</v>
      </c>
      <c r="E732" s="1">
        <v>30</v>
      </c>
      <c r="F732" s="1" t="s">
        <v>752</v>
      </c>
      <c r="G732" s="1">
        <v>32.200000000000003</v>
      </c>
      <c r="H732" s="1" t="s">
        <v>760</v>
      </c>
      <c r="I732" s="1">
        <v>966</v>
      </c>
      <c r="J732" s="2" t="s">
        <v>548</v>
      </c>
      <c r="S732" s="11">
        <f t="shared" si="23"/>
        <v>-274.28837105809129</v>
      </c>
      <c r="T732" s="10">
        <f t="shared" si="24"/>
        <v>75234.110497701171</v>
      </c>
    </row>
    <row r="733" spans="1:20" ht="25.5" x14ac:dyDescent="0.25">
      <c r="A733" s="1">
        <v>13</v>
      </c>
      <c r="B733" s="1">
        <v>17</v>
      </c>
      <c r="C733" s="1" t="s">
        <v>808</v>
      </c>
      <c r="D733" s="1" t="s">
        <v>809</v>
      </c>
      <c r="E733" s="1">
        <v>100</v>
      </c>
      <c r="F733" s="1" t="s">
        <v>752</v>
      </c>
      <c r="G733" s="1">
        <v>67.61</v>
      </c>
      <c r="H733" s="1" t="s">
        <v>760</v>
      </c>
      <c r="I733" s="1">
        <v>6761</v>
      </c>
      <c r="J733" s="2" t="s">
        <v>548</v>
      </c>
      <c r="S733" s="11">
        <f t="shared" si="23"/>
        <v>-238.87837105809126</v>
      </c>
      <c r="T733" s="10">
        <f t="shared" si="24"/>
        <v>57062.87615936713</v>
      </c>
    </row>
    <row r="734" spans="1:20" ht="25.5" x14ac:dyDescent="0.25">
      <c r="A734" s="1">
        <v>13</v>
      </c>
      <c r="B734" s="1">
        <v>18</v>
      </c>
      <c r="C734" s="1" t="s">
        <v>810</v>
      </c>
      <c r="D734" s="1" t="s">
        <v>809</v>
      </c>
      <c r="E734" s="1">
        <v>100</v>
      </c>
      <c r="F734" s="1" t="s">
        <v>752</v>
      </c>
      <c r="G734" s="1">
        <v>272.41000000000003</v>
      </c>
      <c r="H734" s="1" t="s">
        <v>760</v>
      </c>
      <c r="I734" s="1">
        <v>27241</v>
      </c>
      <c r="J734" s="2" t="s">
        <v>548</v>
      </c>
      <c r="S734" s="11">
        <f t="shared" si="23"/>
        <v>-34.07837105809125</v>
      </c>
      <c r="T734" s="10">
        <f t="shared" si="24"/>
        <v>1161.3353739729514</v>
      </c>
    </row>
    <row r="735" spans="1:20" ht="15" x14ac:dyDescent="0.25">
      <c r="A735" s="1">
        <v>13</v>
      </c>
      <c r="B735" s="1">
        <v>23</v>
      </c>
      <c r="C735" s="1" t="s">
        <v>811</v>
      </c>
      <c r="D735" s="1" t="s">
        <v>523</v>
      </c>
      <c r="E735" s="1">
        <v>10</v>
      </c>
      <c r="F735" s="1" t="s">
        <v>752</v>
      </c>
      <c r="G735" s="1">
        <v>369.2</v>
      </c>
      <c r="H735" s="1" t="s">
        <v>812</v>
      </c>
      <c r="I735" s="1">
        <v>3692</v>
      </c>
      <c r="J735" s="2" t="s">
        <v>548</v>
      </c>
      <c r="S735" s="11">
        <f t="shared" si="23"/>
        <v>62.711628941908714</v>
      </c>
      <c r="T735" s="10">
        <f t="shared" si="24"/>
        <v>3932.7484045476426</v>
      </c>
    </row>
    <row r="736" spans="1:20" ht="15" x14ac:dyDescent="0.25">
      <c r="A736" s="1">
        <v>13</v>
      </c>
      <c r="B736" s="1">
        <v>25</v>
      </c>
      <c r="C736" s="1" t="s">
        <v>813</v>
      </c>
      <c r="D736" s="1" t="s">
        <v>523</v>
      </c>
      <c r="E736" s="1">
        <v>10</v>
      </c>
      <c r="F736" s="1" t="s">
        <v>752</v>
      </c>
      <c r="G736" s="1">
        <v>401.58</v>
      </c>
      <c r="H736" s="1" t="s">
        <v>814</v>
      </c>
      <c r="I736" s="1">
        <v>4015.8</v>
      </c>
      <c r="J736" s="2" t="s">
        <v>548</v>
      </c>
      <c r="S736" s="11">
        <f t="shared" si="23"/>
        <v>95.091628941908709</v>
      </c>
      <c r="T736" s="10">
        <f t="shared" si="24"/>
        <v>9042.4178948256504</v>
      </c>
    </row>
    <row r="737" spans="1:20" ht="25.5" x14ac:dyDescent="0.25">
      <c r="A737" s="1">
        <v>13</v>
      </c>
      <c r="B737" s="1">
        <v>34</v>
      </c>
      <c r="C737" s="1" t="s">
        <v>763</v>
      </c>
      <c r="D737" s="1" t="s">
        <v>526</v>
      </c>
      <c r="E737" s="1">
        <v>50</v>
      </c>
      <c r="F737" s="1" t="s">
        <v>752</v>
      </c>
      <c r="G737" s="1">
        <v>10.4</v>
      </c>
      <c r="H737" s="1" t="s">
        <v>764</v>
      </c>
      <c r="I737" s="1">
        <v>520</v>
      </c>
      <c r="J737" s="2" t="s">
        <v>548</v>
      </c>
      <c r="S737" s="11">
        <f t="shared" si="23"/>
        <v>-296.0883710580913</v>
      </c>
      <c r="T737" s="10">
        <f t="shared" si="24"/>
        <v>87668.323475833953</v>
      </c>
    </row>
    <row r="738" spans="1:20" ht="51" x14ac:dyDescent="0.25">
      <c r="A738" s="1">
        <v>13</v>
      </c>
      <c r="B738" s="1">
        <v>41</v>
      </c>
      <c r="C738" s="1" t="s">
        <v>815</v>
      </c>
      <c r="D738" s="1" t="s">
        <v>526</v>
      </c>
      <c r="E738" s="1">
        <v>2000</v>
      </c>
      <c r="F738" s="1" t="s">
        <v>752</v>
      </c>
      <c r="G738" s="1">
        <v>0.76</v>
      </c>
      <c r="H738" s="1" t="s">
        <v>766</v>
      </c>
      <c r="I738" s="1">
        <v>1520</v>
      </c>
      <c r="J738" s="2" t="s">
        <v>548</v>
      </c>
      <c r="S738" s="11">
        <f t="shared" si="23"/>
        <v>-305.72837105809128</v>
      </c>
      <c r="T738" s="10">
        <f t="shared" si="24"/>
        <v>93469.836869833947</v>
      </c>
    </row>
    <row r="739" spans="1:20" ht="51" x14ac:dyDescent="0.25">
      <c r="A739" s="1">
        <v>13</v>
      </c>
      <c r="B739" s="1">
        <v>42</v>
      </c>
      <c r="C739" s="1" t="s">
        <v>765</v>
      </c>
      <c r="D739" s="1" t="s">
        <v>526</v>
      </c>
      <c r="E739" s="1">
        <v>5000</v>
      </c>
      <c r="F739" s="1" t="s">
        <v>752</v>
      </c>
      <c r="G739" s="1">
        <v>0.93</v>
      </c>
      <c r="H739" s="1" t="s">
        <v>766</v>
      </c>
      <c r="I739" s="1">
        <v>4650</v>
      </c>
      <c r="J739" s="2" t="s">
        <v>548</v>
      </c>
      <c r="S739" s="11">
        <f t="shared" si="23"/>
        <v>-305.55837105809127</v>
      </c>
      <c r="T739" s="10">
        <f t="shared" si="24"/>
        <v>93365.918123674186</v>
      </c>
    </row>
    <row r="740" spans="1:20" ht="25.5" x14ac:dyDescent="0.25">
      <c r="A740" s="1">
        <v>13</v>
      </c>
      <c r="B740" s="1">
        <v>45</v>
      </c>
      <c r="C740" s="1" t="s">
        <v>816</v>
      </c>
      <c r="D740" s="1" t="s">
        <v>371</v>
      </c>
      <c r="E740" s="1">
        <v>3</v>
      </c>
      <c r="F740" s="1" t="s">
        <v>752</v>
      </c>
      <c r="G740" s="1">
        <v>381.42</v>
      </c>
      <c r="H740" s="1" t="s">
        <v>768</v>
      </c>
      <c r="I740" s="1">
        <v>1144.26</v>
      </c>
      <c r="J740" s="2" t="s">
        <v>548</v>
      </c>
      <c r="S740" s="11">
        <f t="shared" si="23"/>
        <v>74.931628941908741</v>
      </c>
      <c r="T740" s="10">
        <f t="shared" si="24"/>
        <v>5614.7490158878954</v>
      </c>
    </row>
    <row r="741" spans="1:20" ht="25.5" x14ac:dyDescent="0.25">
      <c r="A741" s="1">
        <v>13</v>
      </c>
      <c r="B741" s="1">
        <v>46</v>
      </c>
      <c r="C741" s="1" t="s">
        <v>817</v>
      </c>
      <c r="D741" s="1" t="s">
        <v>371</v>
      </c>
      <c r="E741" s="1">
        <v>3</v>
      </c>
      <c r="F741" s="1" t="s">
        <v>752</v>
      </c>
      <c r="G741" s="1">
        <v>381.42</v>
      </c>
      <c r="H741" s="1" t="s">
        <v>768</v>
      </c>
      <c r="I741" s="1">
        <v>1144.26</v>
      </c>
      <c r="J741" s="2" t="s">
        <v>548</v>
      </c>
      <c r="S741" s="11">
        <f t="shared" si="23"/>
        <v>74.931628941908741</v>
      </c>
      <c r="T741" s="10">
        <f t="shared" si="24"/>
        <v>5614.7490158878954</v>
      </c>
    </row>
    <row r="742" spans="1:20" ht="25.5" x14ac:dyDescent="0.25">
      <c r="A742" s="1">
        <v>13</v>
      </c>
      <c r="B742" s="1">
        <v>47</v>
      </c>
      <c r="C742" s="1" t="s">
        <v>767</v>
      </c>
      <c r="D742" s="1" t="s">
        <v>371</v>
      </c>
      <c r="E742" s="1">
        <v>5</v>
      </c>
      <c r="F742" s="1" t="s">
        <v>752</v>
      </c>
      <c r="G742" s="1">
        <v>381.42</v>
      </c>
      <c r="H742" s="1" t="s">
        <v>768</v>
      </c>
      <c r="I742" s="1">
        <v>1907.1</v>
      </c>
      <c r="J742" s="2" t="s">
        <v>548</v>
      </c>
      <c r="S742" s="11">
        <f t="shared" si="23"/>
        <v>74.931628941908741</v>
      </c>
      <c r="T742" s="10">
        <f t="shared" si="24"/>
        <v>5614.7490158878954</v>
      </c>
    </row>
    <row r="743" spans="1:20" ht="25.5" x14ac:dyDescent="0.25">
      <c r="A743" s="1">
        <v>13</v>
      </c>
      <c r="B743" s="1">
        <v>48</v>
      </c>
      <c r="C743" s="1" t="s">
        <v>769</v>
      </c>
      <c r="D743" s="1" t="s">
        <v>371</v>
      </c>
      <c r="E743" s="1">
        <v>5</v>
      </c>
      <c r="F743" s="1" t="s">
        <v>752</v>
      </c>
      <c r="G743" s="1">
        <v>381.42</v>
      </c>
      <c r="H743" s="1" t="s">
        <v>768</v>
      </c>
      <c r="I743" s="1">
        <v>1907.1</v>
      </c>
      <c r="J743" s="2" t="s">
        <v>548</v>
      </c>
      <c r="S743" s="11">
        <f t="shared" si="23"/>
        <v>74.931628941908741</v>
      </c>
      <c r="T743" s="10">
        <f t="shared" si="24"/>
        <v>5614.7490158878954</v>
      </c>
    </row>
    <row r="744" spans="1:20" ht="25.5" x14ac:dyDescent="0.25">
      <c r="A744" s="1">
        <v>13</v>
      </c>
      <c r="B744" s="1">
        <v>49</v>
      </c>
      <c r="C744" s="1" t="s">
        <v>818</v>
      </c>
      <c r="D744" s="1" t="s">
        <v>371</v>
      </c>
      <c r="E744" s="1">
        <v>5</v>
      </c>
      <c r="F744" s="1" t="s">
        <v>752</v>
      </c>
      <c r="G744" s="1">
        <v>381.42</v>
      </c>
      <c r="H744" s="1" t="s">
        <v>768</v>
      </c>
      <c r="I744" s="1">
        <v>1907.1</v>
      </c>
      <c r="J744" s="2" t="s">
        <v>548</v>
      </c>
      <c r="S744" s="11">
        <f t="shared" si="23"/>
        <v>74.931628941908741</v>
      </c>
      <c r="T744" s="10">
        <f t="shared" si="24"/>
        <v>5614.7490158878954</v>
      </c>
    </row>
    <row r="745" spans="1:20" ht="15" x14ac:dyDescent="0.25">
      <c r="A745" s="1">
        <v>13</v>
      </c>
      <c r="B745" s="1">
        <v>50</v>
      </c>
      <c r="C745" s="1" t="s">
        <v>770</v>
      </c>
      <c r="D745" s="1" t="s">
        <v>526</v>
      </c>
      <c r="E745" s="1">
        <v>1500</v>
      </c>
      <c r="F745" s="1" t="s">
        <v>752</v>
      </c>
      <c r="G745" s="1">
        <v>6.24</v>
      </c>
      <c r="H745" s="1" t="s">
        <v>771</v>
      </c>
      <c r="I745" s="1">
        <v>9360</v>
      </c>
      <c r="J745" s="2" t="s">
        <v>548</v>
      </c>
      <c r="S745" s="11">
        <f t="shared" si="23"/>
        <v>-300.24837105809127</v>
      </c>
      <c r="T745" s="10">
        <f t="shared" si="24"/>
        <v>90149.084323037256</v>
      </c>
    </row>
    <row r="746" spans="1:20" ht="25.5" x14ac:dyDescent="0.25">
      <c r="A746" s="1">
        <v>13</v>
      </c>
      <c r="B746" s="1">
        <v>77</v>
      </c>
      <c r="C746" s="1" t="s">
        <v>819</v>
      </c>
      <c r="D746" s="1" t="s">
        <v>526</v>
      </c>
      <c r="E746" s="1">
        <v>10</v>
      </c>
      <c r="F746" s="1" t="s">
        <v>752</v>
      </c>
      <c r="G746" s="1">
        <v>29.17</v>
      </c>
      <c r="H746" s="1" t="s">
        <v>820</v>
      </c>
      <c r="I746" s="1">
        <v>291.7</v>
      </c>
      <c r="J746" s="2" t="s">
        <v>548</v>
      </c>
      <c r="S746" s="11">
        <f t="shared" si="23"/>
        <v>-277.31837105809126</v>
      </c>
      <c r="T746" s="10">
        <f t="shared" si="24"/>
        <v>76905.478926313182</v>
      </c>
    </row>
    <row r="747" spans="1:20" ht="25.5" x14ac:dyDescent="0.25">
      <c r="A747" s="1">
        <v>13</v>
      </c>
      <c r="B747" s="1">
        <v>80</v>
      </c>
      <c r="C747" s="1" t="s">
        <v>821</v>
      </c>
      <c r="D747" s="1" t="s">
        <v>526</v>
      </c>
      <c r="E747" s="1">
        <v>10</v>
      </c>
      <c r="F747" s="1" t="s">
        <v>752</v>
      </c>
      <c r="G747" s="1">
        <v>12.24</v>
      </c>
      <c r="H747" s="1" t="s">
        <v>773</v>
      </c>
      <c r="I747" s="1">
        <v>122.4</v>
      </c>
      <c r="J747" s="2" t="s">
        <v>548</v>
      </c>
      <c r="S747" s="11">
        <f t="shared" si="23"/>
        <v>-294.24837105809127</v>
      </c>
      <c r="T747" s="10">
        <f t="shared" si="24"/>
        <v>86582.103870340157</v>
      </c>
    </row>
    <row r="748" spans="1:20" ht="25.5" x14ac:dyDescent="0.25">
      <c r="A748" s="1">
        <v>13</v>
      </c>
      <c r="B748" s="1">
        <v>81</v>
      </c>
      <c r="C748" s="1" t="s">
        <v>822</v>
      </c>
      <c r="D748" s="1" t="s">
        <v>526</v>
      </c>
      <c r="E748" s="1">
        <v>10</v>
      </c>
      <c r="F748" s="1" t="s">
        <v>752</v>
      </c>
      <c r="G748" s="1">
        <v>21.99</v>
      </c>
      <c r="H748" s="1" t="s">
        <v>773</v>
      </c>
      <c r="I748" s="1">
        <v>219.9</v>
      </c>
      <c r="J748" s="2" t="s">
        <v>548</v>
      </c>
      <c r="S748" s="11">
        <f t="shared" si="23"/>
        <v>-284.49837105809127</v>
      </c>
      <c r="T748" s="10">
        <f t="shared" si="24"/>
        <v>80939.323134707389</v>
      </c>
    </row>
    <row r="749" spans="1:20" ht="25.5" x14ac:dyDescent="0.25">
      <c r="A749" s="1">
        <v>13</v>
      </c>
      <c r="B749" s="1">
        <v>83</v>
      </c>
      <c r="C749" s="1" t="s">
        <v>823</v>
      </c>
      <c r="D749" s="1" t="s">
        <v>526</v>
      </c>
      <c r="E749" s="1">
        <v>10</v>
      </c>
      <c r="F749" s="1" t="s">
        <v>752</v>
      </c>
      <c r="G749" s="1">
        <v>21.99</v>
      </c>
      <c r="H749" s="1" t="s">
        <v>773</v>
      </c>
      <c r="I749" s="1">
        <v>219.9</v>
      </c>
      <c r="J749" s="2" t="s">
        <v>548</v>
      </c>
      <c r="S749" s="11">
        <f t="shared" si="23"/>
        <v>-284.49837105809127</v>
      </c>
      <c r="T749" s="10">
        <f t="shared" si="24"/>
        <v>80939.323134707389</v>
      </c>
    </row>
    <row r="750" spans="1:20" ht="25.5" x14ac:dyDescent="0.25">
      <c r="A750" s="1">
        <v>13</v>
      </c>
      <c r="B750" s="1">
        <v>86</v>
      </c>
      <c r="C750" s="1" t="s">
        <v>824</v>
      </c>
      <c r="D750" s="1" t="s">
        <v>526</v>
      </c>
      <c r="E750" s="1">
        <v>10</v>
      </c>
      <c r="F750" s="1" t="s">
        <v>752</v>
      </c>
      <c r="G750" s="1">
        <v>52.28</v>
      </c>
      <c r="H750" s="1" t="s">
        <v>773</v>
      </c>
      <c r="I750" s="1">
        <v>522.79999999999995</v>
      </c>
      <c r="J750" s="2" t="s">
        <v>548</v>
      </c>
      <c r="S750" s="11">
        <f t="shared" si="23"/>
        <v>-254.20837105809127</v>
      </c>
      <c r="T750" s="10">
        <f t="shared" si="24"/>
        <v>64621.895916008216</v>
      </c>
    </row>
    <row r="751" spans="1:20" ht="25.5" x14ac:dyDescent="0.25">
      <c r="A751" s="1">
        <v>13</v>
      </c>
      <c r="B751" s="1">
        <v>88</v>
      </c>
      <c r="C751" s="1" t="s">
        <v>825</v>
      </c>
      <c r="D751" s="1" t="s">
        <v>526</v>
      </c>
      <c r="E751" s="1">
        <v>10</v>
      </c>
      <c r="F751" s="1" t="s">
        <v>752</v>
      </c>
      <c r="G751" s="1">
        <v>21.99</v>
      </c>
      <c r="H751" s="1" t="s">
        <v>773</v>
      </c>
      <c r="I751" s="1">
        <v>219.9</v>
      </c>
      <c r="J751" s="2" t="s">
        <v>548</v>
      </c>
      <c r="S751" s="11">
        <f t="shared" si="23"/>
        <v>-284.49837105809127</v>
      </c>
      <c r="T751" s="10">
        <f t="shared" si="24"/>
        <v>80939.323134707389</v>
      </c>
    </row>
    <row r="752" spans="1:20" ht="25.5" x14ac:dyDescent="0.25">
      <c r="A752" s="1">
        <v>13</v>
      </c>
      <c r="B752" s="1">
        <v>89</v>
      </c>
      <c r="C752" s="1" t="s">
        <v>826</v>
      </c>
      <c r="D752" s="1" t="s">
        <v>526</v>
      </c>
      <c r="E752" s="1">
        <v>20</v>
      </c>
      <c r="F752" s="1" t="s">
        <v>752</v>
      </c>
      <c r="G752" s="1">
        <v>7.99</v>
      </c>
      <c r="H752" s="1" t="s">
        <v>773</v>
      </c>
      <c r="I752" s="1">
        <v>159.80000000000001</v>
      </c>
      <c r="J752" s="2" t="s">
        <v>548</v>
      </c>
      <c r="S752" s="11">
        <f t="shared" si="23"/>
        <v>-298.49837105809127</v>
      </c>
      <c r="T752" s="10">
        <f t="shared" si="24"/>
        <v>89101.277524333942</v>
      </c>
    </row>
    <row r="753" spans="1:20" ht="25.5" x14ac:dyDescent="0.25">
      <c r="A753" s="1">
        <v>13</v>
      </c>
      <c r="B753" s="1">
        <v>90</v>
      </c>
      <c r="C753" s="1" t="s">
        <v>827</v>
      </c>
      <c r="D753" s="1" t="s">
        <v>526</v>
      </c>
      <c r="E753" s="1">
        <v>20</v>
      </c>
      <c r="F753" s="1" t="s">
        <v>752</v>
      </c>
      <c r="G753" s="1">
        <v>7.99</v>
      </c>
      <c r="H753" s="1" t="s">
        <v>773</v>
      </c>
      <c r="I753" s="1">
        <v>159.80000000000001</v>
      </c>
      <c r="J753" s="2" t="s">
        <v>548</v>
      </c>
      <c r="S753" s="11">
        <f t="shared" si="23"/>
        <v>-298.49837105809127</v>
      </c>
      <c r="T753" s="10">
        <f t="shared" si="24"/>
        <v>89101.277524333942</v>
      </c>
    </row>
    <row r="754" spans="1:20" ht="25.5" x14ac:dyDescent="0.25">
      <c r="A754" s="1">
        <v>13</v>
      </c>
      <c r="B754" s="1">
        <v>91</v>
      </c>
      <c r="C754" s="1" t="s">
        <v>772</v>
      </c>
      <c r="D754" s="1" t="s">
        <v>526</v>
      </c>
      <c r="E754" s="1">
        <v>20</v>
      </c>
      <c r="F754" s="1" t="s">
        <v>752</v>
      </c>
      <c r="G754" s="1">
        <v>7.99</v>
      </c>
      <c r="H754" s="1" t="s">
        <v>773</v>
      </c>
      <c r="I754" s="1">
        <v>159.80000000000001</v>
      </c>
      <c r="J754" s="2" t="s">
        <v>548</v>
      </c>
      <c r="S754" s="11">
        <f t="shared" si="23"/>
        <v>-298.49837105809127</v>
      </c>
      <c r="T754" s="10">
        <f t="shared" si="24"/>
        <v>89101.277524333942</v>
      </c>
    </row>
    <row r="755" spans="1:20" ht="25.5" x14ac:dyDescent="0.25">
      <c r="A755" s="1">
        <v>13</v>
      </c>
      <c r="B755" s="1">
        <v>92</v>
      </c>
      <c r="C755" s="1" t="s">
        <v>774</v>
      </c>
      <c r="D755" s="1" t="s">
        <v>526</v>
      </c>
      <c r="E755" s="1">
        <v>20</v>
      </c>
      <c r="F755" s="1" t="s">
        <v>752</v>
      </c>
      <c r="G755" s="1">
        <v>7.99</v>
      </c>
      <c r="H755" s="1" t="s">
        <v>773</v>
      </c>
      <c r="I755" s="1">
        <v>159.80000000000001</v>
      </c>
      <c r="J755" s="2" t="s">
        <v>548</v>
      </c>
      <c r="S755" s="11">
        <f t="shared" si="23"/>
        <v>-298.49837105809127</v>
      </c>
      <c r="T755" s="10">
        <f t="shared" si="24"/>
        <v>89101.277524333942</v>
      </c>
    </row>
    <row r="756" spans="1:20" ht="15" x14ac:dyDescent="0.25">
      <c r="A756" s="1">
        <v>13</v>
      </c>
      <c r="B756" s="1">
        <v>93</v>
      </c>
      <c r="C756" s="1" t="s">
        <v>779</v>
      </c>
      <c r="D756" s="1" t="s">
        <v>526</v>
      </c>
      <c r="E756" s="1">
        <v>7500</v>
      </c>
      <c r="F756" s="1" t="s">
        <v>752</v>
      </c>
      <c r="G756" s="1">
        <v>1.83</v>
      </c>
      <c r="H756" s="1" t="s">
        <v>780</v>
      </c>
      <c r="I756" s="1">
        <v>13725</v>
      </c>
      <c r="J756" s="2" t="s">
        <v>548</v>
      </c>
      <c r="S756" s="11">
        <f t="shared" si="23"/>
        <v>-304.65837105809129</v>
      </c>
      <c r="T756" s="10">
        <f t="shared" si="24"/>
        <v>92816.723055769631</v>
      </c>
    </row>
    <row r="757" spans="1:20" ht="15" x14ac:dyDescent="0.25">
      <c r="A757" s="1">
        <v>13</v>
      </c>
      <c r="B757" s="1">
        <v>94</v>
      </c>
      <c r="C757" s="1" t="s">
        <v>781</v>
      </c>
      <c r="D757" s="1" t="s">
        <v>526</v>
      </c>
      <c r="E757" s="1">
        <v>7000</v>
      </c>
      <c r="F757" s="1" t="s">
        <v>752</v>
      </c>
      <c r="G757" s="1">
        <v>1.7</v>
      </c>
      <c r="H757" s="1" t="s">
        <v>780</v>
      </c>
      <c r="I757" s="1">
        <v>11900</v>
      </c>
      <c r="J757" s="2" t="s">
        <v>548</v>
      </c>
      <c r="S757" s="11">
        <f t="shared" si="23"/>
        <v>-304.78837105809129</v>
      </c>
      <c r="T757" s="10">
        <f t="shared" si="24"/>
        <v>92895.951132244736</v>
      </c>
    </row>
    <row r="758" spans="1:20" ht="15" x14ac:dyDescent="0.25">
      <c r="A758" s="1">
        <v>13</v>
      </c>
      <c r="B758" s="1">
        <v>95</v>
      </c>
      <c r="C758" s="1" t="s">
        <v>782</v>
      </c>
      <c r="D758" s="1" t="s">
        <v>526</v>
      </c>
      <c r="E758" s="1">
        <v>2000</v>
      </c>
      <c r="F758" s="1" t="s">
        <v>752</v>
      </c>
      <c r="G758" s="1">
        <v>2.4700000000000002</v>
      </c>
      <c r="H758" s="1" t="s">
        <v>780</v>
      </c>
      <c r="I758" s="1">
        <v>4940</v>
      </c>
      <c r="J758" s="2" t="s">
        <v>548</v>
      </c>
      <c r="S758" s="11">
        <f t="shared" si="23"/>
        <v>-304.01837105809125</v>
      </c>
      <c r="T758" s="10">
        <f t="shared" si="24"/>
        <v>92427.169940815249</v>
      </c>
    </row>
    <row r="759" spans="1:20" ht="15" x14ac:dyDescent="0.25">
      <c r="A759" s="1">
        <v>13</v>
      </c>
      <c r="B759" s="1">
        <v>96</v>
      </c>
      <c r="C759" s="1" t="s">
        <v>828</v>
      </c>
      <c r="D759" s="1" t="s">
        <v>526</v>
      </c>
      <c r="E759" s="1">
        <v>7000</v>
      </c>
      <c r="F759" s="1" t="s">
        <v>752</v>
      </c>
      <c r="G759" s="1">
        <v>2.4500000000000002</v>
      </c>
      <c r="H759" s="1" t="s">
        <v>780</v>
      </c>
      <c r="I759" s="1">
        <v>17150</v>
      </c>
      <c r="J759" s="2" t="s">
        <v>548</v>
      </c>
      <c r="S759" s="11">
        <f t="shared" si="23"/>
        <v>-304.03837105809129</v>
      </c>
      <c r="T759" s="10">
        <f t="shared" si="24"/>
        <v>92439.331075657596</v>
      </c>
    </row>
    <row r="760" spans="1:20" ht="15" x14ac:dyDescent="0.25">
      <c r="A760" s="1">
        <v>13</v>
      </c>
      <c r="B760" s="1">
        <v>97</v>
      </c>
      <c r="C760" s="1" t="s">
        <v>829</v>
      </c>
      <c r="D760" s="1" t="s">
        <v>526</v>
      </c>
      <c r="E760" s="1">
        <v>5000</v>
      </c>
      <c r="F760" s="1" t="s">
        <v>752</v>
      </c>
      <c r="G760" s="1">
        <v>3.12</v>
      </c>
      <c r="H760" s="1" t="s">
        <v>780</v>
      </c>
      <c r="I760" s="1">
        <v>15600</v>
      </c>
      <c r="J760" s="2" t="s">
        <v>548</v>
      </c>
      <c r="S760" s="11">
        <f t="shared" si="23"/>
        <v>-303.36837105809127</v>
      </c>
      <c r="T760" s="10">
        <f t="shared" si="24"/>
        <v>92032.368558439746</v>
      </c>
    </row>
    <row r="761" spans="1:20" ht="15" x14ac:dyDescent="0.25">
      <c r="A761" s="1">
        <v>13</v>
      </c>
      <c r="B761" s="1">
        <v>98</v>
      </c>
      <c r="C761" s="1" t="s">
        <v>830</v>
      </c>
      <c r="D761" s="1" t="s">
        <v>526</v>
      </c>
      <c r="E761" s="1">
        <v>2000</v>
      </c>
      <c r="F761" s="1" t="s">
        <v>752</v>
      </c>
      <c r="G761" s="1">
        <v>4.47</v>
      </c>
      <c r="H761" s="1" t="s">
        <v>780</v>
      </c>
      <c r="I761" s="1">
        <v>8940</v>
      </c>
      <c r="J761" s="2" t="s">
        <v>548</v>
      </c>
      <c r="S761" s="11">
        <f t="shared" si="23"/>
        <v>-302.01837105809125</v>
      </c>
      <c r="T761" s="10">
        <f t="shared" si="24"/>
        <v>91215.096456582891</v>
      </c>
    </row>
    <row r="762" spans="1:20" ht="15" x14ac:dyDescent="0.25">
      <c r="A762" s="1">
        <v>13</v>
      </c>
      <c r="B762" s="1">
        <v>99</v>
      </c>
      <c r="C762" s="1" t="s">
        <v>783</v>
      </c>
      <c r="D762" s="1" t="s">
        <v>526</v>
      </c>
      <c r="E762" s="1">
        <v>50</v>
      </c>
      <c r="F762" s="1" t="s">
        <v>752</v>
      </c>
      <c r="G762" s="1">
        <v>32.15</v>
      </c>
      <c r="H762" s="1" t="s">
        <v>773</v>
      </c>
      <c r="I762" s="1">
        <v>1607.5</v>
      </c>
      <c r="J762" s="2" t="s">
        <v>548</v>
      </c>
      <c r="S762" s="11">
        <f t="shared" si="23"/>
        <v>-274.3383710580913</v>
      </c>
      <c r="T762" s="10">
        <f t="shared" si="24"/>
        <v>75261.54183480698</v>
      </c>
    </row>
    <row r="763" spans="1:20" ht="25.5" x14ac:dyDescent="0.25">
      <c r="A763" s="1">
        <v>13</v>
      </c>
      <c r="B763" s="1">
        <v>102</v>
      </c>
      <c r="C763" s="1" t="s">
        <v>831</v>
      </c>
      <c r="D763" s="1" t="s">
        <v>526</v>
      </c>
      <c r="E763" s="1">
        <v>900</v>
      </c>
      <c r="F763" s="1" t="s">
        <v>752</v>
      </c>
      <c r="G763" s="1">
        <v>1.62</v>
      </c>
      <c r="H763" s="1" t="s">
        <v>785</v>
      </c>
      <c r="I763" s="1">
        <v>1458</v>
      </c>
      <c r="J763" s="2" t="s">
        <v>548</v>
      </c>
      <c r="S763" s="11">
        <f t="shared" si="23"/>
        <v>-304.86837105809127</v>
      </c>
      <c r="T763" s="10">
        <f t="shared" si="24"/>
        <v>92944.723671614018</v>
      </c>
    </row>
    <row r="764" spans="1:20" ht="25.5" x14ac:dyDescent="0.25">
      <c r="A764" s="1">
        <v>13</v>
      </c>
      <c r="B764" s="1">
        <v>104</v>
      </c>
      <c r="C764" s="1" t="s">
        <v>832</v>
      </c>
      <c r="D764" s="2" t="s">
        <v>371</v>
      </c>
      <c r="E764" s="1">
        <v>300</v>
      </c>
      <c r="F764" s="1" t="s">
        <v>752</v>
      </c>
      <c r="G764" s="1">
        <v>3.24</v>
      </c>
      <c r="H764" s="1" t="s">
        <v>785</v>
      </c>
      <c r="I764" s="1">
        <v>972</v>
      </c>
      <c r="J764" s="2" t="s">
        <v>548</v>
      </c>
      <c r="S764" s="11">
        <f t="shared" si="23"/>
        <v>-303.24837105809127</v>
      </c>
      <c r="T764" s="10">
        <f t="shared" si="24"/>
        <v>91959.574549385798</v>
      </c>
    </row>
    <row r="765" spans="1:20" ht="15" x14ac:dyDescent="0.25">
      <c r="A765" s="1">
        <v>13</v>
      </c>
      <c r="B765" s="1">
        <v>105</v>
      </c>
      <c r="C765" s="1" t="s">
        <v>786</v>
      </c>
      <c r="D765" s="1" t="s">
        <v>526</v>
      </c>
      <c r="E765" s="1">
        <v>30</v>
      </c>
      <c r="F765" s="1" t="s">
        <v>752</v>
      </c>
      <c r="G765" s="1">
        <v>8.36</v>
      </c>
      <c r="H765" s="1" t="s">
        <v>773</v>
      </c>
      <c r="I765" s="1">
        <v>250.8</v>
      </c>
      <c r="J765" s="2" t="s">
        <v>548</v>
      </c>
      <c r="S765" s="11">
        <f t="shared" si="23"/>
        <v>-298.12837105809126</v>
      </c>
      <c r="T765" s="10">
        <f t="shared" si="24"/>
        <v>88880.525629750948</v>
      </c>
    </row>
    <row r="766" spans="1:20" ht="15" x14ac:dyDescent="0.25">
      <c r="A766" s="1">
        <v>13</v>
      </c>
      <c r="B766" s="1">
        <v>108</v>
      </c>
      <c r="C766" s="1" t="s">
        <v>833</v>
      </c>
      <c r="D766" s="1" t="s">
        <v>526</v>
      </c>
      <c r="E766" s="1">
        <v>3600</v>
      </c>
      <c r="F766" s="1" t="s">
        <v>752</v>
      </c>
      <c r="G766" s="1">
        <v>4.92</v>
      </c>
      <c r="H766" s="1" t="s">
        <v>834</v>
      </c>
      <c r="I766" s="1">
        <v>17712</v>
      </c>
      <c r="J766" s="2" t="s">
        <v>548</v>
      </c>
      <c r="S766" s="11">
        <f t="shared" si="23"/>
        <v>-301.56837105809126</v>
      </c>
      <c r="T766" s="10">
        <f t="shared" si="24"/>
        <v>90943.482422630608</v>
      </c>
    </row>
    <row r="767" spans="1:20" ht="15" x14ac:dyDescent="0.25">
      <c r="A767" s="1">
        <v>13</v>
      </c>
      <c r="B767" s="1">
        <v>114</v>
      </c>
      <c r="C767" s="1" t="s">
        <v>787</v>
      </c>
      <c r="D767" s="1" t="s">
        <v>526</v>
      </c>
      <c r="E767" s="1">
        <v>500</v>
      </c>
      <c r="F767" s="1" t="s">
        <v>752</v>
      </c>
      <c r="G767" s="1">
        <v>0.56000000000000005</v>
      </c>
      <c r="H767" s="1" t="s">
        <v>788</v>
      </c>
      <c r="I767" s="1">
        <v>280</v>
      </c>
      <c r="J767" s="2" t="s">
        <v>548</v>
      </c>
      <c r="S767" s="11">
        <f t="shared" si="23"/>
        <v>-305.92837105809127</v>
      </c>
      <c r="T767" s="10">
        <f t="shared" si="24"/>
        <v>93592.168218257182</v>
      </c>
    </row>
    <row r="768" spans="1:20" ht="25.5" x14ac:dyDescent="0.25">
      <c r="A768" s="1">
        <v>13</v>
      </c>
      <c r="B768" s="1">
        <v>117</v>
      </c>
      <c r="C768" s="1" t="s">
        <v>835</v>
      </c>
      <c r="D768" s="1" t="s">
        <v>526</v>
      </c>
      <c r="E768" s="1">
        <v>10</v>
      </c>
      <c r="F768" s="1" t="s">
        <v>752</v>
      </c>
      <c r="G768" s="1">
        <v>69.98</v>
      </c>
      <c r="H768" s="1" t="s">
        <v>768</v>
      </c>
      <c r="I768" s="1">
        <v>699.8</v>
      </c>
      <c r="J768" s="2" t="s">
        <v>548</v>
      </c>
      <c r="S768" s="11">
        <f t="shared" si="23"/>
        <v>-236.50837105809126</v>
      </c>
      <c r="T768" s="10">
        <f t="shared" si="24"/>
        <v>55936.209580551775</v>
      </c>
    </row>
    <row r="769" spans="1:20" ht="25.5" x14ac:dyDescent="0.25">
      <c r="A769" s="1">
        <v>13</v>
      </c>
      <c r="B769" s="1">
        <v>118</v>
      </c>
      <c r="C769" s="1" t="s">
        <v>836</v>
      </c>
      <c r="D769" s="1" t="s">
        <v>526</v>
      </c>
      <c r="E769" s="1">
        <v>10</v>
      </c>
      <c r="F769" s="1" t="s">
        <v>752</v>
      </c>
      <c r="G769" s="1">
        <v>69.98</v>
      </c>
      <c r="H769" s="1" t="s">
        <v>768</v>
      </c>
      <c r="I769" s="1">
        <v>699.8</v>
      </c>
      <c r="J769" s="2" t="s">
        <v>548</v>
      </c>
      <c r="S769" s="11">
        <f t="shared" si="23"/>
        <v>-236.50837105809126</v>
      </c>
      <c r="T769" s="10">
        <f t="shared" si="24"/>
        <v>55936.209580551775</v>
      </c>
    </row>
    <row r="770" spans="1:20" ht="15" x14ac:dyDescent="0.25">
      <c r="A770" s="1">
        <v>13</v>
      </c>
      <c r="B770" s="1">
        <v>128</v>
      </c>
      <c r="C770" s="1" t="s">
        <v>794</v>
      </c>
      <c r="D770" s="1" t="s">
        <v>371</v>
      </c>
      <c r="E770" s="1">
        <v>10</v>
      </c>
      <c r="F770" s="1" t="s">
        <v>752</v>
      </c>
      <c r="G770" s="1">
        <v>552</v>
      </c>
      <c r="H770" s="1" t="s">
        <v>795</v>
      </c>
      <c r="I770" s="1">
        <v>5520</v>
      </c>
      <c r="J770" s="2" t="s">
        <v>548</v>
      </c>
      <c r="S770" s="11">
        <f t="shared" ref="S770:S833" si="25">G770-$P$2</f>
        <v>245.51162894190873</v>
      </c>
      <c r="T770" s="10">
        <f t="shared" si="24"/>
        <v>60275.959945709474</v>
      </c>
    </row>
    <row r="771" spans="1:20" ht="15" x14ac:dyDescent="0.25">
      <c r="A771" s="1">
        <v>13</v>
      </c>
      <c r="B771" s="1">
        <v>129</v>
      </c>
      <c r="C771" s="1" t="s">
        <v>796</v>
      </c>
      <c r="D771" s="1" t="s">
        <v>371</v>
      </c>
      <c r="E771" s="1">
        <v>10</v>
      </c>
      <c r="F771" s="1" t="s">
        <v>752</v>
      </c>
      <c r="G771" s="1">
        <v>552</v>
      </c>
      <c r="H771" s="1" t="s">
        <v>795</v>
      </c>
      <c r="I771" s="1">
        <v>5520</v>
      </c>
      <c r="J771" s="2" t="s">
        <v>548</v>
      </c>
      <c r="S771" s="11">
        <f t="shared" si="25"/>
        <v>245.51162894190873</v>
      </c>
      <c r="T771" s="10">
        <f t="shared" ref="T771:T834" si="26">S771*S771</f>
        <v>60275.959945709474</v>
      </c>
    </row>
    <row r="772" spans="1:20" ht="15" x14ac:dyDescent="0.25">
      <c r="A772" s="1">
        <v>13</v>
      </c>
      <c r="B772" s="1">
        <v>131</v>
      </c>
      <c r="C772" s="1" t="s">
        <v>837</v>
      </c>
      <c r="D772" s="1" t="s">
        <v>371</v>
      </c>
      <c r="E772" s="1">
        <v>10</v>
      </c>
      <c r="F772" s="1" t="s">
        <v>752</v>
      </c>
      <c r="G772" s="1">
        <v>579.6</v>
      </c>
      <c r="H772" s="1" t="s">
        <v>795</v>
      </c>
      <c r="I772" s="1">
        <v>5796</v>
      </c>
      <c r="J772" s="2" t="s">
        <v>548</v>
      </c>
      <c r="S772" s="11">
        <f t="shared" si="25"/>
        <v>273.11162894190875</v>
      </c>
      <c r="T772" s="10">
        <f t="shared" si="26"/>
        <v>74589.961863302844</v>
      </c>
    </row>
    <row r="773" spans="1:20" ht="15" x14ac:dyDescent="0.25">
      <c r="A773" s="1">
        <v>13</v>
      </c>
      <c r="B773" s="1">
        <v>132</v>
      </c>
      <c r="C773" s="1" t="s">
        <v>838</v>
      </c>
      <c r="D773" s="1" t="s">
        <v>371</v>
      </c>
      <c r="E773" s="1">
        <v>5</v>
      </c>
      <c r="F773" s="1" t="s">
        <v>752</v>
      </c>
      <c r="G773" s="1">
        <v>579.6</v>
      </c>
      <c r="H773" s="1" t="s">
        <v>795</v>
      </c>
      <c r="I773" s="1">
        <v>2898</v>
      </c>
      <c r="J773" s="2" t="s">
        <v>548</v>
      </c>
      <c r="S773" s="11">
        <f t="shared" si="25"/>
        <v>273.11162894190875</v>
      </c>
      <c r="T773" s="10">
        <f t="shared" si="26"/>
        <v>74589.961863302844</v>
      </c>
    </row>
    <row r="774" spans="1:20" ht="15" x14ac:dyDescent="0.25">
      <c r="A774" s="1">
        <v>13</v>
      </c>
      <c r="B774" s="1">
        <v>153</v>
      </c>
      <c r="C774" s="1" t="s">
        <v>775</v>
      </c>
      <c r="D774" s="1" t="s">
        <v>526</v>
      </c>
      <c r="E774" s="1">
        <v>50</v>
      </c>
      <c r="F774" s="1" t="s">
        <v>752</v>
      </c>
      <c r="G774" s="1">
        <v>8.8000000000000007</v>
      </c>
      <c r="H774" s="1" t="s">
        <v>776</v>
      </c>
      <c r="I774" s="1">
        <v>440</v>
      </c>
      <c r="J774" s="2" t="s">
        <v>548</v>
      </c>
      <c r="S774" s="11">
        <f t="shared" si="25"/>
        <v>-297.68837105809126</v>
      </c>
      <c r="T774" s="10">
        <f t="shared" si="26"/>
        <v>88618.366263219825</v>
      </c>
    </row>
    <row r="775" spans="1:20" ht="25.5" x14ac:dyDescent="0.25">
      <c r="A775" s="1">
        <v>13</v>
      </c>
      <c r="B775" s="1">
        <v>154</v>
      </c>
      <c r="C775" s="1" t="s">
        <v>798</v>
      </c>
      <c r="D775" s="1" t="s">
        <v>371</v>
      </c>
      <c r="E775" s="1">
        <v>30</v>
      </c>
      <c r="F775" s="1" t="s">
        <v>752</v>
      </c>
      <c r="G775" s="1">
        <v>281.39999999999998</v>
      </c>
      <c r="H775" s="1" t="s">
        <v>799</v>
      </c>
      <c r="I775" s="1">
        <v>8442</v>
      </c>
      <c r="J775" s="2" t="s">
        <v>548</v>
      </c>
      <c r="S775" s="11">
        <f t="shared" si="25"/>
        <v>-25.088371058091298</v>
      </c>
      <c r="T775" s="10">
        <f t="shared" si="26"/>
        <v>629.42636234847305</v>
      </c>
    </row>
    <row r="776" spans="1:20" ht="15" x14ac:dyDescent="0.25">
      <c r="A776" s="1">
        <v>13</v>
      </c>
      <c r="B776" s="1">
        <v>1111</v>
      </c>
      <c r="C776" s="1" t="s">
        <v>839</v>
      </c>
      <c r="D776" s="1" t="s">
        <v>526</v>
      </c>
      <c r="E776" s="1">
        <v>5</v>
      </c>
      <c r="F776" s="1" t="s">
        <v>752</v>
      </c>
      <c r="G776" s="1">
        <v>27</v>
      </c>
      <c r="H776" s="1" t="s">
        <v>840</v>
      </c>
      <c r="I776" s="1">
        <v>135</v>
      </c>
      <c r="J776" s="2" t="s">
        <v>548</v>
      </c>
      <c r="S776" s="11">
        <f t="shared" si="25"/>
        <v>-279.48837105809127</v>
      </c>
      <c r="T776" s="10">
        <f t="shared" si="26"/>
        <v>78113.749556705312</v>
      </c>
    </row>
    <row r="777" spans="1:20" ht="15" x14ac:dyDescent="0.25">
      <c r="A777" s="1">
        <v>13</v>
      </c>
      <c r="B777" s="1">
        <v>1111</v>
      </c>
      <c r="C777" s="1" t="s">
        <v>841</v>
      </c>
      <c r="D777" s="1" t="s">
        <v>526</v>
      </c>
      <c r="E777" s="1">
        <v>5</v>
      </c>
      <c r="F777" s="1" t="s">
        <v>752</v>
      </c>
      <c r="G777" s="1">
        <v>27</v>
      </c>
      <c r="H777" s="1" t="s">
        <v>840</v>
      </c>
      <c r="I777" s="1">
        <v>135</v>
      </c>
      <c r="J777" s="2" t="s">
        <v>548</v>
      </c>
      <c r="S777" s="11">
        <f t="shared" si="25"/>
        <v>-279.48837105809127</v>
      </c>
      <c r="T777" s="10">
        <f t="shared" si="26"/>
        <v>78113.749556705312</v>
      </c>
    </row>
    <row r="778" spans="1:20" ht="15" x14ac:dyDescent="0.25">
      <c r="A778" s="1">
        <v>13</v>
      </c>
      <c r="B778" s="1">
        <v>1111</v>
      </c>
      <c r="C778" s="1" t="s">
        <v>842</v>
      </c>
      <c r="D778" s="1" t="s">
        <v>526</v>
      </c>
      <c r="E778" s="1">
        <v>10</v>
      </c>
      <c r="F778" s="1" t="s">
        <v>752</v>
      </c>
      <c r="G778" s="1">
        <v>27</v>
      </c>
      <c r="H778" s="1" t="s">
        <v>840</v>
      </c>
      <c r="I778" s="1">
        <v>270</v>
      </c>
      <c r="J778" s="2" t="s">
        <v>548</v>
      </c>
      <c r="S778" s="11">
        <f t="shared" si="25"/>
        <v>-279.48837105809127</v>
      </c>
      <c r="T778" s="10">
        <f t="shared" si="26"/>
        <v>78113.749556705312</v>
      </c>
    </row>
    <row r="779" spans="1:20" ht="25.5" x14ac:dyDescent="0.25">
      <c r="A779" s="1">
        <v>13</v>
      </c>
      <c r="B779" s="1">
        <v>1111</v>
      </c>
      <c r="C779" s="1" t="s">
        <v>843</v>
      </c>
      <c r="D779" s="1" t="s">
        <v>526</v>
      </c>
      <c r="E779" s="1">
        <v>2500</v>
      </c>
      <c r="F779" s="1" t="s">
        <v>752</v>
      </c>
      <c r="G779" s="1">
        <v>4.8</v>
      </c>
      <c r="H779" s="1" t="s">
        <v>844</v>
      </c>
      <c r="I779" s="1">
        <v>12000</v>
      </c>
      <c r="J779" s="2" t="s">
        <v>548</v>
      </c>
      <c r="S779" s="11">
        <f t="shared" si="25"/>
        <v>-301.68837105809126</v>
      </c>
      <c r="T779" s="10">
        <f t="shared" si="26"/>
        <v>91015.873231684556</v>
      </c>
    </row>
    <row r="780" spans="1:20" ht="15" x14ac:dyDescent="0.25">
      <c r="A780" s="1">
        <v>12</v>
      </c>
      <c r="B780" s="1">
        <v>1</v>
      </c>
      <c r="C780" s="1" t="s">
        <v>845</v>
      </c>
      <c r="D780" s="1" t="s">
        <v>669</v>
      </c>
      <c r="E780" s="1">
        <v>200</v>
      </c>
      <c r="F780" s="1" t="s">
        <v>752</v>
      </c>
      <c r="G780" s="1">
        <v>10.18</v>
      </c>
      <c r="H780" s="1" t="s">
        <v>846</v>
      </c>
      <c r="I780" s="1">
        <v>2036</v>
      </c>
      <c r="J780" s="2" t="s">
        <v>563</v>
      </c>
      <c r="S780" s="11">
        <f t="shared" si="25"/>
        <v>-296.30837105809127</v>
      </c>
      <c r="T780" s="10">
        <f t="shared" si="26"/>
        <v>87798.650759099502</v>
      </c>
    </row>
    <row r="781" spans="1:20" ht="15" x14ac:dyDescent="0.25">
      <c r="A781" s="1">
        <v>12</v>
      </c>
      <c r="B781" s="1">
        <v>6</v>
      </c>
      <c r="C781" s="1" t="s">
        <v>800</v>
      </c>
      <c r="D781" s="1" t="s">
        <v>371</v>
      </c>
      <c r="E781" s="1">
        <v>20</v>
      </c>
      <c r="F781" s="1" t="s">
        <v>752</v>
      </c>
      <c r="G781" s="1">
        <v>12.3</v>
      </c>
      <c r="H781" s="1" t="s">
        <v>801</v>
      </c>
      <c r="I781" s="1">
        <v>246</v>
      </c>
      <c r="J781" s="2" t="s">
        <v>563</v>
      </c>
      <c r="S781" s="11">
        <f t="shared" si="25"/>
        <v>-294.18837105809126</v>
      </c>
      <c r="T781" s="10">
        <f t="shared" si="26"/>
        <v>86546.797665813196</v>
      </c>
    </row>
    <row r="782" spans="1:20" ht="15" x14ac:dyDescent="0.25">
      <c r="A782" s="1">
        <v>12</v>
      </c>
      <c r="B782" s="1">
        <v>13</v>
      </c>
      <c r="C782" s="1" t="s">
        <v>777</v>
      </c>
      <c r="D782" s="1" t="s">
        <v>371</v>
      </c>
      <c r="E782" s="1">
        <v>10</v>
      </c>
      <c r="F782" s="1" t="s">
        <v>752</v>
      </c>
      <c r="G782" s="1">
        <v>103.95</v>
      </c>
      <c r="H782" s="1" t="s">
        <v>778</v>
      </c>
      <c r="I782" s="1">
        <v>1039.5</v>
      </c>
      <c r="J782" s="2" t="s">
        <v>563</v>
      </c>
      <c r="S782" s="11">
        <f t="shared" si="25"/>
        <v>-202.53837105809129</v>
      </c>
      <c r="T782" s="10">
        <f t="shared" si="26"/>
        <v>41021.791750865072</v>
      </c>
    </row>
    <row r="783" spans="1:20" ht="15" x14ac:dyDescent="0.25">
      <c r="A783" s="1">
        <v>12</v>
      </c>
      <c r="B783" s="1">
        <v>16</v>
      </c>
      <c r="C783" s="1" t="s">
        <v>847</v>
      </c>
      <c r="D783" s="1" t="s">
        <v>526</v>
      </c>
      <c r="E783" s="1">
        <v>200</v>
      </c>
      <c r="F783" s="1" t="s">
        <v>752</v>
      </c>
      <c r="G783" s="1">
        <v>2.29</v>
      </c>
      <c r="H783" s="1" t="s">
        <v>848</v>
      </c>
      <c r="I783" s="1">
        <v>458</v>
      </c>
      <c r="J783" s="2" t="s">
        <v>563</v>
      </c>
      <c r="S783" s="11">
        <f t="shared" si="25"/>
        <v>-304.19837105809125</v>
      </c>
      <c r="T783" s="10">
        <f t="shared" si="26"/>
        <v>92536.648954396165</v>
      </c>
    </row>
    <row r="784" spans="1:20" ht="25.5" x14ac:dyDescent="0.25">
      <c r="A784" s="1">
        <v>12</v>
      </c>
      <c r="B784" s="1">
        <v>44</v>
      </c>
      <c r="C784" s="1" t="s">
        <v>751</v>
      </c>
      <c r="D784" s="1" t="s">
        <v>559</v>
      </c>
      <c r="E784" s="1">
        <v>1000</v>
      </c>
      <c r="F784" s="1" t="s">
        <v>752</v>
      </c>
      <c r="G784" s="1">
        <v>5.98</v>
      </c>
      <c r="H784" s="1" t="s">
        <v>753</v>
      </c>
      <c r="I784" s="1">
        <v>5980</v>
      </c>
      <c r="J784" s="2" t="s">
        <v>563</v>
      </c>
      <c r="S784" s="11">
        <f t="shared" si="25"/>
        <v>-300.50837105809126</v>
      </c>
      <c r="T784" s="10">
        <f t="shared" si="26"/>
        <v>90305.281075987456</v>
      </c>
    </row>
    <row r="785" spans="1:20" ht="25.5" x14ac:dyDescent="0.25">
      <c r="A785" s="1">
        <v>12</v>
      </c>
      <c r="B785" s="1">
        <v>45</v>
      </c>
      <c r="C785" s="1" t="s">
        <v>754</v>
      </c>
      <c r="D785" s="1" t="s">
        <v>559</v>
      </c>
      <c r="E785" s="1">
        <v>3000</v>
      </c>
      <c r="F785" s="1" t="s">
        <v>752</v>
      </c>
      <c r="G785" s="1">
        <v>5.98</v>
      </c>
      <c r="H785" s="1" t="s">
        <v>753</v>
      </c>
      <c r="I785" s="1">
        <v>17940</v>
      </c>
      <c r="J785" s="2" t="s">
        <v>563</v>
      </c>
      <c r="S785" s="11">
        <f t="shared" si="25"/>
        <v>-300.50837105809126</v>
      </c>
      <c r="T785" s="10">
        <f t="shared" si="26"/>
        <v>90305.281075987456</v>
      </c>
    </row>
    <row r="786" spans="1:20" ht="15" x14ac:dyDescent="0.25">
      <c r="A786" s="1">
        <v>12</v>
      </c>
      <c r="B786" s="1">
        <v>56</v>
      </c>
      <c r="C786" s="1" t="s">
        <v>849</v>
      </c>
      <c r="D786" s="1" t="s">
        <v>526</v>
      </c>
      <c r="E786" s="1">
        <v>500</v>
      </c>
      <c r="F786" s="1" t="s">
        <v>752</v>
      </c>
      <c r="G786" s="1">
        <v>11.55</v>
      </c>
      <c r="H786" s="1" t="s">
        <v>846</v>
      </c>
      <c r="I786" s="1">
        <v>5775</v>
      </c>
      <c r="J786" s="2" t="s">
        <v>563</v>
      </c>
      <c r="S786" s="11">
        <f t="shared" si="25"/>
        <v>-294.93837105809126</v>
      </c>
      <c r="T786" s="10">
        <f t="shared" si="26"/>
        <v>86988.642722400327</v>
      </c>
    </row>
    <row r="787" spans="1:20" ht="15" x14ac:dyDescent="0.25">
      <c r="A787" s="1">
        <v>13</v>
      </c>
      <c r="B787" s="1">
        <v>1</v>
      </c>
      <c r="C787" s="1" t="s">
        <v>757</v>
      </c>
      <c r="D787" s="1" t="s">
        <v>371</v>
      </c>
      <c r="E787" s="1">
        <v>3</v>
      </c>
      <c r="F787" s="1" t="s">
        <v>752</v>
      </c>
      <c r="G787" s="1">
        <v>47.02</v>
      </c>
      <c r="H787" s="1" t="s">
        <v>758</v>
      </c>
      <c r="I787" s="1">
        <v>141.06</v>
      </c>
      <c r="J787" s="2" t="s">
        <v>563</v>
      </c>
      <c r="S787" s="11">
        <f t="shared" si="25"/>
        <v>-259.46837105809129</v>
      </c>
      <c r="T787" s="10">
        <f t="shared" si="26"/>
        <v>67323.835579539344</v>
      </c>
    </row>
    <row r="788" spans="1:20" ht="25.5" x14ac:dyDescent="0.25">
      <c r="A788" s="1">
        <v>13</v>
      </c>
      <c r="B788" s="1">
        <v>15</v>
      </c>
      <c r="C788" s="1" t="s">
        <v>762</v>
      </c>
      <c r="D788" s="1" t="s">
        <v>523</v>
      </c>
      <c r="E788" s="1">
        <v>30</v>
      </c>
      <c r="F788" s="1" t="s">
        <v>752</v>
      </c>
      <c r="G788" s="1">
        <v>69.36</v>
      </c>
      <c r="H788" s="1" t="s">
        <v>760</v>
      </c>
      <c r="I788" s="1">
        <v>2080.8000000000002</v>
      </c>
      <c r="J788" s="2" t="s">
        <v>563</v>
      </c>
      <c r="S788" s="11">
        <f t="shared" si="25"/>
        <v>-237.12837105809126</v>
      </c>
      <c r="T788" s="10">
        <f t="shared" si="26"/>
        <v>56229.864360663814</v>
      </c>
    </row>
    <row r="789" spans="1:20" ht="25.5" x14ac:dyDescent="0.25">
      <c r="A789" s="1">
        <v>13</v>
      </c>
      <c r="B789" s="1">
        <v>17</v>
      </c>
      <c r="C789" s="1" t="s">
        <v>808</v>
      </c>
      <c r="D789" s="1" t="s">
        <v>809</v>
      </c>
      <c r="E789" s="1">
        <v>30</v>
      </c>
      <c r="F789" s="1" t="s">
        <v>752</v>
      </c>
      <c r="G789" s="1">
        <v>67.61</v>
      </c>
      <c r="H789" s="1" t="s">
        <v>760</v>
      </c>
      <c r="I789" s="1">
        <v>2028.3</v>
      </c>
      <c r="J789" s="2" t="s">
        <v>563</v>
      </c>
      <c r="S789" s="11">
        <f t="shared" si="25"/>
        <v>-238.87837105809126</v>
      </c>
      <c r="T789" s="10">
        <f t="shared" si="26"/>
        <v>57062.87615936713</v>
      </c>
    </row>
    <row r="790" spans="1:20" ht="15" x14ac:dyDescent="0.25">
      <c r="A790" s="1">
        <v>13</v>
      </c>
      <c r="B790" s="1">
        <v>23</v>
      </c>
      <c r="C790" s="1" t="s">
        <v>811</v>
      </c>
      <c r="D790" s="1" t="s">
        <v>523</v>
      </c>
      <c r="E790" s="1">
        <v>10</v>
      </c>
      <c r="F790" s="1" t="s">
        <v>752</v>
      </c>
      <c r="G790" s="1">
        <v>369.2</v>
      </c>
      <c r="H790" s="1" t="s">
        <v>812</v>
      </c>
      <c r="I790" s="1">
        <v>3692</v>
      </c>
      <c r="J790" s="2" t="s">
        <v>563</v>
      </c>
      <c r="S790" s="11">
        <f t="shared" si="25"/>
        <v>62.711628941908714</v>
      </c>
      <c r="T790" s="10">
        <f t="shared" si="26"/>
        <v>3932.7484045476426</v>
      </c>
    </row>
    <row r="791" spans="1:20" ht="51" x14ac:dyDescent="0.25">
      <c r="A791" s="1">
        <v>13</v>
      </c>
      <c r="B791" s="1">
        <v>42</v>
      </c>
      <c r="C791" s="1" t="s">
        <v>765</v>
      </c>
      <c r="D791" s="1" t="s">
        <v>526</v>
      </c>
      <c r="E791" s="1">
        <v>5000</v>
      </c>
      <c r="F791" s="1" t="s">
        <v>752</v>
      </c>
      <c r="G791" s="1">
        <v>0.93</v>
      </c>
      <c r="H791" s="1" t="s">
        <v>766</v>
      </c>
      <c r="I791" s="1">
        <v>4650</v>
      </c>
      <c r="J791" s="2" t="s">
        <v>563</v>
      </c>
      <c r="S791" s="11">
        <f t="shared" si="25"/>
        <v>-305.55837105809127</v>
      </c>
      <c r="T791" s="10">
        <f t="shared" si="26"/>
        <v>93365.918123674186</v>
      </c>
    </row>
    <row r="792" spans="1:20" ht="25.5" x14ac:dyDescent="0.25">
      <c r="A792" s="1">
        <v>13</v>
      </c>
      <c r="B792" s="1">
        <v>45</v>
      </c>
      <c r="C792" s="1" t="s">
        <v>816</v>
      </c>
      <c r="D792" s="1" t="s">
        <v>371</v>
      </c>
      <c r="E792" s="1">
        <v>3</v>
      </c>
      <c r="F792" s="1" t="s">
        <v>752</v>
      </c>
      <c r="G792" s="1">
        <v>381.42</v>
      </c>
      <c r="H792" s="1" t="s">
        <v>768</v>
      </c>
      <c r="I792" s="1">
        <v>1144.26</v>
      </c>
      <c r="J792" s="2" t="s">
        <v>563</v>
      </c>
      <c r="S792" s="11">
        <f t="shared" si="25"/>
        <v>74.931628941908741</v>
      </c>
      <c r="T792" s="10">
        <f t="shared" si="26"/>
        <v>5614.7490158878954</v>
      </c>
    </row>
    <row r="793" spans="1:20" ht="25.5" x14ac:dyDescent="0.25">
      <c r="A793" s="1">
        <v>13</v>
      </c>
      <c r="B793" s="1">
        <v>46</v>
      </c>
      <c r="C793" s="1" t="s">
        <v>817</v>
      </c>
      <c r="D793" s="1" t="s">
        <v>371</v>
      </c>
      <c r="E793" s="1">
        <v>3</v>
      </c>
      <c r="F793" s="1" t="s">
        <v>752</v>
      </c>
      <c r="G793" s="1">
        <v>381.42</v>
      </c>
      <c r="H793" s="1" t="s">
        <v>768</v>
      </c>
      <c r="I793" s="1">
        <v>1144.26</v>
      </c>
      <c r="J793" s="2" t="s">
        <v>563</v>
      </c>
      <c r="S793" s="11">
        <f t="shared" si="25"/>
        <v>74.931628941908741</v>
      </c>
      <c r="T793" s="10">
        <f t="shared" si="26"/>
        <v>5614.7490158878954</v>
      </c>
    </row>
    <row r="794" spans="1:20" ht="25.5" x14ac:dyDescent="0.25">
      <c r="A794" s="1">
        <v>13</v>
      </c>
      <c r="B794" s="1">
        <v>47</v>
      </c>
      <c r="C794" s="1" t="s">
        <v>767</v>
      </c>
      <c r="D794" s="1" t="s">
        <v>371</v>
      </c>
      <c r="E794" s="1">
        <v>2</v>
      </c>
      <c r="F794" s="1" t="s">
        <v>752</v>
      </c>
      <c r="G794" s="1">
        <v>381.42</v>
      </c>
      <c r="H794" s="1" t="s">
        <v>768</v>
      </c>
      <c r="I794" s="1">
        <v>762.84</v>
      </c>
      <c r="J794" s="2" t="s">
        <v>563</v>
      </c>
      <c r="S794" s="11">
        <f t="shared" si="25"/>
        <v>74.931628941908741</v>
      </c>
      <c r="T794" s="10">
        <f t="shared" si="26"/>
        <v>5614.7490158878954</v>
      </c>
    </row>
    <row r="795" spans="1:20" ht="25.5" x14ac:dyDescent="0.25">
      <c r="A795" s="1">
        <v>13</v>
      </c>
      <c r="B795" s="1">
        <v>48</v>
      </c>
      <c r="C795" s="1" t="s">
        <v>769</v>
      </c>
      <c r="D795" s="1" t="s">
        <v>371</v>
      </c>
      <c r="E795" s="1">
        <v>5</v>
      </c>
      <c r="F795" s="1" t="s">
        <v>752</v>
      </c>
      <c r="G795" s="1">
        <v>381.42</v>
      </c>
      <c r="H795" s="1" t="s">
        <v>768</v>
      </c>
      <c r="I795" s="1">
        <v>1907.1</v>
      </c>
      <c r="J795" s="2" t="s">
        <v>563</v>
      </c>
      <c r="S795" s="11">
        <f t="shared" si="25"/>
        <v>74.931628941908741</v>
      </c>
      <c r="T795" s="10">
        <f t="shared" si="26"/>
        <v>5614.7490158878954</v>
      </c>
    </row>
    <row r="796" spans="1:20" ht="25.5" x14ac:dyDescent="0.25">
      <c r="A796" s="1">
        <v>13</v>
      </c>
      <c r="B796" s="1">
        <v>49</v>
      </c>
      <c r="C796" s="1" t="s">
        <v>818</v>
      </c>
      <c r="D796" s="1" t="s">
        <v>371</v>
      </c>
      <c r="E796" s="1">
        <v>5</v>
      </c>
      <c r="F796" s="1" t="s">
        <v>752</v>
      </c>
      <c r="G796" s="1">
        <v>381.42</v>
      </c>
      <c r="H796" s="1" t="s">
        <v>768</v>
      </c>
      <c r="I796" s="1">
        <v>1907.1</v>
      </c>
      <c r="J796" s="2" t="s">
        <v>563</v>
      </c>
      <c r="S796" s="11">
        <f t="shared" si="25"/>
        <v>74.931628941908741</v>
      </c>
      <c r="T796" s="10">
        <f t="shared" si="26"/>
        <v>5614.7490158878954</v>
      </c>
    </row>
    <row r="797" spans="1:20" ht="15" x14ac:dyDescent="0.25">
      <c r="A797" s="1">
        <v>13</v>
      </c>
      <c r="B797" s="1">
        <v>50</v>
      </c>
      <c r="C797" s="1" t="s">
        <v>770</v>
      </c>
      <c r="D797" s="1" t="s">
        <v>526</v>
      </c>
      <c r="E797" s="1">
        <v>3000</v>
      </c>
      <c r="F797" s="1" t="s">
        <v>752</v>
      </c>
      <c r="G797" s="1">
        <v>6.24</v>
      </c>
      <c r="H797" s="1" t="s">
        <v>771</v>
      </c>
      <c r="I797" s="1">
        <v>18720</v>
      </c>
      <c r="J797" s="2" t="s">
        <v>563</v>
      </c>
      <c r="S797" s="11">
        <f t="shared" si="25"/>
        <v>-300.24837105809127</v>
      </c>
      <c r="T797" s="10">
        <f t="shared" si="26"/>
        <v>90149.084323037256</v>
      </c>
    </row>
    <row r="798" spans="1:20" ht="25.5" x14ac:dyDescent="0.25">
      <c r="A798" s="1">
        <v>13</v>
      </c>
      <c r="B798" s="1">
        <v>81</v>
      </c>
      <c r="C798" s="1" t="s">
        <v>822</v>
      </c>
      <c r="D798" s="1" t="s">
        <v>526</v>
      </c>
      <c r="E798" s="1">
        <v>5</v>
      </c>
      <c r="F798" s="1" t="s">
        <v>752</v>
      </c>
      <c r="G798" s="1">
        <v>21.99</v>
      </c>
      <c r="H798" s="1" t="s">
        <v>773</v>
      </c>
      <c r="I798" s="1">
        <v>109.95</v>
      </c>
      <c r="J798" s="2" t="s">
        <v>563</v>
      </c>
      <c r="S798" s="11">
        <f t="shared" si="25"/>
        <v>-284.49837105809127</v>
      </c>
      <c r="T798" s="10">
        <f t="shared" si="26"/>
        <v>80939.323134707389</v>
      </c>
    </row>
    <row r="799" spans="1:20" ht="25.5" x14ac:dyDescent="0.25">
      <c r="A799" s="1">
        <v>13</v>
      </c>
      <c r="B799" s="1">
        <v>82</v>
      </c>
      <c r="C799" s="1" t="s">
        <v>850</v>
      </c>
      <c r="D799" s="1" t="s">
        <v>526</v>
      </c>
      <c r="E799" s="1">
        <v>5</v>
      </c>
      <c r="F799" s="1" t="s">
        <v>752</v>
      </c>
      <c r="G799" s="1">
        <v>21.99</v>
      </c>
      <c r="H799" s="1" t="s">
        <v>773</v>
      </c>
      <c r="I799" s="1">
        <v>109.95</v>
      </c>
      <c r="J799" s="2" t="s">
        <v>563</v>
      </c>
      <c r="S799" s="11">
        <f t="shared" si="25"/>
        <v>-284.49837105809127</v>
      </c>
      <c r="T799" s="10">
        <f t="shared" si="26"/>
        <v>80939.323134707389</v>
      </c>
    </row>
    <row r="800" spans="1:20" ht="25.5" x14ac:dyDescent="0.25">
      <c r="A800" s="1">
        <v>13</v>
      </c>
      <c r="B800" s="1">
        <v>83</v>
      </c>
      <c r="C800" s="1" t="s">
        <v>823</v>
      </c>
      <c r="D800" s="1" t="s">
        <v>526</v>
      </c>
      <c r="E800" s="1">
        <v>5</v>
      </c>
      <c r="F800" s="1" t="s">
        <v>752</v>
      </c>
      <c r="G800" s="1">
        <v>21.99</v>
      </c>
      <c r="H800" s="1" t="s">
        <v>773</v>
      </c>
      <c r="I800" s="1">
        <v>109.95</v>
      </c>
      <c r="J800" s="2" t="s">
        <v>563</v>
      </c>
      <c r="S800" s="11">
        <f t="shared" si="25"/>
        <v>-284.49837105809127</v>
      </c>
      <c r="T800" s="10">
        <f t="shared" si="26"/>
        <v>80939.323134707389</v>
      </c>
    </row>
    <row r="801" spans="1:20" ht="25.5" x14ac:dyDescent="0.25">
      <c r="A801" s="1">
        <v>13</v>
      </c>
      <c r="B801" s="1">
        <v>84</v>
      </c>
      <c r="C801" s="1" t="s">
        <v>851</v>
      </c>
      <c r="D801" s="1" t="s">
        <v>526</v>
      </c>
      <c r="E801" s="1">
        <v>5</v>
      </c>
      <c r="F801" s="1" t="s">
        <v>752</v>
      </c>
      <c r="G801" s="1">
        <v>21.99</v>
      </c>
      <c r="H801" s="1" t="s">
        <v>773</v>
      </c>
      <c r="I801" s="1">
        <v>109.95</v>
      </c>
      <c r="J801" s="2" t="s">
        <v>563</v>
      </c>
      <c r="S801" s="11">
        <f t="shared" si="25"/>
        <v>-284.49837105809127</v>
      </c>
      <c r="T801" s="10">
        <f t="shared" si="26"/>
        <v>80939.323134707389</v>
      </c>
    </row>
    <row r="802" spans="1:20" ht="25.5" x14ac:dyDescent="0.25">
      <c r="A802" s="1">
        <v>13</v>
      </c>
      <c r="B802" s="1">
        <v>85</v>
      </c>
      <c r="C802" s="1" t="s">
        <v>852</v>
      </c>
      <c r="D802" s="1" t="s">
        <v>526</v>
      </c>
      <c r="E802" s="1">
        <v>5</v>
      </c>
      <c r="F802" s="1" t="s">
        <v>752</v>
      </c>
      <c r="G802" s="1">
        <v>52.28</v>
      </c>
      <c r="H802" s="1" t="s">
        <v>773</v>
      </c>
      <c r="I802" s="1">
        <v>261.39999999999998</v>
      </c>
      <c r="J802" s="2" t="s">
        <v>563</v>
      </c>
      <c r="S802" s="11">
        <f t="shared" si="25"/>
        <v>-254.20837105809127</v>
      </c>
      <c r="T802" s="10">
        <f t="shared" si="26"/>
        <v>64621.895916008216</v>
      </c>
    </row>
    <row r="803" spans="1:20" ht="25.5" x14ac:dyDescent="0.25">
      <c r="A803" s="1">
        <v>13</v>
      </c>
      <c r="B803" s="1">
        <v>86</v>
      </c>
      <c r="C803" s="1" t="s">
        <v>824</v>
      </c>
      <c r="D803" s="1" t="s">
        <v>526</v>
      </c>
      <c r="E803" s="1">
        <v>5</v>
      </c>
      <c r="F803" s="1" t="s">
        <v>752</v>
      </c>
      <c r="G803" s="1">
        <v>52.28</v>
      </c>
      <c r="H803" s="1" t="s">
        <v>773</v>
      </c>
      <c r="I803" s="1">
        <v>261.39999999999998</v>
      </c>
      <c r="J803" s="2" t="s">
        <v>563</v>
      </c>
      <c r="S803" s="11">
        <f t="shared" si="25"/>
        <v>-254.20837105809127</v>
      </c>
      <c r="T803" s="10">
        <f t="shared" si="26"/>
        <v>64621.895916008216</v>
      </c>
    </row>
    <row r="804" spans="1:20" ht="25.5" x14ac:dyDescent="0.25">
      <c r="A804" s="1">
        <v>13</v>
      </c>
      <c r="B804" s="1">
        <v>87</v>
      </c>
      <c r="C804" s="1" t="s">
        <v>853</v>
      </c>
      <c r="D804" s="1" t="s">
        <v>526</v>
      </c>
      <c r="E804" s="1">
        <v>5</v>
      </c>
      <c r="F804" s="1" t="s">
        <v>752</v>
      </c>
      <c r="G804" s="1">
        <v>21.99</v>
      </c>
      <c r="H804" s="1" t="s">
        <v>773</v>
      </c>
      <c r="I804" s="1">
        <v>109.95</v>
      </c>
      <c r="J804" s="2" t="s">
        <v>563</v>
      </c>
      <c r="S804" s="11">
        <f t="shared" si="25"/>
        <v>-284.49837105809127</v>
      </c>
      <c r="T804" s="10">
        <f t="shared" si="26"/>
        <v>80939.323134707389</v>
      </c>
    </row>
    <row r="805" spans="1:20" ht="25.5" x14ac:dyDescent="0.25">
      <c r="A805" s="1">
        <v>13</v>
      </c>
      <c r="B805" s="1">
        <v>88</v>
      </c>
      <c r="C805" s="1" t="s">
        <v>825</v>
      </c>
      <c r="D805" s="1" t="s">
        <v>526</v>
      </c>
      <c r="E805" s="1">
        <v>5</v>
      </c>
      <c r="F805" s="1" t="s">
        <v>752</v>
      </c>
      <c r="G805" s="1">
        <v>21.99</v>
      </c>
      <c r="H805" s="1" t="s">
        <v>773</v>
      </c>
      <c r="I805" s="1">
        <v>109.95</v>
      </c>
      <c r="J805" s="2" t="s">
        <v>563</v>
      </c>
      <c r="S805" s="11">
        <f t="shared" si="25"/>
        <v>-284.49837105809127</v>
      </c>
      <c r="T805" s="10">
        <f t="shared" si="26"/>
        <v>80939.323134707389</v>
      </c>
    </row>
    <row r="806" spans="1:20" ht="25.5" x14ac:dyDescent="0.25">
      <c r="A806" s="1">
        <v>13</v>
      </c>
      <c r="B806" s="1">
        <v>89</v>
      </c>
      <c r="C806" s="1" t="s">
        <v>826</v>
      </c>
      <c r="D806" s="1" t="s">
        <v>526</v>
      </c>
      <c r="E806" s="1">
        <v>5</v>
      </c>
      <c r="F806" s="1" t="s">
        <v>752</v>
      </c>
      <c r="G806" s="1">
        <v>7.99</v>
      </c>
      <c r="H806" s="1" t="s">
        <v>773</v>
      </c>
      <c r="I806" s="1">
        <v>39.950000000000003</v>
      </c>
      <c r="J806" s="2" t="s">
        <v>563</v>
      </c>
      <c r="S806" s="11">
        <f t="shared" si="25"/>
        <v>-298.49837105809127</v>
      </c>
      <c r="T806" s="10">
        <f t="shared" si="26"/>
        <v>89101.277524333942</v>
      </c>
    </row>
    <row r="807" spans="1:20" ht="25.5" x14ac:dyDescent="0.25">
      <c r="A807" s="1">
        <v>13</v>
      </c>
      <c r="B807" s="1">
        <v>90</v>
      </c>
      <c r="C807" s="1" t="s">
        <v>827</v>
      </c>
      <c r="D807" s="1" t="s">
        <v>526</v>
      </c>
      <c r="E807" s="1">
        <v>5</v>
      </c>
      <c r="F807" s="1" t="s">
        <v>752</v>
      </c>
      <c r="G807" s="1">
        <v>7.99</v>
      </c>
      <c r="H807" s="1" t="s">
        <v>773</v>
      </c>
      <c r="I807" s="1">
        <v>39.950000000000003</v>
      </c>
      <c r="J807" s="2" t="s">
        <v>563</v>
      </c>
      <c r="S807" s="11">
        <f t="shared" si="25"/>
        <v>-298.49837105809127</v>
      </c>
      <c r="T807" s="10">
        <f t="shared" si="26"/>
        <v>89101.277524333942</v>
      </c>
    </row>
    <row r="808" spans="1:20" ht="25.5" x14ac:dyDescent="0.25">
      <c r="A808" s="1">
        <v>13</v>
      </c>
      <c r="B808" s="1">
        <v>91</v>
      </c>
      <c r="C808" s="1" t="s">
        <v>772</v>
      </c>
      <c r="D808" s="1" t="s">
        <v>526</v>
      </c>
      <c r="E808" s="1">
        <v>5</v>
      </c>
      <c r="F808" s="1" t="s">
        <v>752</v>
      </c>
      <c r="G808" s="1">
        <v>7.99</v>
      </c>
      <c r="H808" s="1" t="s">
        <v>773</v>
      </c>
      <c r="I808" s="1">
        <v>39.950000000000003</v>
      </c>
      <c r="J808" s="2" t="s">
        <v>563</v>
      </c>
      <c r="S808" s="11">
        <f t="shared" si="25"/>
        <v>-298.49837105809127</v>
      </c>
      <c r="T808" s="10">
        <f t="shared" si="26"/>
        <v>89101.277524333942</v>
      </c>
    </row>
    <row r="809" spans="1:20" ht="25.5" x14ac:dyDescent="0.25">
      <c r="A809" s="1">
        <v>13</v>
      </c>
      <c r="B809" s="1">
        <v>92</v>
      </c>
      <c r="C809" s="1" t="s">
        <v>774</v>
      </c>
      <c r="D809" s="1" t="s">
        <v>526</v>
      </c>
      <c r="E809" s="1">
        <v>5</v>
      </c>
      <c r="F809" s="1" t="s">
        <v>752</v>
      </c>
      <c r="G809" s="1">
        <v>7.99</v>
      </c>
      <c r="H809" s="1" t="s">
        <v>773</v>
      </c>
      <c r="I809" s="1">
        <v>39.950000000000003</v>
      </c>
      <c r="J809" s="2" t="s">
        <v>563</v>
      </c>
      <c r="S809" s="11">
        <f t="shared" si="25"/>
        <v>-298.49837105809127</v>
      </c>
      <c r="T809" s="10">
        <f t="shared" si="26"/>
        <v>89101.277524333942</v>
      </c>
    </row>
    <row r="810" spans="1:20" ht="15" x14ac:dyDescent="0.25">
      <c r="A810" s="1">
        <v>13</v>
      </c>
      <c r="B810" s="1">
        <v>93</v>
      </c>
      <c r="C810" s="1" t="s">
        <v>779</v>
      </c>
      <c r="D810" s="1" t="s">
        <v>526</v>
      </c>
      <c r="E810" s="1">
        <v>100</v>
      </c>
      <c r="F810" s="1" t="s">
        <v>752</v>
      </c>
      <c r="G810" s="1">
        <v>1.83</v>
      </c>
      <c r="H810" s="1" t="s">
        <v>780</v>
      </c>
      <c r="I810" s="1">
        <v>183</v>
      </c>
      <c r="J810" s="2" t="s">
        <v>563</v>
      </c>
      <c r="S810" s="11">
        <f t="shared" si="25"/>
        <v>-304.65837105809129</v>
      </c>
      <c r="T810" s="10">
        <f t="shared" si="26"/>
        <v>92816.723055769631</v>
      </c>
    </row>
    <row r="811" spans="1:20" ht="15" x14ac:dyDescent="0.25">
      <c r="A811" s="1">
        <v>13</v>
      </c>
      <c r="B811" s="1">
        <v>99</v>
      </c>
      <c r="C811" s="1" t="s">
        <v>783</v>
      </c>
      <c r="D811" s="1" t="s">
        <v>526</v>
      </c>
      <c r="E811" s="1">
        <v>100</v>
      </c>
      <c r="F811" s="1" t="s">
        <v>752</v>
      </c>
      <c r="G811" s="1">
        <v>32.15</v>
      </c>
      <c r="H811" s="1" t="s">
        <v>773</v>
      </c>
      <c r="I811" s="1">
        <v>3215</v>
      </c>
      <c r="J811" s="2" t="s">
        <v>563</v>
      </c>
      <c r="S811" s="11">
        <f t="shared" si="25"/>
        <v>-274.3383710580913</v>
      </c>
      <c r="T811" s="10">
        <f t="shared" si="26"/>
        <v>75261.54183480698</v>
      </c>
    </row>
    <row r="812" spans="1:20" ht="25.5" x14ac:dyDescent="0.25">
      <c r="A812" s="1">
        <v>13</v>
      </c>
      <c r="B812" s="1">
        <v>107</v>
      </c>
      <c r="C812" s="1" t="s">
        <v>854</v>
      </c>
      <c r="D812" s="1" t="s">
        <v>371</v>
      </c>
      <c r="E812" s="1">
        <v>200</v>
      </c>
      <c r="F812" s="1" t="s">
        <v>752</v>
      </c>
      <c r="G812" s="1">
        <v>67.34</v>
      </c>
      <c r="H812" s="1" t="s">
        <v>846</v>
      </c>
      <c r="I812" s="1">
        <v>13468</v>
      </c>
      <c r="J812" s="2" t="s">
        <v>563</v>
      </c>
      <c r="S812" s="11">
        <f t="shared" si="25"/>
        <v>-239.14837105809127</v>
      </c>
      <c r="T812" s="10">
        <f t="shared" si="26"/>
        <v>57191.943379738506</v>
      </c>
    </row>
    <row r="813" spans="1:20" ht="15" x14ac:dyDescent="0.25">
      <c r="A813" s="1">
        <v>13</v>
      </c>
      <c r="B813" s="1">
        <v>108</v>
      </c>
      <c r="C813" s="1" t="s">
        <v>833</v>
      </c>
      <c r="D813" s="1" t="s">
        <v>526</v>
      </c>
      <c r="E813" s="1">
        <v>3000</v>
      </c>
      <c r="F813" s="1" t="s">
        <v>752</v>
      </c>
      <c r="G813" s="1">
        <v>4.92</v>
      </c>
      <c r="H813" s="1" t="s">
        <v>834</v>
      </c>
      <c r="I813" s="1">
        <v>14760</v>
      </c>
      <c r="J813" s="2" t="s">
        <v>563</v>
      </c>
      <c r="S813" s="11">
        <f t="shared" si="25"/>
        <v>-301.56837105809126</v>
      </c>
      <c r="T813" s="10">
        <f t="shared" si="26"/>
        <v>90943.482422630608</v>
      </c>
    </row>
    <row r="814" spans="1:20" ht="15" x14ac:dyDescent="0.25">
      <c r="A814" s="1">
        <v>13</v>
      </c>
      <c r="B814" s="1">
        <v>114</v>
      </c>
      <c r="C814" s="1" t="s">
        <v>787</v>
      </c>
      <c r="D814" s="1" t="s">
        <v>526</v>
      </c>
      <c r="E814" s="1">
        <v>1000</v>
      </c>
      <c r="F814" s="1" t="s">
        <v>752</v>
      </c>
      <c r="G814" s="1">
        <v>0.56000000000000005</v>
      </c>
      <c r="H814" s="1" t="s">
        <v>788</v>
      </c>
      <c r="I814" s="1">
        <v>560</v>
      </c>
      <c r="J814" s="2" t="s">
        <v>563</v>
      </c>
      <c r="S814" s="11">
        <f t="shared" si="25"/>
        <v>-305.92837105809127</v>
      </c>
      <c r="T814" s="10">
        <f t="shared" si="26"/>
        <v>93592.168218257182</v>
      </c>
    </row>
    <row r="815" spans="1:20" ht="15" x14ac:dyDescent="0.25">
      <c r="A815" s="1">
        <v>13</v>
      </c>
      <c r="B815" s="1">
        <v>127</v>
      </c>
      <c r="C815" s="1" t="s">
        <v>855</v>
      </c>
      <c r="D815" s="1" t="s">
        <v>526</v>
      </c>
      <c r="E815" s="1">
        <v>10</v>
      </c>
      <c r="F815" s="1" t="s">
        <v>752</v>
      </c>
      <c r="G815" s="1">
        <v>800.4</v>
      </c>
      <c r="H815" s="1" t="s">
        <v>856</v>
      </c>
      <c r="I815" s="1">
        <v>8004</v>
      </c>
      <c r="J815" s="2" t="s">
        <v>563</v>
      </c>
      <c r="S815" s="11">
        <f t="shared" si="25"/>
        <v>493.9116289419087</v>
      </c>
      <c r="T815" s="10">
        <f t="shared" si="26"/>
        <v>243948.69720404971</v>
      </c>
    </row>
    <row r="816" spans="1:20" ht="15" x14ac:dyDescent="0.25">
      <c r="A816" s="1">
        <v>13</v>
      </c>
      <c r="B816" s="1">
        <v>128</v>
      </c>
      <c r="C816" s="1" t="s">
        <v>794</v>
      </c>
      <c r="D816" s="1" t="s">
        <v>371</v>
      </c>
      <c r="E816" s="1">
        <v>3</v>
      </c>
      <c r="F816" s="1" t="s">
        <v>752</v>
      </c>
      <c r="G816" s="1">
        <v>552</v>
      </c>
      <c r="H816" s="1" t="s">
        <v>795</v>
      </c>
      <c r="I816" s="1">
        <v>1656</v>
      </c>
      <c r="J816" s="2" t="s">
        <v>563</v>
      </c>
      <c r="S816" s="11">
        <f t="shared" si="25"/>
        <v>245.51162894190873</v>
      </c>
      <c r="T816" s="10">
        <f t="shared" si="26"/>
        <v>60275.959945709474</v>
      </c>
    </row>
    <row r="817" spans="1:20" ht="15" x14ac:dyDescent="0.25">
      <c r="A817" s="1">
        <v>13</v>
      </c>
      <c r="B817" s="1">
        <v>129</v>
      </c>
      <c r="C817" s="1" t="s">
        <v>796</v>
      </c>
      <c r="D817" s="1" t="s">
        <v>371</v>
      </c>
      <c r="E817" s="1">
        <v>4</v>
      </c>
      <c r="F817" s="1" t="s">
        <v>752</v>
      </c>
      <c r="G817" s="1">
        <v>552</v>
      </c>
      <c r="H817" s="1" t="s">
        <v>795</v>
      </c>
      <c r="I817" s="1">
        <v>2208</v>
      </c>
      <c r="J817" s="2" t="s">
        <v>563</v>
      </c>
      <c r="S817" s="11">
        <f t="shared" si="25"/>
        <v>245.51162894190873</v>
      </c>
      <c r="T817" s="10">
        <f t="shared" si="26"/>
        <v>60275.959945709474</v>
      </c>
    </row>
    <row r="818" spans="1:20" ht="15" x14ac:dyDescent="0.25">
      <c r="A818" s="1">
        <v>13</v>
      </c>
      <c r="B818" s="1">
        <v>130</v>
      </c>
      <c r="C818" s="1" t="s">
        <v>797</v>
      </c>
      <c r="D818" s="1" t="s">
        <v>371</v>
      </c>
      <c r="E818" s="1">
        <v>1</v>
      </c>
      <c r="F818" s="1" t="s">
        <v>752</v>
      </c>
      <c r="G818" s="1">
        <v>552</v>
      </c>
      <c r="H818" s="1" t="s">
        <v>795</v>
      </c>
      <c r="I818" s="1">
        <v>552</v>
      </c>
      <c r="J818" s="2" t="s">
        <v>563</v>
      </c>
      <c r="S818" s="11">
        <f t="shared" si="25"/>
        <v>245.51162894190873</v>
      </c>
      <c r="T818" s="10">
        <f t="shared" si="26"/>
        <v>60275.959945709474</v>
      </c>
    </row>
    <row r="819" spans="1:20" ht="15" x14ac:dyDescent="0.25">
      <c r="A819" s="1">
        <v>13</v>
      </c>
      <c r="B819" s="1">
        <v>153</v>
      </c>
      <c r="C819" s="1" t="s">
        <v>775</v>
      </c>
      <c r="D819" s="1" t="s">
        <v>526</v>
      </c>
      <c r="E819" s="1">
        <v>3000</v>
      </c>
      <c r="F819" s="1" t="s">
        <v>752</v>
      </c>
      <c r="G819" s="1">
        <v>8.8000000000000007</v>
      </c>
      <c r="H819" s="1" t="s">
        <v>776</v>
      </c>
      <c r="I819" s="1">
        <v>26400</v>
      </c>
      <c r="J819" s="2" t="s">
        <v>563</v>
      </c>
      <c r="S819" s="11">
        <f t="shared" si="25"/>
        <v>-297.68837105809126</v>
      </c>
      <c r="T819" s="10">
        <f t="shared" si="26"/>
        <v>88618.366263219825</v>
      </c>
    </row>
    <row r="820" spans="1:20" ht="25.5" x14ac:dyDescent="0.25">
      <c r="A820" s="1">
        <v>13</v>
      </c>
      <c r="B820" s="1">
        <v>154</v>
      </c>
      <c r="C820" s="1" t="s">
        <v>798</v>
      </c>
      <c r="D820" s="1" t="s">
        <v>371</v>
      </c>
      <c r="E820" s="1">
        <v>10</v>
      </c>
      <c r="F820" s="1" t="s">
        <v>752</v>
      </c>
      <c r="G820" s="1">
        <v>281.39999999999998</v>
      </c>
      <c r="H820" s="1" t="s">
        <v>799</v>
      </c>
      <c r="I820" s="1">
        <v>2814</v>
      </c>
      <c r="J820" s="2" t="s">
        <v>563</v>
      </c>
      <c r="S820" s="11">
        <f t="shared" si="25"/>
        <v>-25.088371058091298</v>
      </c>
      <c r="T820" s="10">
        <f t="shared" si="26"/>
        <v>629.42636234847305</v>
      </c>
    </row>
    <row r="821" spans="1:20" ht="25.5" x14ac:dyDescent="0.25">
      <c r="A821" s="1">
        <v>13</v>
      </c>
      <c r="B821" s="1">
        <v>1111</v>
      </c>
      <c r="C821" s="1" t="s">
        <v>857</v>
      </c>
      <c r="D821" s="1" t="s">
        <v>526</v>
      </c>
      <c r="E821" s="1">
        <v>3000</v>
      </c>
      <c r="F821" s="1" t="s">
        <v>752</v>
      </c>
      <c r="G821" s="1">
        <v>14.04</v>
      </c>
      <c r="H821" s="1" t="s">
        <v>858</v>
      </c>
      <c r="I821" s="1">
        <v>42120</v>
      </c>
      <c r="J821" s="2" t="s">
        <v>563</v>
      </c>
      <c r="S821" s="11">
        <f t="shared" si="25"/>
        <v>-292.44837105809125</v>
      </c>
      <c r="T821" s="10">
        <f t="shared" si="26"/>
        <v>85526.049734531029</v>
      </c>
    </row>
    <row r="822" spans="1:20" ht="15" x14ac:dyDescent="0.25">
      <c r="A822" s="1">
        <v>13</v>
      </c>
      <c r="B822" s="1">
        <v>1111</v>
      </c>
      <c r="C822" s="1" t="s">
        <v>859</v>
      </c>
      <c r="D822" s="1" t="s">
        <v>526</v>
      </c>
      <c r="E822" s="1">
        <v>200</v>
      </c>
      <c r="F822" s="1" t="s">
        <v>752</v>
      </c>
      <c r="G822" s="1">
        <v>1.05</v>
      </c>
      <c r="H822" s="1" t="s">
        <v>860</v>
      </c>
      <c r="I822" s="1">
        <v>210</v>
      </c>
      <c r="J822" s="2" t="s">
        <v>563</v>
      </c>
      <c r="S822" s="11">
        <f t="shared" si="25"/>
        <v>-305.43837105809126</v>
      </c>
      <c r="T822" s="10">
        <f t="shared" si="26"/>
        <v>93292.598514620244</v>
      </c>
    </row>
    <row r="823" spans="1:20" ht="25.5" x14ac:dyDescent="0.25">
      <c r="A823" s="1">
        <v>13</v>
      </c>
      <c r="B823" s="1">
        <v>1111</v>
      </c>
      <c r="C823" s="1" t="s">
        <v>843</v>
      </c>
      <c r="D823" s="1" t="s">
        <v>526</v>
      </c>
      <c r="E823" s="1">
        <v>100</v>
      </c>
      <c r="F823" s="1" t="s">
        <v>752</v>
      </c>
      <c r="G823" s="1">
        <v>4.8</v>
      </c>
      <c r="H823" s="1" t="s">
        <v>844</v>
      </c>
      <c r="I823" s="1">
        <v>480</v>
      </c>
      <c r="J823" s="2" t="s">
        <v>563</v>
      </c>
      <c r="S823" s="11">
        <f t="shared" si="25"/>
        <v>-301.68837105809126</v>
      </c>
      <c r="T823" s="10">
        <f t="shared" si="26"/>
        <v>91015.873231684556</v>
      </c>
    </row>
    <row r="824" spans="1:20" ht="15" x14ac:dyDescent="0.25">
      <c r="A824" s="1">
        <v>12</v>
      </c>
      <c r="B824" s="1">
        <v>9</v>
      </c>
      <c r="C824" s="1" t="s">
        <v>803</v>
      </c>
      <c r="D824" s="1" t="s">
        <v>804</v>
      </c>
      <c r="E824" s="1">
        <v>100</v>
      </c>
      <c r="F824" s="1" t="s">
        <v>752</v>
      </c>
      <c r="G824" s="1">
        <v>6.72</v>
      </c>
      <c r="H824" s="1" t="s">
        <v>805</v>
      </c>
      <c r="I824" s="1">
        <v>672</v>
      </c>
      <c r="J824" s="2" t="s">
        <v>578</v>
      </c>
      <c r="S824" s="11">
        <f t="shared" si="25"/>
        <v>-299.76837105809125</v>
      </c>
      <c r="T824" s="10">
        <f t="shared" si="26"/>
        <v>89861.076286821481</v>
      </c>
    </row>
    <row r="825" spans="1:20" ht="15" x14ac:dyDescent="0.25">
      <c r="A825" s="1">
        <v>12</v>
      </c>
      <c r="B825" s="1">
        <v>1111</v>
      </c>
      <c r="C825" s="1" t="s">
        <v>861</v>
      </c>
      <c r="D825" s="1" t="s">
        <v>371</v>
      </c>
      <c r="E825" s="1">
        <v>50</v>
      </c>
      <c r="F825" s="1" t="s">
        <v>752</v>
      </c>
      <c r="G825" s="1">
        <v>57.2</v>
      </c>
      <c r="H825" s="1" t="s">
        <v>778</v>
      </c>
      <c r="I825" s="1">
        <v>2860</v>
      </c>
      <c r="J825" s="2" t="s">
        <v>578</v>
      </c>
      <c r="S825" s="11">
        <f t="shared" si="25"/>
        <v>-249.28837105809129</v>
      </c>
      <c r="T825" s="10">
        <f t="shared" si="26"/>
        <v>62144.691944796607</v>
      </c>
    </row>
    <row r="826" spans="1:20" ht="25.5" x14ac:dyDescent="0.25">
      <c r="A826" s="1">
        <v>12</v>
      </c>
      <c r="B826" s="1">
        <v>1111</v>
      </c>
      <c r="C826" s="1" t="s">
        <v>862</v>
      </c>
      <c r="D826" s="1" t="s">
        <v>669</v>
      </c>
      <c r="E826" s="1">
        <v>3000</v>
      </c>
      <c r="F826" s="1" t="s">
        <v>752</v>
      </c>
      <c r="G826" s="1">
        <v>3.81</v>
      </c>
      <c r="H826" s="1" t="s">
        <v>863</v>
      </c>
      <c r="I826" s="1">
        <v>11430</v>
      </c>
      <c r="J826" s="2" t="s">
        <v>578</v>
      </c>
      <c r="S826" s="11">
        <f t="shared" si="25"/>
        <v>-302.67837105809127</v>
      </c>
      <c r="T826" s="10">
        <f t="shared" si="26"/>
        <v>91614.196306379585</v>
      </c>
    </row>
    <row r="827" spans="1:20" ht="25.5" x14ac:dyDescent="0.25">
      <c r="A827" s="1">
        <v>12</v>
      </c>
      <c r="B827" s="1">
        <v>1111</v>
      </c>
      <c r="C827" s="1" t="s">
        <v>864</v>
      </c>
      <c r="D827" s="1" t="s">
        <v>669</v>
      </c>
      <c r="E827" s="1">
        <v>1000</v>
      </c>
      <c r="F827" s="1" t="s">
        <v>752</v>
      </c>
      <c r="G827" s="1">
        <v>3.81</v>
      </c>
      <c r="H827" s="1" t="s">
        <v>863</v>
      </c>
      <c r="I827" s="1">
        <v>3810</v>
      </c>
      <c r="J827" s="2" t="s">
        <v>578</v>
      </c>
      <c r="S827" s="11">
        <f t="shared" si="25"/>
        <v>-302.67837105809127</v>
      </c>
      <c r="T827" s="10">
        <f t="shared" si="26"/>
        <v>91614.196306379585</v>
      </c>
    </row>
    <row r="828" spans="1:20" ht="25.5" x14ac:dyDescent="0.25">
      <c r="A828" s="1">
        <v>12</v>
      </c>
      <c r="B828" s="1">
        <v>1111</v>
      </c>
      <c r="C828" s="1" t="s">
        <v>865</v>
      </c>
      <c r="D828" s="1" t="s">
        <v>669</v>
      </c>
      <c r="E828" s="1">
        <v>6000</v>
      </c>
      <c r="F828" s="1" t="s">
        <v>752</v>
      </c>
      <c r="G828" s="1">
        <v>7.87</v>
      </c>
      <c r="H828" s="1" t="s">
        <v>866</v>
      </c>
      <c r="I828" s="1">
        <v>47220</v>
      </c>
      <c r="J828" s="2" t="s">
        <v>578</v>
      </c>
      <c r="S828" s="11">
        <f t="shared" si="25"/>
        <v>-298.61837105809127</v>
      </c>
      <c r="T828" s="10">
        <f t="shared" si="26"/>
        <v>89172.931533387877</v>
      </c>
    </row>
    <row r="829" spans="1:20" ht="25.5" x14ac:dyDescent="0.25">
      <c r="A829" s="1">
        <v>13</v>
      </c>
      <c r="B829" s="1">
        <v>32</v>
      </c>
      <c r="C829" s="1" t="s">
        <v>867</v>
      </c>
      <c r="D829" s="1" t="s">
        <v>526</v>
      </c>
      <c r="E829" s="1">
        <v>10</v>
      </c>
      <c r="F829" s="1" t="s">
        <v>752</v>
      </c>
      <c r="G829" s="1">
        <v>22</v>
      </c>
      <c r="H829" s="1" t="s">
        <v>793</v>
      </c>
      <c r="I829" s="1">
        <v>220</v>
      </c>
      <c r="J829" s="2" t="s">
        <v>578</v>
      </c>
      <c r="S829" s="11">
        <f t="shared" si="25"/>
        <v>-284.48837105809127</v>
      </c>
      <c r="T829" s="10">
        <f t="shared" si="26"/>
        <v>80933.633267286219</v>
      </c>
    </row>
    <row r="830" spans="1:20" ht="51" x14ac:dyDescent="0.25">
      <c r="A830" s="1">
        <v>13</v>
      </c>
      <c r="B830" s="1">
        <v>41</v>
      </c>
      <c r="C830" s="1" t="s">
        <v>815</v>
      </c>
      <c r="D830" s="1" t="s">
        <v>526</v>
      </c>
      <c r="E830" s="1">
        <v>500</v>
      </c>
      <c r="F830" s="1" t="s">
        <v>752</v>
      </c>
      <c r="G830" s="1">
        <v>0.76</v>
      </c>
      <c r="H830" s="1" t="s">
        <v>766</v>
      </c>
      <c r="I830" s="1">
        <v>380</v>
      </c>
      <c r="J830" s="2" t="s">
        <v>578</v>
      </c>
      <c r="S830" s="11">
        <f t="shared" si="25"/>
        <v>-305.72837105809128</v>
      </c>
      <c r="T830" s="10">
        <f t="shared" si="26"/>
        <v>93469.836869833947</v>
      </c>
    </row>
    <row r="831" spans="1:20" ht="15" x14ac:dyDescent="0.25">
      <c r="A831" s="1">
        <v>13</v>
      </c>
      <c r="B831" s="1">
        <v>93</v>
      </c>
      <c r="C831" s="1" t="s">
        <v>779</v>
      </c>
      <c r="D831" s="1" t="s">
        <v>526</v>
      </c>
      <c r="E831" s="1">
        <v>500</v>
      </c>
      <c r="F831" s="1" t="s">
        <v>752</v>
      </c>
      <c r="G831" s="1">
        <v>1.83</v>
      </c>
      <c r="H831" s="1" t="s">
        <v>780</v>
      </c>
      <c r="I831" s="1">
        <v>915</v>
      </c>
      <c r="J831" s="2" t="s">
        <v>578</v>
      </c>
      <c r="S831" s="11">
        <f t="shared" si="25"/>
        <v>-304.65837105809129</v>
      </c>
      <c r="T831" s="10">
        <f t="shared" si="26"/>
        <v>92816.723055769631</v>
      </c>
    </row>
    <row r="832" spans="1:20" ht="25.5" x14ac:dyDescent="0.25">
      <c r="A832" s="1">
        <v>13</v>
      </c>
      <c r="B832" s="1">
        <v>117</v>
      </c>
      <c r="C832" s="1" t="s">
        <v>835</v>
      </c>
      <c r="D832" s="1" t="s">
        <v>526</v>
      </c>
      <c r="E832" s="1">
        <v>30</v>
      </c>
      <c r="F832" s="1" t="s">
        <v>752</v>
      </c>
      <c r="G832" s="1">
        <v>69.98</v>
      </c>
      <c r="H832" s="1" t="s">
        <v>768</v>
      </c>
      <c r="I832" s="1">
        <v>2099.4</v>
      </c>
      <c r="J832" s="2" t="s">
        <v>578</v>
      </c>
      <c r="S832" s="11">
        <f t="shared" si="25"/>
        <v>-236.50837105809126</v>
      </c>
      <c r="T832" s="10">
        <f t="shared" si="26"/>
        <v>55936.209580551775</v>
      </c>
    </row>
    <row r="833" spans="1:20" ht="25.5" x14ac:dyDescent="0.25">
      <c r="A833" s="1">
        <v>13</v>
      </c>
      <c r="B833" s="1">
        <v>119</v>
      </c>
      <c r="C833" s="1" t="s">
        <v>789</v>
      </c>
      <c r="D833" s="1" t="s">
        <v>526</v>
      </c>
      <c r="E833" s="1">
        <v>30</v>
      </c>
      <c r="F833" s="1" t="s">
        <v>752</v>
      </c>
      <c r="G833" s="1">
        <v>14.8</v>
      </c>
      <c r="H833" s="1" t="s">
        <v>768</v>
      </c>
      <c r="I833" s="1">
        <v>444</v>
      </c>
      <c r="J833" s="2" t="s">
        <v>578</v>
      </c>
      <c r="S833" s="11">
        <f t="shared" si="25"/>
        <v>-291.68837105809126</v>
      </c>
      <c r="T833" s="10">
        <f t="shared" si="26"/>
        <v>85082.105810522728</v>
      </c>
    </row>
    <row r="834" spans="1:20" ht="15" x14ac:dyDescent="0.25">
      <c r="A834" s="1">
        <v>13</v>
      </c>
      <c r="B834" s="1">
        <v>128</v>
      </c>
      <c r="C834" s="1" t="s">
        <v>794</v>
      </c>
      <c r="D834" s="1" t="s">
        <v>371</v>
      </c>
      <c r="E834" s="1">
        <v>2</v>
      </c>
      <c r="F834" s="1" t="s">
        <v>752</v>
      </c>
      <c r="G834" s="1">
        <v>552</v>
      </c>
      <c r="H834" s="1" t="s">
        <v>795</v>
      </c>
      <c r="I834" s="1">
        <v>1104</v>
      </c>
      <c r="J834" s="2" t="s">
        <v>578</v>
      </c>
      <c r="S834" s="11">
        <f t="shared" ref="S834:S897" si="27">G834-$P$2</f>
        <v>245.51162894190873</v>
      </c>
      <c r="T834" s="10">
        <f t="shared" si="26"/>
        <v>60275.959945709474</v>
      </c>
    </row>
    <row r="835" spans="1:20" ht="15" x14ac:dyDescent="0.25">
      <c r="A835" s="1">
        <v>13</v>
      </c>
      <c r="B835" s="1">
        <v>129</v>
      </c>
      <c r="C835" s="1" t="s">
        <v>796</v>
      </c>
      <c r="D835" s="1" t="s">
        <v>371</v>
      </c>
      <c r="E835" s="1">
        <v>2</v>
      </c>
      <c r="F835" s="1" t="s">
        <v>752</v>
      </c>
      <c r="G835" s="1">
        <v>552</v>
      </c>
      <c r="H835" s="1" t="s">
        <v>795</v>
      </c>
      <c r="I835" s="1">
        <v>1104</v>
      </c>
      <c r="J835" s="2" t="s">
        <v>578</v>
      </c>
      <c r="S835" s="11">
        <f t="shared" si="27"/>
        <v>245.51162894190873</v>
      </c>
      <c r="T835" s="10">
        <f t="shared" ref="T835:T898" si="28">S835*S835</f>
        <v>60275.959945709474</v>
      </c>
    </row>
    <row r="836" spans="1:20" ht="15" x14ac:dyDescent="0.25">
      <c r="A836" s="1">
        <v>13</v>
      </c>
      <c r="B836" s="1">
        <v>130</v>
      </c>
      <c r="C836" s="1" t="s">
        <v>797</v>
      </c>
      <c r="D836" s="1" t="s">
        <v>371</v>
      </c>
      <c r="E836" s="1">
        <v>1</v>
      </c>
      <c r="F836" s="1" t="s">
        <v>752</v>
      </c>
      <c r="G836" s="1">
        <v>552</v>
      </c>
      <c r="H836" s="1" t="s">
        <v>795</v>
      </c>
      <c r="I836" s="1">
        <v>552</v>
      </c>
      <c r="J836" s="2" t="s">
        <v>578</v>
      </c>
      <c r="S836" s="11">
        <f t="shared" si="27"/>
        <v>245.51162894190873</v>
      </c>
      <c r="T836" s="10">
        <f t="shared" si="28"/>
        <v>60275.959945709474</v>
      </c>
    </row>
    <row r="837" spans="1:20" ht="51" x14ac:dyDescent="0.25">
      <c r="A837" s="1">
        <v>13</v>
      </c>
      <c r="B837" s="1">
        <v>41</v>
      </c>
      <c r="C837" s="1" t="s">
        <v>815</v>
      </c>
      <c r="D837" s="1" t="s">
        <v>526</v>
      </c>
      <c r="E837" s="1">
        <v>1000</v>
      </c>
      <c r="F837" s="1" t="s">
        <v>752</v>
      </c>
      <c r="G837" s="1">
        <v>0.76</v>
      </c>
      <c r="H837" s="1" t="s">
        <v>766</v>
      </c>
      <c r="I837" s="1">
        <v>760</v>
      </c>
      <c r="J837" s="2" t="s">
        <v>586</v>
      </c>
      <c r="S837" s="11">
        <f t="shared" si="27"/>
        <v>-305.72837105809128</v>
      </c>
      <c r="T837" s="10">
        <f t="shared" si="28"/>
        <v>93469.836869833947</v>
      </c>
    </row>
    <row r="838" spans="1:20" ht="25.5" x14ac:dyDescent="0.25">
      <c r="A838" s="1">
        <v>13</v>
      </c>
      <c r="B838" s="1">
        <v>74</v>
      </c>
      <c r="C838" s="1" t="s">
        <v>868</v>
      </c>
      <c r="D838" s="1" t="s">
        <v>526</v>
      </c>
      <c r="E838" s="1">
        <v>50</v>
      </c>
      <c r="F838" s="1" t="s">
        <v>752</v>
      </c>
      <c r="G838" s="1">
        <v>12.19</v>
      </c>
      <c r="H838" s="1" t="s">
        <v>869</v>
      </c>
      <c r="I838" s="1">
        <v>609.5</v>
      </c>
      <c r="J838" s="2" t="s">
        <v>586</v>
      </c>
      <c r="S838" s="11">
        <f t="shared" si="27"/>
        <v>-294.29837105809128</v>
      </c>
      <c r="T838" s="10">
        <f t="shared" si="28"/>
        <v>86611.53120744598</v>
      </c>
    </row>
    <row r="839" spans="1:20" ht="25.5" x14ac:dyDescent="0.25">
      <c r="A839" s="1">
        <v>13</v>
      </c>
      <c r="B839" s="1">
        <v>75</v>
      </c>
      <c r="C839" s="1" t="s">
        <v>870</v>
      </c>
      <c r="D839" s="1" t="s">
        <v>526</v>
      </c>
      <c r="E839" s="1">
        <v>50</v>
      </c>
      <c r="F839" s="1" t="s">
        <v>752</v>
      </c>
      <c r="G839" s="1">
        <v>15</v>
      </c>
      <c r="H839" s="1" t="s">
        <v>869</v>
      </c>
      <c r="I839" s="1">
        <v>750</v>
      </c>
      <c r="J839" s="2" t="s">
        <v>586</v>
      </c>
      <c r="S839" s="11">
        <f t="shared" si="27"/>
        <v>-291.48837105809127</v>
      </c>
      <c r="T839" s="10">
        <f t="shared" si="28"/>
        <v>84965.470462099503</v>
      </c>
    </row>
    <row r="840" spans="1:20" ht="15" x14ac:dyDescent="0.25">
      <c r="A840" s="1">
        <v>13</v>
      </c>
      <c r="B840" s="1">
        <v>93</v>
      </c>
      <c r="C840" s="1" t="s">
        <v>779</v>
      </c>
      <c r="D840" s="1" t="s">
        <v>526</v>
      </c>
      <c r="E840" s="1">
        <v>3000</v>
      </c>
      <c r="F840" s="1" t="s">
        <v>752</v>
      </c>
      <c r="G840" s="1">
        <v>1.83</v>
      </c>
      <c r="H840" s="1" t="s">
        <v>780</v>
      </c>
      <c r="I840" s="1">
        <v>5490</v>
      </c>
      <c r="J840" s="2" t="s">
        <v>586</v>
      </c>
      <c r="S840" s="11">
        <f t="shared" si="27"/>
        <v>-304.65837105809129</v>
      </c>
      <c r="T840" s="10">
        <f t="shared" si="28"/>
        <v>92816.723055769631</v>
      </c>
    </row>
    <row r="841" spans="1:20" ht="15" x14ac:dyDescent="0.25">
      <c r="A841" s="1">
        <v>13</v>
      </c>
      <c r="B841" s="1">
        <v>128</v>
      </c>
      <c r="C841" s="1" t="s">
        <v>794</v>
      </c>
      <c r="D841" s="1" t="s">
        <v>371</v>
      </c>
      <c r="E841" s="1">
        <v>3</v>
      </c>
      <c r="F841" s="1" t="s">
        <v>752</v>
      </c>
      <c r="G841" s="1">
        <v>552</v>
      </c>
      <c r="H841" s="1" t="s">
        <v>795</v>
      </c>
      <c r="I841" s="1">
        <v>1656</v>
      </c>
      <c r="J841" s="2" t="s">
        <v>586</v>
      </c>
      <c r="S841" s="11">
        <f t="shared" si="27"/>
        <v>245.51162894190873</v>
      </c>
      <c r="T841" s="10">
        <f t="shared" si="28"/>
        <v>60275.959945709474</v>
      </c>
    </row>
    <row r="842" spans="1:20" ht="15" x14ac:dyDescent="0.25">
      <c r="A842" s="1">
        <v>13</v>
      </c>
      <c r="B842" s="1">
        <v>129</v>
      </c>
      <c r="C842" s="1" t="s">
        <v>796</v>
      </c>
      <c r="D842" s="1" t="s">
        <v>371</v>
      </c>
      <c r="E842" s="1">
        <v>3</v>
      </c>
      <c r="F842" s="1" t="s">
        <v>752</v>
      </c>
      <c r="G842" s="1">
        <v>552</v>
      </c>
      <c r="H842" s="1" t="s">
        <v>795</v>
      </c>
      <c r="I842" s="1">
        <v>1656</v>
      </c>
      <c r="J842" s="2" t="s">
        <v>586</v>
      </c>
      <c r="S842" s="11">
        <f t="shared" si="27"/>
        <v>245.51162894190873</v>
      </c>
      <c r="T842" s="10">
        <f t="shared" si="28"/>
        <v>60275.959945709474</v>
      </c>
    </row>
    <row r="843" spans="1:20" ht="25.5" x14ac:dyDescent="0.25">
      <c r="A843" s="1">
        <v>13</v>
      </c>
      <c r="B843" s="1">
        <v>135</v>
      </c>
      <c r="C843" s="1" t="s">
        <v>871</v>
      </c>
      <c r="D843" s="1" t="s">
        <v>371</v>
      </c>
      <c r="E843" s="1">
        <v>10</v>
      </c>
      <c r="F843" s="1" t="s">
        <v>752</v>
      </c>
      <c r="G843" s="1">
        <v>397</v>
      </c>
      <c r="H843" s="1" t="s">
        <v>872</v>
      </c>
      <c r="I843" s="1">
        <v>3970</v>
      </c>
      <c r="J843" s="2" t="s">
        <v>586</v>
      </c>
      <c r="S843" s="11">
        <f t="shared" si="27"/>
        <v>90.511628941908725</v>
      </c>
      <c r="T843" s="10">
        <f t="shared" si="28"/>
        <v>8192.3549737177691</v>
      </c>
    </row>
    <row r="844" spans="1:20" ht="25.5" x14ac:dyDescent="0.25">
      <c r="A844" s="1">
        <v>13</v>
      </c>
      <c r="B844" s="1">
        <v>136</v>
      </c>
      <c r="C844" s="1" t="s">
        <v>873</v>
      </c>
      <c r="D844" s="1" t="s">
        <v>371</v>
      </c>
      <c r="E844" s="1">
        <v>10</v>
      </c>
      <c r="F844" s="1" t="s">
        <v>752</v>
      </c>
      <c r="G844" s="1">
        <v>397</v>
      </c>
      <c r="H844" s="1" t="s">
        <v>872</v>
      </c>
      <c r="I844" s="1">
        <v>3970</v>
      </c>
      <c r="J844" s="2" t="s">
        <v>586</v>
      </c>
      <c r="S844" s="11">
        <f t="shared" si="27"/>
        <v>90.511628941908725</v>
      </c>
      <c r="T844" s="10">
        <f t="shared" si="28"/>
        <v>8192.3549737177691</v>
      </c>
    </row>
    <row r="845" spans="1:20" ht="25.5" x14ac:dyDescent="0.25">
      <c r="A845" s="1">
        <v>13</v>
      </c>
      <c r="B845" s="1">
        <v>137</v>
      </c>
      <c r="C845" s="1" t="s">
        <v>874</v>
      </c>
      <c r="D845" s="1" t="s">
        <v>371</v>
      </c>
      <c r="E845" s="1">
        <v>20</v>
      </c>
      <c r="F845" s="1" t="s">
        <v>752</v>
      </c>
      <c r="G845" s="1">
        <v>397</v>
      </c>
      <c r="H845" s="1" t="s">
        <v>872</v>
      </c>
      <c r="I845" s="1">
        <v>7940</v>
      </c>
      <c r="J845" s="2" t="s">
        <v>586</v>
      </c>
      <c r="S845" s="11">
        <f t="shared" si="27"/>
        <v>90.511628941908725</v>
      </c>
      <c r="T845" s="10">
        <f t="shared" si="28"/>
        <v>8192.3549737177691</v>
      </c>
    </row>
    <row r="846" spans="1:20" ht="25.5" x14ac:dyDescent="0.25">
      <c r="A846" s="1">
        <v>13</v>
      </c>
      <c r="B846" s="1">
        <v>138</v>
      </c>
      <c r="C846" s="1" t="s">
        <v>875</v>
      </c>
      <c r="D846" s="1" t="s">
        <v>371</v>
      </c>
      <c r="E846" s="1">
        <v>30</v>
      </c>
      <c r="F846" s="1" t="s">
        <v>752</v>
      </c>
      <c r="G846" s="1">
        <v>397</v>
      </c>
      <c r="H846" s="1" t="s">
        <v>872</v>
      </c>
      <c r="I846" s="1">
        <v>11910</v>
      </c>
      <c r="J846" s="2" t="s">
        <v>586</v>
      </c>
      <c r="S846" s="11">
        <f t="shared" si="27"/>
        <v>90.511628941908725</v>
      </c>
      <c r="T846" s="10">
        <f t="shared" si="28"/>
        <v>8192.3549737177691</v>
      </c>
    </row>
    <row r="847" spans="1:20" ht="25.5" x14ac:dyDescent="0.25">
      <c r="A847" s="1">
        <v>13</v>
      </c>
      <c r="B847" s="1">
        <v>139</v>
      </c>
      <c r="C847" s="1" t="s">
        <v>876</v>
      </c>
      <c r="D847" s="2" t="s">
        <v>371</v>
      </c>
      <c r="E847" s="1">
        <v>40</v>
      </c>
      <c r="F847" s="1" t="s">
        <v>752</v>
      </c>
      <c r="G847" s="1">
        <v>397</v>
      </c>
      <c r="H847" s="1" t="s">
        <v>872</v>
      </c>
      <c r="I847" s="1">
        <v>15880</v>
      </c>
      <c r="J847" s="2" t="s">
        <v>586</v>
      </c>
      <c r="S847" s="11">
        <f t="shared" si="27"/>
        <v>90.511628941908725</v>
      </c>
      <c r="T847" s="10">
        <f t="shared" si="28"/>
        <v>8192.3549737177691</v>
      </c>
    </row>
    <row r="848" spans="1:20" ht="25.5" x14ac:dyDescent="0.25">
      <c r="A848" s="1">
        <v>13</v>
      </c>
      <c r="B848" s="1">
        <v>9</v>
      </c>
      <c r="C848" s="1" t="s">
        <v>807</v>
      </c>
      <c r="D848" s="1" t="s">
        <v>523</v>
      </c>
      <c r="E848" s="1">
        <v>30</v>
      </c>
      <c r="F848" s="1" t="s">
        <v>752</v>
      </c>
      <c r="G848" s="1">
        <v>32.200000000000003</v>
      </c>
      <c r="H848" s="1" t="s">
        <v>760</v>
      </c>
      <c r="I848" s="1">
        <v>966</v>
      </c>
      <c r="J848" s="2" t="s">
        <v>600</v>
      </c>
      <c r="S848" s="11">
        <f t="shared" si="27"/>
        <v>-274.28837105809129</v>
      </c>
      <c r="T848" s="10">
        <f t="shared" si="28"/>
        <v>75234.110497701171</v>
      </c>
    </row>
    <row r="849" spans="1:20" ht="51" x14ac:dyDescent="0.25">
      <c r="A849" s="1">
        <v>13</v>
      </c>
      <c r="B849" s="1">
        <v>41</v>
      </c>
      <c r="C849" s="1" t="s">
        <v>815</v>
      </c>
      <c r="D849" s="1" t="s">
        <v>526</v>
      </c>
      <c r="E849" s="1">
        <v>2000</v>
      </c>
      <c r="F849" s="1" t="s">
        <v>752</v>
      </c>
      <c r="G849" s="1">
        <v>0.76</v>
      </c>
      <c r="H849" s="1" t="s">
        <v>766</v>
      </c>
      <c r="I849" s="1">
        <v>1520</v>
      </c>
      <c r="J849" s="2" t="s">
        <v>600</v>
      </c>
      <c r="S849" s="11">
        <f t="shared" si="27"/>
        <v>-305.72837105809128</v>
      </c>
      <c r="T849" s="10">
        <f t="shared" si="28"/>
        <v>93469.836869833947</v>
      </c>
    </row>
    <row r="850" spans="1:20" ht="15" x14ac:dyDescent="0.25">
      <c r="A850" s="1">
        <v>13</v>
      </c>
      <c r="B850" s="1">
        <v>93</v>
      </c>
      <c r="C850" s="1" t="s">
        <v>779</v>
      </c>
      <c r="D850" s="1" t="s">
        <v>526</v>
      </c>
      <c r="E850" s="1">
        <v>500</v>
      </c>
      <c r="F850" s="1" t="s">
        <v>752</v>
      </c>
      <c r="G850" s="1">
        <v>1.83</v>
      </c>
      <c r="H850" s="1" t="s">
        <v>780</v>
      </c>
      <c r="I850" s="1">
        <v>915</v>
      </c>
      <c r="J850" s="2" t="s">
        <v>600</v>
      </c>
      <c r="S850" s="11">
        <f t="shared" si="27"/>
        <v>-304.65837105809129</v>
      </c>
      <c r="T850" s="10">
        <f t="shared" si="28"/>
        <v>92816.723055769631</v>
      </c>
    </row>
    <row r="851" spans="1:20" ht="15" x14ac:dyDescent="0.25">
      <c r="A851" s="1">
        <v>13</v>
      </c>
      <c r="B851" s="1">
        <v>94</v>
      </c>
      <c r="C851" s="1" t="s">
        <v>781</v>
      </c>
      <c r="D851" s="1" t="s">
        <v>526</v>
      </c>
      <c r="E851" s="1">
        <v>500</v>
      </c>
      <c r="F851" s="1" t="s">
        <v>752</v>
      </c>
      <c r="G851" s="1">
        <v>1.7</v>
      </c>
      <c r="H851" s="1" t="s">
        <v>780</v>
      </c>
      <c r="I851" s="1">
        <v>850</v>
      </c>
      <c r="J851" s="2" t="s">
        <v>600</v>
      </c>
      <c r="S851" s="11">
        <f t="shared" si="27"/>
        <v>-304.78837105809129</v>
      </c>
      <c r="T851" s="10">
        <f t="shared" si="28"/>
        <v>92895.951132244736</v>
      </c>
    </row>
    <row r="852" spans="1:20" ht="15" x14ac:dyDescent="0.25">
      <c r="A852" s="1">
        <v>13</v>
      </c>
      <c r="B852" s="1">
        <v>95</v>
      </c>
      <c r="C852" s="1" t="s">
        <v>782</v>
      </c>
      <c r="D852" s="1" t="s">
        <v>526</v>
      </c>
      <c r="E852" s="1">
        <v>500</v>
      </c>
      <c r="F852" s="1" t="s">
        <v>752</v>
      </c>
      <c r="G852" s="1">
        <v>2.4700000000000002</v>
      </c>
      <c r="H852" s="1" t="s">
        <v>780</v>
      </c>
      <c r="I852" s="1">
        <v>1235</v>
      </c>
      <c r="J852" s="2" t="s">
        <v>600</v>
      </c>
      <c r="S852" s="11">
        <f t="shared" si="27"/>
        <v>-304.01837105809125</v>
      </c>
      <c r="T852" s="10">
        <f t="shared" si="28"/>
        <v>92427.169940815249</v>
      </c>
    </row>
    <row r="853" spans="1:20" ht="25.5" x14ac:dyDescent="0.25">
      <c r="A853" s="1">
        <v>13</v>
      </c>
      <c r="B853" s="1">
        <v>116</v>
      </c>
      <c r="C853" s="1" t="s">
        <v>877</v>
      </c>
      <c r="D853" s="1" t="s">
        <v>526</v>
      </c>
      <c r="E853" s="1">
        <v>30</v>
      </c>
      <c r="F853" s="1" t="s">
        <v>752</v>
      </c>
      <c r="G853" s="1">
        <v>4.6500000000000004</v>
      </c>
      <c r="H853" s="1" t="s">
        <v>878</v>
      </c>
      <c r="I853" s="1">
        <v>139.5</v>
      </c>
      <c r="J853" s="2" t="s">
        <v>600</v>
      </c>
      <c r="S853" s="11">
        <f t="shared" si="27"/>
        <v>-301.8383710580913</v>
      </c>
      <c r="T853" s="10">
        <f t="shared" si="28"/>
        <v>91106.402243002012</v>
      </c>
    </row>
    <row r="854" spans="1:20" ht="15" x14ac:dyDescent="0.25">
      <c r="A854" s="1">
        <v>13</v>
      </c>
      <c r="B854" s="1">
        <v>128</v>
      </c>
      <c r="C854" s="1" t="s">
        <v>794</v>
      </c>
      <c r="D854" s="1" t="s">
        <v>371</v>
      </c>
      <c r="E854" s="1">
        <v>10</v>
      </c>
      <c r="F854" s="1" t="s">
        <v>752</v>
      </c>
      <c r="G854" s="1">
        <v>552</v>
      </c>
      <c r="H854" s="1" t="s">
        <v>795</v>
      </c>
      <c r="I854" s="1">
        <v>5520</v>
      </c>
      <c r="J854" s="2" t="s">
        <v>600</v>
      </c>
      <c r="S854" s="11">
        <f t="shared" si="27"/>
        <v>245.51162894190873</v>
      </c>
      <c r="T854" s="10">
        <f t="shared" si="28"/>
        <v>60275.959945709474</v>
      </c>
    </row>
    <row r="855" spans="1:20" ht="15" x14ac:dyDescent="0.25">
      <c r="A855" s="1">
        <v>13</v>
      </c>
      <c r="B855" s="1">
        <v>129</v>
      </c>
      <c r="C855" s="1" t="s">
        <v>796</v>
      </c>
      <c r="D855" s="1" t="s">
        <v>371</v>
      </c>
      <c r="E855" s="1">
        <v>10</v>
      </c>
      <c r="F855" s="1" t="s">
        <v>752</v>
      </c>
      <c r="G855" s="1">
        <v>552</v>
      </c>
      <c r="H855" s="1" t="s">
        <v>795</v>
      </c>
      <c r="I855" s="1">
        <v>5520</v>
      </c>
      <c r="J855" s="2" t="s">
        <v>600</v>
      </c>
      <c r="S855" s="11">
        <f t="shared" si="27"/>
        <v>245.51162894190873</v>
      </c>
      <c r="T855" s="10">
        <f t="shared" si="28"/>
        <v>60275.959945709474</v>
      </c>
    </row>
    <row r="856" spans="1:20" ht="25.5" x14ac:dyDescent="0.25">
      <c r="A856" s="1">
        <v>13</v>
      </c>
      <c r="B856" s="1">
        <v>10</v>
      </c>
      <c r="C856" s="1" t="s">
        <v>879</v>
      </c>
      <c r="D856" s="1" t="s">
        <v>523</v>
      </c>
      <c r="E856" s="1">
        <v>100</v>
      </c>
      <c r="F856" s="1" t="s">
        <v>752</v>
      </c>
      <c r="G856" s="1">
        <v>33.01</v>
      </c>
      <c r="H856" s="1" t="s">
        <v>760</v>
      </c>
      <c r="I856" s="1">
        <v>3301</v>
      </c>
      <c r="J856" s="2" t="s">
        <v>606</v>
      </c>
      <c r="S856" s="11">
        <f t="shared" si="27"/>
        <v>-273.47837105809128</v>
      </c>
      <c r="T856" s="10">
        <f t="shared" si="28"/>
        <v>74790.419436587064</v>
      </c>
    </row>
    <row r="857" spans="1:20" ht="25.5" x14ac:dyDescent="0.25">
      <c r="A857" s="1">
        <v>13</v>
      </c>
      <c r="B857" s="1">
        <v>13</v>
      </c>
      <c r="C857" s="1" t="s">
        <v>880</v>
      </c>
      <c r="D857" s="1" t="s">
        <v>523</v>
      </c>
      <c r="E857" s="1">
        <v>100</v>
      </c>
      <c r="F857" s="1" t="s">
        <v>752</v>
      </c>
      <c r="G857" s="1">
        <v>48.76</v>
      </c>
      <c r="H857" s="1" t="s">
        <v>760</v>
      </c>
      <c r="I857" s="1">
        <v>4876</v>
      </c>
      <c r="J857" s="2" t="s">
        <v>606</v>
      </c>
      <c r="S857" s="11">
        <f t="shared" si="27"/>
        <v>-257.72837105809128</v>
      </c>
      <c r="T857" s="10">
        <f t="shared" si="28"/>
        <v>66423.913248257188</v>
      </c>
    </row>
    <row r="858" spans="1:20" ht="15" x14ac:dyDescent="0.25">
      <c r="A858" s="1">
        <v>13</v>
      </c>
      <c r="B858" s="1">
        <v>50</v>
      </c>
      <c r="C858" s="1" t="s">
        <v>770</v>
      </c>
      <c r="D858" s="1" t="s">
        <v>526</v>
      </c>
      <c r="E858" s="1">
        <v>30</v>
      </c>
      <c r="F858" s="1" t="s">
        <v>752</v>
      </c>
      <c r="G858" s="1">
        <v>6.24</v>
      </c>
      <c r="H858" s="1" t="s">
        <v>771</v>
      </c>
      <c r="I858" s="1">
        <v>187.2</v>
      </c>
      <c r="J858" s="2" t="s">
        <v>606</v>
      </c>
      <c r="S858" s="11">
        <f t="shared" si="27"/>
        <v>-300.24837105809127</v>
      </c>
      <c r="T858" s="10">
        <f t="shared" si="28"/>
        <v>90149.084323037256</v>
      </c>
    </row>
    <row r="859" spans="1:20" ht="15" x14ac:dyDescent="0.25">
      <c r="A859" s="1">
        <v>13</v>
      </c>
      <c r="B859" s="1">
        <v>131</v>
      </c>
      <c r="C859" s="1" t="s">
        <v>837</v>
      </c>
      <c r="D859" s="1" t="s">
        <v>371</v>
      </c>
      <c r="E859" s="1">
        <v>3</v>
      </c>
      <c r="F859" s="1" t="s">
        <v>752</v>
      </c>
      <c r="G859" s="1">
        <v>579.6</v>
      </c>
      <c r="H859" s="1" t="s">
        <v>795</v>
      </c>
      <c r="I859" s="1">
        <v>1738.8</v>
      </c>
      <c r="J859" s="2" t="s">
        <v>606</v>
      </c>
      <c r="S859" s="11">
        <f t="shared" si="27"/>
        <v>273.11162894190875</v>
      </c>
      <c r="T859" s="10">
        <f t="shared" si="28"/>
        <v>74589.961863302844</v>
      </c>
    </row>
    <row r="860" spans="1:20" ht="15" x14ac:dyDescent="0.25">
      <c r="A860" s="1">
        <v>13</v>
      </c>
      <c r="B860" s="1">
        <v>132</v>
      </c>
      <c r="C860" s="1" t="s">
        <v>838</v>
      </c>
      <c r="D860" s="1" t="s">
        <v>371</v>
      </c>
      <c r="E860" s="1">
        <v>3</v>
      </c>
      <c r="F860" s="1" t="s">
        <v>752</v>
      </c>
      <c r="G860" s="1">
        <v>579.6</v>
      </c>
      <c r="H860" s="1" t="s">
        <v>795</v>
      </c>
      <c r="I860" s="1">
        <v>1738.8</v>
      </c>
      <c r="J860" s="2" t="s">
        <v>606</v>
      </c>
      <c r="S860" s="11">
        <f t="shared" si="27"/>
        <v>273.11162894190875</v>
      </c>
      <c r="T860" s="10">
        <f t="shared" si="28"/>
        <v>74589.961863302844</v>
      </c>
    </row>
    <row r="861" spans="1:20" ht="15" x14ac:dyDescent="0.25">
      <c r="A861" s="1">
        <v>13</v>
      </c>
      <c r="B861" s="1">
        <v>96</v>
      </c>
      <c r="C861" s="1" t="s">
        <v>828</v>
      </c>
      <c r="D861" s="1" t="s">
        <v>526</v>
      </c>
      <c r="E861" s="1">
        <v>3000</v>
      </c>
      <c r="F861" s="1" t="s">
        <v>752</v>
      </c>
      <c r="G861" s="1">
        <v>2.4500000000000002</v>
      </c>
      <c r="H861" s="1" t="s">
        <v>780</v>
      </c>
      <c r="I861" s="1">
        <v>7350</v>
      </c>
      <c r="J861" s="2" t="s">
        <v>610</v>
      </c>
      <c r="S861" s="11">
        <f t="shared" si="27"/>
        <v>-304.03837105809129</v>
      </c>
      <c r="T861" s="10">
        <f t="shared" si="28"/>
        <v>92439.331075657596</v>
      </c>
    </row>
    <row r="862" spans="1:20" ht="25.5" x14ac:dyDescent="0.25">
      <c r="A862" s="1">
        <v>13</v>
      </c>
      <c r="B862" s="1">
        <v>101</v>
      </c>
      <c r="C862" s="1" t="s">
        <v>784</v>
      </c>
      <c r="D862" s="1" t="s">
        <v>526</v>
      </c>
      <c r="E862" s="1">
        <v>100</v>
      </c>
      <c r="F862" s="1" t="s">
        <v>752</v>
      </c>
      <c r="G862" s="1">
        <v>1.62</v>
      </c>
      <c r="H862" s="1" t="s">
        <v>785</v>
      </c>
      <c r="I862" s="1">
        <v>162</v>
      </c>
      <c r="J862" s="2" t="s">
        <v>610</v>
      </c>
      <c r="S862" s="11">
        <f t="shared" si="27"/>
        <v>-304.86837105809127</v>
      </c>
      <c r="T862" s="10">
        <f t="shared" si="28"/>
        <v>92944.723671614018</v>
      </c>
    </row>
    <row r="863" spans="1:20" ht="15" x14ac:dyDescent="0.25">
      <c r="A863" s="1">
        <v>13</v>
      </c>
      <c r="B863" s="1">
        <v>128</v>
      </c>
      <c r="C863" s="1" t="s">
        <v>794</v>
      </c>
      <c r="D863" s="1" t="s">
        <v>371</v>
      </c>
      <c r="E863" s="1">
        <v>10</v>
      </c>
      <c r="F863" s="1" t="s">
        <v>752</v>
      </c>
      <c r="G863" s="1">
        <v>552</v>
      </c>
      <c r="H863" s="1" t="s">
        <v>795</v>
      </c>
      <c r="I863" s="1">
        <v>5520</v>
      </c>
      <c r="J863" s="2" t="s">
        <v>610</v>
      </c>
      <c r="S863" s="11">
        <f t="shared" si="27"/>
        <v>245.51162894190873</v>
      </c>
      <c r="T863" s="10">
        <f t="shared" si="28"/>
        <v>60275.959945709474</v>
      </c>
    </row>
    <row r="864" spans="1:20" ht="15" x14ac:dyDescent="0.25">
      <c r="A864" s="1">
        <v>13</v>
      </c>
      <c r="B864" s="1">
        <v>128</v>
      </c>
      <c r="C864" s="1" t="s">
        <v>794</v>
      </c>
      <c r="D864" s="1" t="s">
        <v>371</v>
      </c>
      <c r="E864" s="1">
        <v>2</v>
      </c>
      <c r="F864" s="1" t="s">
        <v>752</v>
      </c>
      <c r="G864" s="1">
        <v>552</v>
      </c>
      <c r="H864" s="1" t="s">
        <v>795</v>
      </c>
      <c r="I864" s="1">
        <v>1104</v>
      </c>
      <c r="J864" s="2" t="s">
        <v>612</v>
      </c>
      <c r="S864" s="11">
        <f t="shared" si="27"/>
        <v>245.51162894190873</v>
      </c>
      <c r="T864" s="10">
        <f t="shared" si="28"/>
        <v>60275.959945709474</v>
      </c>
    </row>
    <row r="865" spans="1:20" ht="15" x14ac:dyDescent="0.25">
      <c r="A865" s="1">
        <v>13</v>
      </c>
      <c r="B865" s="1">
        <v>129</v>
      </c>
      <c r="C865" s="1" t="s">
        <v>796</v>
      </c>
      <c r="D865" s="1" t="s">
        <v>371</v>
      </c>
      <c r="E865" s="1">
        <v>2</v>
      </c>
      <c r="F865" s="1" t="s">
        <v>752</v>
      </c>
      <c r="G865" s="1">
        <v>552</v>
      </c>
      <c r="H865" s="1" t="s">
        <v>795</v>
      </c>
      <c r="I865" s="1">
        <v>1104</v>
      </c>
      <c r="J865" s="2" t="s">
        <v>612</v>
      </c>
      <c r="S865" s="11">
        <f t="shared" si="27"/>
        <v>245.51162894190873</v>
      </c>
      <c r="T865" s="10">
        <f t="shared" si="28"/>
        <v>60275.959945709474</v>
      </c>
    </row>
    <row r="866" spans="1:20" ht="15" x14ac:dyDescent="0.25">
      <c r="A866" s="1">
        <v>12</v>
      </c>
      <c r="B866" s="1">
        <v>1</v>
      </c>
      <c r="C866" s="1" t="s">
        <v>845</v>
      </c>
      <c r="D866" s="1" t="s">
        <v>669</v>
      </c>
      <c r="E866" s="1">
        <v>500</v>
      </c>
      <c r="F866" s="1" t="s">
        <v>752</v>
      </c>
      <c r="G866" s="1">
        <v>10.18</v>
      </c>
      <c r="H866" s="1" t="s">
        <v>846</v>
      </c>
      <c r="I866" s="1">
        <v>5090</v>
      </c>
      <c r="J866" s="2" t="s">
        <v>630</v>
      </c>
      <c r="S866" s="11">
        <f t="shared" si="27"/>
        <v>-296.30837105809127</v>
      </c>
      <c r="T866" s="10">
        <f t="shared" si="28"/>
        <v>87798.650759099502</v>
      </c>
    </row>
    <row r="867" spans="1:20" ht="15" x14ac:dyDescent="0.25">
      <c r="A867" s="1">
        <v>12</v>
      </c>
      <c r="B867" s="1">
        <v>3</v>
      </c>
      <c r="C867" s="1" t="s">
        <v>881</v>
      </c>
      <c r="D867" s="1" t="s">
        <v>669</v>
      </c>
      <c r="E867" s="1">
        <v>2000</v>
      </c>
      <c r="F867" s="1" t="s">
        <v>752</v>
      </c>
      <c r="G867" s="1">
        <v>2.17</v>
      </c>
      <c r="H867" s="1" t="s">
        <v>846</v>
      </c>
      <c r="I867" s="1">
        <v>4340</v>
      </c>
      <c r="J867" s="2" t="s">
        <v>630</v>
      </c>
      <c r="S867" s="11">
        <f t="shared" si="27"/>
        <v>-304.31837105809126</v>
      </c>
      <c r="T867" s="10">
        <f t="shared" si="28"/>
        <v>92609.670963450117</v>
      </c>
    </row>
    <row r="868" spans="1:20" ht="15" x14ac:dyDescent="0.25">
      <c r="A868" s="1">
        <v>12</v>
      </c>
      <c r="B868" s="1">
        <v>13</v>
      </c>
      <c r="C868" s="1" t="s">
        <v>777</v>
      </c>
      <c r="D868" s="1" t="s">
        <v>371</v>
      </c>
      <c r="E868" s="1">
        <v>30</v>
      </c>
      <c r="F868" s="1" t="s">
        <v>752</v>
      </c>
      <c r="G868" s="1">
        <v>103.95</v>
      </c>
      <c r="H868" s="1" t="s">
        <v>778</v>
      </c>
      <c r="I868" s="1">
        <v>3118.5</v>
      </c>
      <c r="J868" s="2" t="s">
        <v>630</v>
      </c>
      <c r="S868" s="11">
        <f t="shared" si="27"/>
        <v>-202.53837105809129</v>
      </c>
      <c r="T868" s="10">
        <f t="shared" si="28"/>
        <v>41021.791750865072</v>
      </c>
    </row>
    <row r="869" spans="1:20" ht="15" x14ac:dyDescent="0.25">
      <c r="A869" s="1">
        <v>12</v>
      </c>
      <c r="B869" s="1">
        <v>16</v>
      </c>
      <c r="C869" s="1" t="s">
        <v>847</v>
      </c>
      <c r="D869" s="1" t="s">
        <v>526</v>
      </c>
      <c r="E869" s="1">
        <v>1000</v>
      </c>
      <c r="F869" s="1" t="s">
        <v>752</v>
      </c>
      <c r="G869" s="1">
        <v>2.29</v>
      </c>
      <c r="H869" s="1" t="s">
        <v>848</v>
      </c>
      <c r="I869" s="1">
        <v>2290</v>
      </c>
      <c r="J869" s="2" t="s">
        <v>630</v>
      </c>
      <c r="S869" s="11">
        <f t="shared" si="27"/>
        <v>-304.19837105809125</v>
      </c>
      <c r="T869" s="10">
        <f t="shared" si="28"/>
        <v>92536.648954396165</v>
      </c>
    </row>
    <row r="870" spans="1:20" ht="25.5" x14ac:dyDescent="0.25">
      <c r="A870" s="1">
        <v>12</v>
      </c>
      <c r="B870" s="1">
        <v>45</v>
      </c>
      <c r="C870" s="1" t="s">
        <v>754</v>
      </c>
      <c r="D870" s="1" t="s">
        <v>559</v>
      </c>
      <c r="E870" s="1">
        <v>5000</v>
      </c>
      <c r="F870" s="1" t="s">
        <v>752</v>
      </c>
      <c r="G870" s="1">
        <v>5.98</v>
      </c>
      <c r="H870" s="1" t="s">
        <v>753</v>
      </c>
      <c r="I870" s="1">
        <v>29900</v>
      </c>
      <c r="J870" s="2" t="s">
        <v>630</v>
      </c>
      <c r="S870" s="11">
        <f t="shared" si="27"/>
        <v>-300.50837105809126</v>
      </c>
      <c r="T870" s="10">
        <f t="shared" si="28"/>
        <v>90305.281075987456</v>
      </c>
    </row>
    <row r="871" spans="1:20" ht="25.5" x14ac:dyDescent="0.25">
      <c r="A871" s="1">
        <v>12</v>
      </c>
      <c r="B871" s="1">
        <v>46</v>
      </c>
      <c r="C871" s="1" t="s">
        <v>806</v>
      </c>
      <c r="D871" s="1" t="s">
        <v>559</v>
      </c>
      <c r="E871" s="1">
        <v>1000</v>
      </c>
      <c r="F871" s="1" t="s">
        <v>752</v>
      </c>
      <c r="G871" s="1">
        <v>5.98</v>
      </c>
      <c r="H871" s="1" t="s">
        <v>753</v>
      </c>
      <c r="I871" s="1">
        <v>5980</v>
      </c>
      <c r="J871" s="2" t="s">
        <v>630</v>
      </c>
      <c r="S871" s="11">
        <f t="shared" si="27"/>
        <v>-300.50837105809126</v>
      </c>
      <c r="T871" s="10">
        <f t="shared" si="28"/>
        <v>90305.281075987456</v>
      </c>
    </row>
    <row r="872" spans="1:20" ht="15" x14ac:dyDescent="0.25">
      <c r="A872" s="1">
        <v>12</v>
      </c>
      <c r="B872" s="1">
        <v>56</v>
      </c>
      <c r="C872" s="1" t="s">
        <v>849</v>
      </c>
      <c r="D872" s="1" t="s">
        <v>526</v>
      </c>
      <c r="E872" s="1">
        <v>8000</v>
      </c>
      <c r="F872" s="1" t="s">
        <v>752</v>
      </c>
      <c r="G872" s="1">
        <v>11.55</v>
      </c>
      <c r="H872" s="1" t="s">
        <v>846</v>
      </c>
      <c r="I872" s="1">
        <v>92400</v>
      </c>
      <c r="J872" s="2" t="s">
        <v>630</v>
      </c>
      <c r="S872" s="11">
        <f t="shared" si="27"/>
        <v>-294.93837105809126</v>
      </c>
      <c r="T872" s="10">
        <f t="shared" si="28"/>
        <v>86988.642722400327</v>
      </c>
    </row>
    <row r="873" spans="1:20" ht="38.25" x14ac:dyDescent="0.25">
      <c r="A873" s="1">
        <v>12</v>
      </c>
      <c r="B873" s="1">
        <v>58</v>
      </c>
      <c r="C873" s="1" t="s">
        <v>882</v>
      </c>
      <c r="D873" s="1" t="s">
        <v>526</v>
      </c>
      <c r="E873" s="1">
        <v>100</v>
      </c>
      <c r="F873" s="1" t="s">
        <v>752</v>
      </c>
      <c r="G873" s="1">
        <v>240.12</v>
      </c>
      <c r="H873" s="1" t="s">
        <v>756</v>
      </c>
      <c r="I873" s="1">
        <v>24012</v>
      </c>
      <c r="J873" s="2" t="s">
        <v>630</v>
      </c>
      <c r="S873" s="11">
        <f t="shared" si="27"/>
        <v>-66.36837105809127</v>
      </c>
      <c r="T873" s="10">
        <f t="shared" si="28"/>
        <v>4404.7606769044869</v>
      </c>
    </row>
    <row r="874" spans="1:20" ht="15" x14ac:dyDescent="0.25">
      <c r="A874" s="1">
        <v>12</v>
      </c>
      <c r="B874" s="1">
        <v>62</v>
      </c>
      <c r="C874" s="1" t="s">
        <v>883</v>
      </c>
      <c r="D874" s="1" t="s">
        <v>649</v>
      </c>
      <c r="E874" s="1">
        <v>400</v>
      </c>
      <c r="F874" s="1" t="s">
        <v>752</v>
      </c>
      <c r="G874" s="1">
        <v>6.15</v>
      </c>
      <c r="H874" s="1" t="s">
        <v>884</v>
      </c>
      <c r="I874" s="1">
        <v>2460</v>
      </c>
      <c r="J874" s="2" t="s">
        <v>630</v>
      </c>
      <c r="S874" s="11">
        <f t="shared" si="27"/>
        <v>-300.3383710580913</v>
      </c>
      <c r="T874" s="10">
        <f t="shared" si="28"/>
        <v>90203.137129827737</v>
      </c>
    </row>
    <row r="875" spans="1:20" ht="15" x14ac:dyDescent="0.25">
      <c r="A875" s="1">
        <v>13</v>
      </c>
      <c r="B875" s="1">
        <v>1</v>
      </c>
      <c r="C875" s="1" t="s">
        <v>757</v>
      </c>
      <c r="D875" s="1" t="s">
        <v>371</v>
      </c>
      <c r="E875" s="1">
        <v>15</v>
      </c>
      <c r="F875" s="1" t="s">
        <v>752</v>
      </c>
      <c r="G875" s="1">
        <v>47.02</v>
      </c>
      <c r="H875" s="1" t="s">
        <v>758</v>
      </c>
      <c r="I875" s="1">
        <v>705.3</v>
      </c>
      <c r="J875" s="2" t="s">
        <v>630</v>
      </c>
      <c r="S875" s="11">
        <f t="shared" si="27"/>
        <v>-259.46837105809129</v>
      </c>
      <c r="T875" s="10">
        <f t="shared" si="28"/>
        <v>67323.835579539344</v>
      </c>
    </row>
    <row r="876" spans="1:20" ht="15" x14ac:dyDescent="0.25">
      <c r="A876" s="1">
        <v>13</v>
      </c>
      <c r="B876" s="1">
        <v>33</v>
      </c>
      <c r="C876" s="1" t="s">
        <v>885</v>
      </c>
      <c r="D876" s="1" t="s">
        <v>526</v>
      </c>
      <c r="E876" s="1">
        <v>800</v>
      </c>
      <c r="F876" s="1" t="s">
        <v>752</v>
      </c>
      <c r="G876" s="1">
        <v>7</v>
      </c>
      <c r="H876" s="1" t="s">
        <v>773</v>
      </c>
      <c r="I876" s="1">
        <v>5600</v>
      </c>
      <c r="J876" s="2" t="s">
        <v>630</v>
      </c>
      <c r="S876" s="11">
        <f t="shared" si="27"/>
        <v>-299.48837105809127</v>
      </c>
      <c r="T876" s="10">
        <f t="shared" si="28"/>
        <v>89693.284399028969</v>
      </c>
    </row>
    <row r="877" spans="1:20" ht="51" x14ac:dyDescent="0.25">
      <c r="A877" s="1">
        <v>13</v>
      </c>
      <c r="B877" s="1">
        <v>41</v>
      </c>
      <c r="C877" s="1" t="s">
        <v>815</v>
      </c>
      <c r="D877" s="1" t="s">
        <v>526</v>
      </c>
      <c r="E877" s="1">
        <v>1000</v>
      </c>
      <c r="F877" s="1" t="s">
        <v>752</v>
      </c>
      <c r="G877" s="1">
        <v>0.76</v>
      </c>
      <c r="H877" s="1" t="s">
        <v>766</v>
      </c>
      <c r="I877" s="1">
        <v>760</v>
      </c>
      <c r="J877" s="2" t="s">
        <v>630</v>
      </c>
      <c r="S877" s="11">
        <f t="shared" si="27"/>
        <v>-305.72837105809128</v>
      </c>
      <c r="T877" s="10">
        <f t="shared" si="28"/>
        <v>93469.836869833947</v>
      </c>
    </row>
    <row r="878" spans="1:20" ht="51" x14ac:dyDescent="0.25">
      <c r="A878" s="1">
        <v>13</v>
      </c>
      <c r="B878" s="1">
        <v>42</v>
      </c>
      <c r="C878" s="1" t="s">
        <v>765</v>
      </c>
      <c r="D878" s="1" t="s">
        <v>526</v>
      </c>
      <c r="E878" s="1">
        <v>2000</v>
      </c>
      <c r="F878" s="1" t="s">
        <v>752</v>
      </c>
      <c r="G878" s="1">
        <v>0.93</v>
      </c>
      <c r="H878" s="1" t="s">
        <v>766</v>
      </c>
      <c r="I878" s="1">
        <v>1860</v>
      </c>
      <c r="J878" s="2" t="s">
        <v>630</v>
      </c>
      <c r="S878" s="11">
        <f t="shared" si="27"/>
        <v>-305.55837105809127</v>
      </c>
      <c r="T878" s="10">
        <f t="shared" si="28"/>
        <v>93365.918123674186</v>
      </c>
    </row>
    <row r="879" spans="1:20" ht="25.5" x14ac:dyDescent="0.25">
      <c r="A879" s="1">
        <v>13</v>
      </c>
      <c r="B879" s="1">
        <v>45</v>
      </c>
      <c r="C879" s="1" t="s">
        <v>816</v>
      </c>
      <c r="D879" s="1" t="s">
        <v>371</v>
      </c>
      <c r="E879" s="1">
        <v>4</v>
      </c>
      <c r="F879" s="1" t="s">
        <v>752</v>
      </c>
      <c r="G879" s="1">
        <v>381.42</v>
      </c>
      <c r="H879" s="1" t="s">
        <v>768</v>
      </c>
      <c r="I879" s="1">
        <v>1525.68</v>
      </c>
      <c r="J879" s="2" t="s">
        <v>630</v>
      </c>
      <c r="S879" s="11">
        <f t="shared" si="27"/>
        <v>74.931628941908741</v>
      </c>
      <c r="T879" s="10">
        <f t="shared" si="28"/>
        <v>5614.7490158878954</v>
      </c>
    </row>
    <row r="880" spans="1:20" ht="25.5" x14ac:dyDescent="0.25">
      <c r="A880" s="1">
        <v>13</v>
      </c>
      <c r="B880" s="1">
        <v>49</v>
      </c>
      <c r="C880" s="1" t="s">
        <v>818</v>
      </c>
      <c r="D880" s="1" t="s">
        <v>371</v>
      </c>
      <c r="E880" s="1">
        <v>4</v>
      </c>
      <c r="F880" s="1" t="s">
        <v>752</v>
      </c>
      <c r="G880" s="1">
        <v>381.42</v>
      </c>
      <c r="H880" s="1" t="s">
        <v>768</v>
      </c>
      <c r="I880" s="1">
        <v>1525.68</v>
      </c>
      <c r="J880" s="2" t="s">
        <v>630</v>
      </c>
      <c r="S880" s="11">
        <f t="shared" si="27"/>
        <v>74.931628941908741</v>
      </c>
      <c r="T880" s="10">
        <f t="shared" si="28"/>
        <v>5614.7490158878954</v>
      </c>
    </row>
    <row r="881" spans="1:20" ht="15" x14ac:dyDescent="0.25">
      <c r="A881" s="1">
        <v>13</v>
      </c>
      <c r="B881" s="1">
        <v>56</v>
      </c>
      <c r="C881" s="1" t="s">
        <v>886</v>
      </c>
      <c r="D881" s="1" t="s">
        <v>526</v>
      </c>
      <c r="E881" s="1">
        <v>200</v>
      </c>
      <c r="F881" s="1" t="s">
        <v>752</v>
      </c>
      <c r="G881" s="1">
        <v>13</v>
      </c>
      <c r="H881" s="1" t="s">
        <v>773</v>
      </c>
      <c r="I881" s="1">
        <v>2600</v>
      </c>
      <c r="J881" s="2" t="s">
        <v>630</v>
      </c>
      <c r="S881" s="11">
        <f t="shared" si="27"/>
        <v>-293.48837105809127</v>
      </c>
      <c r="T881" s="10">
        <f t="shared" si="28"/>
        <v>86135.423946331866</v>
      </c>
    </row>
    <row r="882" spans="1:20" ht="15" x14ac:dyDescent="0.25">
      <c r="A882" s="1">
        <v>13</v>
      </c>
      <c r="B882" s="1">
        <v>57</v>
      </c>
      <c r="C882" s="1" t="s">
        <v>887</v>
      </c>
      <c r="D882" s="1" t="s">
        <v>526</v>
      </c>
      <c r="E882" s="1">
        <v>800</v>
      </c>
      <c r="F882" s="1" t="s">
        <v>752</v>
      </c>
      <c r="G882" s="1">
        <v>13</v>
      </c>
      <c r="H882" s="1" t="s">
        <v>773</v>
      </c>
      <c r="I882" s="1">
        <v>10400</v>
      </c>
      <c r="J882" s="2" t="s">
        <v>630</v>
      </c>
      <c r="S882" s="11">
        <f t="shared" si="27"/>
        <v>-293.48837105809127</v>
      </c>
      <c r="T882" s="10">
        <f t="shared" si="28"/>
        <v>86135.423946331866</v>
      </c>
    </row>
    <row r="883" spans="1:20" ht="15" x14ac:dyDescent="0.25">
      <c r="A883" s="1">
        <v>13</v>
      </c>
      <c r="B883" s="1">
        <v>58</v>
      </c>
      <c r="C883" s="1" t="s">
        <v>888</v>
      </c>
      <c r="D883" s="1" t="s">
        <v>526</v>
      </c>
      <c r="E883" s="1">
        <v>50</v>
      </c>
      <c r="F883" s="1" t="s">
        <v>752</v>
      </c>
      <c r="G883" s="1">
        <v>13</v>
      </c>
      <c r="H883" s="1" t="s">
        <v>773</v>
      </c>
      <c r="I883" s="1">
        <v>650</v>
      </c>
      <c r="J883" s="2" t="s">
        <v>630</v>
      </c>
      <c r="S883" s="11">
        <f t="shared" si="27"/>
        <v>-293.48837105809127</v>
      </c>
      <c r="T883" s="10">
        <f t="shared" si="28"/>
        <v>86135.423946331866</v>
      </c>
    </row>
    <row r="884" spans="1:20" ht="25.5" x14ac:dyDescent="0.25">
      <c r="A884" s="1">
        <v>13</v>
      </c>
      <c r="B884" s="1">
        <v>72</v>
      </c>
      <c r="C884" s="1" t="s">
        <v>889</v>
      </c>
      <c r="D884" s="1" t="s">
        <v>526</v>
      </c>
      <c r="E884" s="1">
        <v>600</v>
      </c>
      <c r="F884" s="1" t="s">
        <v>752</v>
      </c>
      <c r="G884" s="1">
        <v>12.19</v>
      </c>
      <c r="H884" s="1" t="s">
        <v>869</v>
      </c>
      <c r="I884" s="1">
        <v>7314</v>
      </c>
      <c r="J884" s="2" t="s">
        <v>630</v>
      </c>
      <c r="S884" s="11">
        <f t="shared" si="27"/>
        <v>-294.29837105809128</v>
      </c>
      <c r="T884" s="10">
        <f t="shared" si="28"/>
        <v>86611.53120744598</v>
      </c>
    </row>
    <row r="885" spans="1:20" ht="25.5" x14ac:dyDescent="0.25">
      <c r="A885" s="1">
        <v>13</v>
      </c>
      <c r="B885" s="1">
        <v>73</v>
      </c>
      <c r="C885" s="1" t="s">
        <v>890</v>
      </c>
      <c r="D885" s="1" t="s">
        <v>526</v>
      </c>
      <c r="E885" s="1">
        <v>600</v>
      </c>
      <c r="F885" s="1" t="s">
        <v>752</v>
      </c>
      <c r="G885" s="1">
        <v>12.19</v>
      </c>
      <c r="H885" s="1" t="s">
        <v>869</v>
      </c>
      <c r="I885" s="1">
        <v>7314</v>
      </c>
      <c r="J885" s="2" t="s">
        <v>630</v>
      </c>
      <c r="S885" s="11">
        <f t="shared" si="27"/>
        <v>-294.29837105809128</v>
      </c>
      <c r="T885" s="10">
        <f t="shared" si="28"/>
        <v>86611.53120744598</v>
      </c>
    </row>
    <row r="886" spans="1:20" ht="25.5" x14ac:dyDescent="0.25">
      <c r="A886" s="1">
        <v>13</v>
      </c>
      <c r="B886" s="1">
        <v>75</v>
      </c>
      <c r="C886" s="1" t="s">
        <v>870</v>
      </c>
      <c r="D886" s="1" t="s">
        <v>526</v>
      </c>
      <c r="E886" s="1">
        <v>50</v>
      </c>
      <c r="F886" s="1" t="s">
        <v>752</v>
      </c>
      <c r="G886" s="1">
        <v>15</v>
      </c>
      <c r="H886" s="1" t="s">
        <v>869</v>
      </c>
      <c r="I886" s="1">
        <v>750</v>
      </c>
      <c r="J886" s="2" t="s">
        <v>630</v>
      </c>
      <c r="S886" s="11">
        <f t="shared" si="27"/>
        <v>-291.48837105809127</v>
      </c>
      <c r="T886" s="10">
        <f t="shared" si="28"/>
        <v>84965.470462099503</v>
      </c>
    </row>
    <row r="887" spans="1:20" ht="25.5" x14ac:dyDescent="0.25">
      <c r="A887" s="1">
        <v>13</v>
      </c>
      <c r="B887" s="1">
        <v>81</v>
      </c>
      <c r="C887" s="1" t="s">
        <v>822</v>
      </c>
      <c r="D887" s="1" t="s">
        <v>526</v>
      </c>
      <c r="E887" s="1">
        <v>200</v>
      </c>
      <c r="F887" s="1" t="s">
        <v>752</v>
      </c>
      <c r="G887" s="1">
        <v>21.99</v>
      </c>
      <c r="H887" s="1" t="s">
        <v>773</v>
      </c>
      <c r="I887" s="1">
        <v>4398</v>
      </c>
      <c r="J887" s="2" t="s">
        <v>630</v>
      </c>
      <c r="S887" s="11">
        <f t="shared" si="27"/>
        <v>-284.49837105809127</v>
      </c>
      <c r="T887" s="10">
        <f t="shared" si="28"/>
        <v>80939.323134707389</v>
      </c>
    </row>
    <row r="888" spans="1:20" ht="25.5" x14ac:dyDescent="0.25">
      <c r="A888" s="1">
        <v>13</v>
      </c>
      <c r="B888" s="1">
        <v>90</v>
      </c>
      <c r="C888" s="1" t="s">
        <v>827</v>
      </c>
      <c r="D888" s="1" t="s">
        <v>526</v>
      </c>
      <c r="E888" s="1">
        <v>1000</v>
      </c>
      <c r="F888" s="1" t="s">
        <v>752</v>
      </c>
      <c r="G888" s="1">
        <v>7.99</v>
      </c>
      <c r="H888" s="1" t="s">
        <v>773</v>
      </c>
      <c r="I888" s="1">
        <v>7990</v>
      </c>
      <c r="J888" s="2" t="s">
        <v>630</v>
      </c>
      <c r="S888" s="11">
        <f t="shared" si="27"/>
        <v>-298.49837105809127</v>
      </c>
      <c r="T888" s="10">
        <f t="shared" si="28"/>
        <v>89101.277524333942</v>
      </c>
    </row>
    <row r="889" spans="1:20" ht="15" x14ac:dyDescent="0.25">
      <c r="A889" s="1">
        <v>13</v>
      </c>
      <c r="B889" s="1">
        <v>99</v>
      </c>
      <c r="C889" s="1" t="s">
        <v>783</v>
      </c>
      <c r="D889" s="1" t="s">
        <v>526</v>
      </c>
      <c r="E889" s="1">
        <v>1500</v>
      </c>
      <c r="F889" s="1" t="s">
        <v>752</v>
      </c>
      <c r="G889" s="1">
        <v>32.15</v>
      </c>
      <c r="H889" s="1" t="s">
        <v>773</v>
      </c>
      <c r="I889" s="1">
        <v>48225</v>
      </c>
      <c r="J889" s="2" t="s">
        <v>630</v>
      </c>
      <c r="S889" s="11">
        <f t="shared" si="27"/>
        <v>-274.3383710580913</v>
      </c>
      <c r="T889" s="10">
        <f t="shared" si="28"/>
        <v>75261.54183480698</v>
      </c>
    </row>
    <row r="890" spans="1:20" ht="15" x14ac:dyDescent="0.25">
      <c r="A890" s="1">
        <v>13</v>
      </c>
      <c r="B890" s="1">
        <v>105</v>
      </c>
      <c r="C890" s="1" t="s">
        <v>786</v>
      </c>
      <c r="D890" s="1" t="s">
        <v>526</v>
      </c>
      <c r="E890" s="1">
        <v>100</v>
      </c>
      <c r="F890" s="1" t="s">
        <v>752</v>
      </c>
      <c r="G890" s="1">
        <v>8.36</v>
      </c>
      <c r="H890" s="1" t="s">
        <v>773</v>
      </c>
      <c r="I890" s="1">
        <v>836</v>
      </c>
      <c r="J890" s="2" t="s">
        <v>630</v>
      </c>
      <c r="S890" s="11">
        <f t="shared" si="27"/>
        <v>-298.12837105809126</v>
      </c>
      <c r="T890" s="10">
        <f t="shared" si="28"/>
        <v>88880.525629750948</v>
      </c>
    </row>
    <row r="891" spans="1:20" ht="25.5" x14ac:dyDescent="0.25">
      <c r="A891" s="1">
        <v>13</v>
      </c>
      <c r="B891" s="1">
        <v>106</v>
      </c>
      <c r="C891" s="1" t="s">
        <v>891</v>
      </c>
      <c r="D891" s="1" t="s">
        <v>371</v>
      </c>
      <c r="E891" s="1">
        <v>100</v>
      </c>
      <c r="F891" s="1" t="s">
        <v>752</v>
      </c>
      <c r="G891" s="1">
        <v>342.79</v>
      </c>
      <c r="H891" s="1" t="s">
        <v>892</v>
      </c>
      <c r="I891" s="1">
        <v>34279</v>
      </c>
      <c r="J891" s="2" t="s">
        <v>630</v>
      </c>
      <c r="S891" s="11">
        <f t="shared" si="27"/>
        <v>36.301628941908746</v>
      </c>
      <c r="T891" s="10">
        <f t="shared" si="28"/>
        <v>1317.8082638360268</v>
      </c>
    </row>
    <row r="892" spans="1:20" ht="15" x14ac:dyDescent="0.25">
      <c r="A892" s="1">
        <v>13</v>
      </c>
      <c r="B892" s="1">
        <v>108</v>
      </c>
      <c r="C892" s="1" t="s">
        <v>833</v>
      </c>
      <c r="D892" s="1" t="s">
        <v>526</v>
      </c>
      <c r="E892" s="1">
        <v>100</v>
      </c>
      <c r="F892" s="1" t="s">
        <v>752</v>
      </c>
      <c r="G892" s="1">
        <v>4.92</v>
      </c>
      <c r="H892" s="1" t="s">
        <v>834</v>
      </c>
      <c r="I892" s="1">
        <v>492</v>
      </c>
      <c r="J892" s="2" t="s">
        <v>630</v>
      </c>
      <c r="S892" s="11">
        <f t="shared" si="27"/>
        <v>-301.56837105809126</v>
      </c>
      <c r="T892" s="10">
        <f t="shared" si="28"/>
        <v>90943.482422630608</v>
      </c>
    </row>
    <row r="893" spans="1:20" ht="25.5" x14ac:dyDescent="0.25">
      <c r="A893" s="1">
        <v>13</v>
      </c>
      <c r="B893" s="1">
        <v>124</v>
      </c>
      <c r="C893" s="1" t="s">
        <v>791</v>
      </c>
      <c r="D893" s="1" t="s">
        <v>526</v>
      </c>
      <c r="E893" s="1">
        <v>100</v>
      </c>
      <c r="F893" s="1" t="s">
        <v>752</v>
      </c>
      <c r="G893" s="1">
        <v>14.8</v>
      </c>
      <c r="H893" s="1" t="s">
        <v>768</v>
      </c>
      <c r="I893" s="1">
        <v>1480</v>
      </c>
      <c r="J893" s="2" t="s">
        <v>630</v>
      </c>
      <c r="S893" s="11">
        <f t="shared" si="27"/>
        <v>-291.68837105809126</v>
      </c>
      <c r="T893" s="10">
        <f t="shared" si="28"/>
        <v>85082.105810522728</v>
      </c>
    </row>
    <row r="894" spans="1:20" ht="15" x14ac:dyDescent="0.25">
      <c r="A894" s="1">
        <v>13</v>
      </c>
      <c r="B894" s="1">
        <v>128</v>
      </c>
      <c r="C894" s="1" t="s">
        <v>794</v>
      </c>
      <c r="D894" s="1" t="s">
        <v>371</v>
      </c>
      <c r="E894" s="1">
        <v>4</v>
      </c>
      <c r="F894" s="1" t="s">
        <v>752</v>
      </c>
      <c r="G894" s="1">
        <v>552</v>
      </c>
      <c r="H894" s="1" t="s">
        <v>795</v>
      </c>
      <c r="I894" s="1">
        <v>2208</v>
      </c>
      <c r="J894" s="2" t="s">
        <v>630</v>
      </c>
      <c r="S894" s="11">
        <f t="shared" si="27"/>
        <v>245.51162894190873</v>
      </c>
      <c r="T894" s="10">
        <f t="shared" si="28"/>
        <v>60275.959945709474</v>
      </c>
    </row>
    <row r="895" spans="1:20" ht="15" x14ac:dyDescent="0.25">
      <c r="A895" s="1">
        <v>13</v>
      </c>
      <c r="B895" s="1">
        <v>129</v>
      </c>
      <c r="C895" s="1" t="s">
        <v>796</v>
      </c>
      <c r="D895" s="1" t="s">
        <v>371</v>
      </c>
      <c r="E895" s="1">
        <v>20</v>
      </c>
      <c r="F895" s="1" t="s">
        <v>752</v>
      </c>
      <c r="G895" s="1">
        <v>552</v>
      </c>
      <c r="H895" s="1" t="s">
        <v>795</v>
      </c>
      <c r="I895" s="1">
        <v>11040</v>
      </c>
      <c r="J895" s="2" t="s">
        <v>630</v>
      </c>
      <c r="S895" s="11">
        <f t="shared" si="27"/>
        <v>245.51162894190873</v>
      </c>
      <c r="T895" s="10">
        <f t="shared" si="28"/>
        <v>60275.959945709474</v>
      </c>
    </row>
    <row r="896" spans="1:20" ht="15" x14ac:dyDescent="0.25">
      <c r="A896" s="1">
        <v>13</v>
      </c>
      <c r="B896" s="1">
        <v>130</v>
      </c>
      <c r="C896" s="1" t="s">
        <v>797</v>
      </c>
      <c r="D896" s="1" t="s">
        <v>371</v>
      </c>
      <c r="E896" s="1">
        <v>10</v>
      </c>
      <c r="F896" s="1" t="s">
        <v>752</v>
      </c>
      <c r="G896" s="1">
        <v>552</v>
      </c>
      <c r="H896" s="1" t="s">
        <v>795</v>
      </c>
      <c r="I896" s="1">
        <v>5520</v>
      </c>
      <c r="J896" s="2" t="s">
        <v>630</v>
      </c>
      <c r="S896" s="11">
        <f t="shared" si="27"/>
        <v>245.51162894190873</v>
      </c>
      <c r="T896" s="10">
        <f t="shared" si="28"/>
        <v>60275.959945709474</v>
      </c>
    </row>
    <row r="897" spans="1:20" ht="25.5" x14ac:dyDescent="0.25">
      <c r="A897" s="1">
        <v>13</v>
      </c>
      <c r="B897" s="1">
        <v>135</v>
      </c>
      <c r="C897" s="1" t="s">
        <v>871</v>
      </c>
      <c r="D897" s="1" t="s">
        <v>371</v>
      </c>
      <c r="E897" s="1">
        <v>10</v>
      </c>
      <c r="F897" s="1" t="s">
        <v>752</v>
      </c>
      <c r="G897" s="1">
        <v>397</v>
      </c>
      <c r="H897" s="1" t="s">
        <v>872</v>
      </c>
      <c r="I897" s="1">
        <v>3970</v>
      </c>
      <c r="J897" s="2" t="s">
        <v>630</v>
      </c>
      <c r="S897" s="11">
        <f t="shared" si="27"/>
        <v>90.511628941908725</v>
      </c>
      <c r="T897" s="10">
        <f t="shared" si="28"/>
        <v>8192.3549737177691</v>
      </c>
    </row>
    <row r="898" spans="1:20" ht="25.5" x14ac:dyDescent="0.25">
      <c r="A898" s="1">
        <v>13</v>
      </c>
      <c r="B898" s="1">
        <v>136</v>
      </c>
      <c r="C898" s="1" t="s">
        <v>873</v>
      </c>
      <c r="D898" s="1" t="s">
        <v>371</v>
      </c>
      <c r="E898" s="1">
        <v>10</v>
      </c>
      <c r="F898" s="1" t="s">
        <v>752</v>
      </c>
      <c r="G898" s="1">
        <v>397</v>
      </c>
      <c r="H898" s="1" t="s">
        <v>872</v>
      </c>
      <c r="I898" s="1">
        <v>3970</v>
      </c>
      <c r="J898" s="2" t="s">
        <v>630</v>
      </c>
      <c r="S898" s="11">
        <f t="shared" ref="S898:S961" si="29">G898-$P$2</f>
        <v>90.511628941908725</v>
      </c>
      <c r="T898" s="10">
        <f t="shared" si="28"/>
        <v>8192.3549737177691</v>
      </c>
    </row>
    <row r="899" spans="1:20" ht="25.5" x14ac:dyDescent="0.25">
      <c r="A899" s="1">
        <v>13</v>
      </c>
      <c r="B899" s="1">
        <v>137</v>
      </c>
      <c r="C899" s="1" t="s">
        <v>874</v>
      </c>
      <c r="D899" s="1" t="s">
        <v>371</v>
      </c>
      <c r="E899" s="1">
        <v>10</v>
      </c>
      <c r="F899" s="1" t="s">
        <v>752</v>
      </c>
      <c r="G899" s="1">
        <v>397</v>
      </c>
      <c r="H899" s="1" t="s">
        <v>872</v>
      </c>
      <c r="I899" s="1">
        <v>3970</v>
      </c>
      <c r="J899" s="2" t="s">
        <v>630</v>
      </c>
      <c r="S899" s="11">
        <f t="shared" si="29"/>
        <v>90.511628941908725</v>
      </c>
      <c r="T899" s="10">
        <f t="shared" ref="T899:T962" si="30">S899*S899</f>
        <v>8192.3549737177691</v>
      </c>
    </row>
    <row r="900" spans="1:20" ht="25.5" x14ac:dyDescent="0.25">
      <c r="A900" s="1">
        <v>13</v>
      </c>
      <c r="B900" s="1">
        <v>138</v>
      </c>
      <c r="C900" s="1" t="s">
        <v>875</v>
      </c>
      <c r="D900" s="1" t="s">
        <v>371</v>
      </c>
      <c r="E900" s="1">
        <v>10</v>
      </c>
      <c r="F900" s="1" t="s">
        <v>752</v>
      </c>
      <c r="G900" s="1">
        <v>397</v>
      </c>
      <c r="H900" s="1" t="s">
        <v>872</v>
      </c>
      <c r="I900" s="1">
        <v>3970</v>
      </c>
      <c r="J900" s="2" t="s">
        <v>630</v>
      </c>
      <c r="S900" s="11">
        <f t="shared" si="29"/>
        <v>90.511628941908725</v>
      </c>
      <c r="T900" s="10">
        <f t="shared" si="30"/>
        <v>8192.3549737177691</v>
      </c>
    </row>
    <row r="901" spans="1:20" ht="25.5" x14ac:dyDescent="0.25">
      <c r="A901" s="1">
        <v>13</v>
      </c>
      <c r="B901" s="1">
        <v>141</v>
      </c>
      <c r="C901" s="1" t="s">
        <v>893</v>
      </c>
      <c r="D901" s="1" t="s">
        <v>371</v>
      </c>
      <c r="E901" s="1">
        <v>100</v>
      </c>
      <c r="F901" s="1" t="s">
        <v>752</v>
      </c>
      <c r="G901" s="1">
        <v>504.72</v>
      </c>
      <c r="H901" s="1" t="s">
        <v>872</v>
      </c>
      <c r="I901" s="1">
        <v>50472</v>
      </c>
      <c r="J901" s="2" t="s">
        <v>630</v>
      </c>
      <c r="S901" s="11">
        <f t="shared" si="29"/>
        <v>198.23162894190875</v>
      </c>
      <c r="T901" s="10">
        <f t="shared" si="30"/>
        <v>39295.778712962594</v>
      </c>
    </row>
    <row r="902" spans="1:20" ht="25.5" x14ac:dyDescent="0.25">
      <c r="A902" s="1">
        <v>13</v>
      </c>
      <c r="B902" s="1">
        <v>142</v>
      </c>
      <c r="C902" s="1" t="s">
        <v>894</v>
      </c>
      <c r="D902" s="1" t="s">
        <v>371</v>
      </c>
      <c r="E902" s="1">
        <v>100</v>
      </c>
      <c r="F902" s="1" t="s">
        <v>752</v>
      </c>
      <c r="G902" s="1">
        <v>504.72</v>
      </c>
      <c r="H902" s="1" t="s">
        <v>872</v>
      </c>
      <c r="I902" s="1">
        <v>50472</v>
      </c>
      <c r="J902" s="2" t="s">
        <v>630</v>
      </c>
      <c r="S902" s="11">
        <f t="shared" si="29"/>
        <v>198.23162894190875</v>
      </c>
      <c r="T902" s="10">
        <f t="shared" si="30"/>
        <v>39295.778712962594</v>
      </c>
    </row>
    <row r="903" spans="1:20" ht="25.5" x14ac:dyDescent="0.25">
      <c r="A903" s="1">
        <v>13</v>
      </c>
      <c r="B903" s="1">
        <v>147</v>
      </c>
      <c r="C903" s="1" t="s">
        <v>895</v>
      </c>
      <c r="D903" s="1" t="s">
        <v>526</v>
      </c>
      <c r="E903" s="1">
        <v>100</v>
      </c>
      <c r="F903" s="1" t="s">
        <v>752</v>
      </c>
      <c r="G903" s="1">
        <v>8.35</v>
      </c>
      <c r="H903" s="1" t="s">
        <v>799</v>
      </c>
      <c r="I903" s="1">
        <v>835</v>
      </c>
      <c r="J903" s="2" t="s">
        <v>630</v>
      </c>
      <c r="S903" s="11">
        <f t="shared" si="29"/>
        <v>-298.13837105809125</v>
      </c>
      <c r="T903" s="10">
        <f t="shared" si="30"/>
        <v>88886.488297172109</v>
      </c>
    </row>
    <row r="904" spans="1:20" ht="25.5" x14ac:dyDescent="0.25">
      <c r="A904" s="1">
        <v>13</v>
      </c>
      <c r="B904" s="1">
        <v>150</v>
      </c>
      <c r="C904" s="1" t="s">
        <v>896</v>
      </c>
      <c r="D904" s="1" t="s">
        <v>526</v>
      </c>
      <c r="E904" s="1">
        <v>10</v>
      </c>
      <c r="F904" s="1" t="s">
        <v>752</v>
      </c>
      <c r="G904" s="1">
        <v>37.07</v>
      </c>
      <c r="H904" s="1" t="s">
        <v>799</v>
      </c>
      <c r="I904" s="1">
        <v>370.7</v>
      </c>
      <c r="J904" s="2" t="s">
        <v>630</v>
      </c>
      <c r="S904" s="11">
        <f t="shared" si="29"/>
        <v>-269.41837105809128</v>
      </c>
      <c r="T904" s="10">
        <f t="shared" si="30"/>
        <v>72586.258663595363</v>
      </c>
    </row>
    <row r="905" spans="1:20" ht="15" x14ac:dyDescent="0.25">
      <c r="A905" s="1">
        <v>13</v>
      </c>
      <c r="B905" s="1">
        <v>153</v>
      </c>
      <c r="C905" s="1" t="s">
        <v>775</v>
      </c>
      <c r="D905" s="1" t="s">
        <v>526</v>
      </c>
      <c r="E905" s="1">
        <v>100</v>
      </c>
      <c r="F905" s="1" t="s">
        <v>752</v>
      </c>
      <c r="G905" s="1">
        <v>8.8000000000000007</v>
      </c>
      <c r="H905" s="1" t="s">
        <v>776</v>
      </c>
      <c r="I905" s="1">
        <v>880</v>
      </c>
      <c r="J905" s="2" t="s">
        <v>630</v>
      </c>
      <c r="S905" s="11">
        <f t="shared" si="29"/>
        <v>-297.68837105809126</v>
      </c>
      <c r="T905" s="10">
        <f t="shared" si="30"/>
        <v>88618.366263219825</v>
      </c>
    </row>
    <row r="906" spans="1:20" ht="25.5" x14ac:dyDescent="0.25">
      <c r="A906" s="1">
        <v>14</v>
      </c>
      <c r="B906" s="1" t="s">
        <v>897</v>
      </c>
      <c r="C906" s="1" t="s">
        <v>898</v>
      </c>
      <c r="D906" s="1" t="s">
        <v>899</v>
      </c>
      <c r="E906" s="1">
        <v>6</v>
      </c>
      <c r="F906" s="1" t="s">
        <v>900</v>
      </c>
      <c r="G906" s="1">
        <v>531</v>
      </c>
      <c r="H906" s="1" t="s">
        <v>901</v>
      </c>
      <c r="I906" s="1">
        <v>3186</v>
      </c>
      <c r="J906" s="2" t="s">
        <v>491</v>
      </c>
      <c r="S906" s="11">
        <f t="shared" si="29"/>
        <v>224.51162894190873</v>
      </c>
      <c r="T906" s="10">
        <f t="shared" si="30"/>
        <v>50405.471530149305</v>
      </c>
    </row>
    <row r="907" spans="1:20" ht="25.5" x14ac:dyDescent="0.25">
      <c r="A907" s="1">
        <v>14</v>
      </c>
      <c r="B907" s="1" t="s">
        <v>902</v>
      </c>
      <c r="C907" s="1" t="s">
        <v>903</v>
      </c>
      <c r="D907" s="1" t="s">
        <v>899</v>
      </c>
      <c r="E907" s="1">
        <v>6</v>
      </c>
      <c r="F907" s="1" t="s">
        <v>900</v>
      </c>
      <c r="G907" s="1">
        <v>531</v>
      </c>
      <c r="H907" s="1" t="s">
        <v>901</v>
      </c>
      <c r="I907" s="1">
        <v>3186</v>
      </c>
      <c r="J907" s="2" t="s">
        <v>491</v>
      </c>
      <c r="S907" s="11">
        <f t="shared" si="29"/>
        <v>224.51162894190873</v>
      </c>
      <c r="T907" s="10">
        <f t="shared" si="30"/>
        <v>50405.471530149305</v>
      </c>
    </row>
    <row r="908" spans="1:20" ht="25.5" x14ac:dyDescent="0.25">
      <c r="A908" s="1">
        <v>14</v>
      </c>
      <c r="B908" s="1" t="s">
        <v>897</v>
      </c>
      <c r="C908" s="1" t="s">
        <v>898</v>
      </c>
      <c r="D908" s="1" t="s">
        <v>899</v>
      </c>
      <c r="E908" s="1">
        <v>20</v>
      </c>
      <c r="F908" s="1" t="s">
        <v>900</v>
      </c>
      <c r="G908" s="1">
        <v>531</v>
      </c>
      <c r="H908" s="1" t="s">
        <v>901</v>
      </c>
      <c r="I908" s="1">
        <v>10620</v>
      </c>
      <c r="J908" s="2" t="s">
        <v>528</v>
      </c>
      <c r="S908" s="11">
        <f t="shared" si="29"/>
        <v>224.51162894190873</v>
      </c>
      <c r="T908" s="10">
        <f t="shared" si="30"/>
        <v>50405.471530149305</v>
      </c>
    </row>
    <row r="909" spans="1:20" ht="25.5" x14ac:dyDescent="0.25">
      <c r="A909" s="1">
        <v>14</v>
      </c>
      <c r="B909" s="1" t="s">
        <v>902</v>
      </c>
      <c r="C909" s="1" t="s">
        <v>903</v>
      </c>
      <c r="D909" s="1" t="s">
        <v>899</v>
      </c>
      <c r="E909" s="1">
        <v>20</v>
      </c>
      <c r="F909" s="1" t="s">
        <v>900</v>
      </c>
      <c r="G909" s="1">
        <v>531</v>
      </c>
      <c r="H909" s="1" t="s">
        <v>901</v>
      </c>
      <c r="I909" s="1">
        <v>10620</v>
      </c>
      <c r="J909" s="2" t="s">
        <v>528</v>
      </c>
      <c r="S909" s="11">
        <f t="shared" si="29"/>
        <v>224.51162894190873</v>
      </c>
      <c r="T909" s="10">
        <f t="shared" si="30"/>
        <v>50405.471530149305</v>
      </c>
    </row>
    <row r="910" spans="1:20" ht="25.5" x14ac:dyDescent="0.25">
      <c r="A910" s="1">
        <v>14</v>
      </c>
      <c r="B910" s="1" t="s">
        <v>904</v>
      </c>
      <c r="C910" s="1" t="s">
        <v>905</v>
      </c>
      <c r="D910" s="1" t="s">
        <v>906</v>
      </c>
      <c r="E910" s="1">
        <v>1</v>
      </c>
      <c r="F910" s="1" t="s">
        <v>900</v>
      </c>
      <c r="G910" s="1">
        <v>1496</v>
      </c>
      <c r="H910" s="1" t="s">
        <v>901</v>
      </c>
      <c r="I910" s="1">
        <v>1496</v>
      </c>
      <c r="J910" s="2" t="s">
        <v>528</v>
      </c>
      <c r="S910" s="11">
        <f t="shared" si="29"/>
        <v>1189.5116289419088</v>
      </c>
      <c r="T910" s="10">
        <f t="shared" si="30"/>
        <v>1414937.9153880335</v>
      </c>
    </row>
    <row r="911" spans="1:20" ht="25.5" x14ac:dyDescent="0.25">
      <c r="A911" s="1">
        <v>14</v>
      </c>
      <c r="B911" s="1" t="s">
        <v>907</v>
      </c>
      <c r="C911" s="1" t="s">
        <v>908</v>
      </c>
      <c r="D911" s="1" t="s">
        <v>906</v>
      </c>
      <c r="E911" s="1">
        <v>1</v>
      </c>
      <c r="F911" s="1" t="s">
        <v>900</v>
      </c>
      <c r="G911" s="1">
        <v>1598</v>
      </c>
      <c r="H911" s="1" t="s">
        <v>901</v>
      </c>
      <c r="I911" s="1">
        <v>1598</v>
      </c>
      <c r="J911" s="2" t="s">
        <v>528</v>
      </c>
      <c r="S911" s="11">
        <f t="shared" si="29"/>
        <v>1291.5116289419088</v>
      </c>
      <c r="T911" s="10">
        <f t="shared" si="30"/>
        <v>1668002.2876921829</v>
      </c>
    </row>
    <row r="912" spans="1:20" ht="25.5" x14ac:dyDescent="0.25">
      <c r="A912" s="1">
        <v>14</v>
      </c>
      <c r="B912" s="1" t="s">
        <v>909</v>
      </c>
      <c r="C912" s="1" t="s">
        <v>910</v>
      </c>
      <c r="D912" s="1" t="s">
        <v>906</v>
      </c>
      <c r="E912" s="1">
        <v>1</v>
      </c>
      <c r="F912" s="1" t="s">
        <v>900</v>
      </c>
      <c r="G912" s="1">
        <v>1597</v>
      </c>
      <c r="H912" s="1" t="s">
        <v>901</v>
      </c>
      <c r="I912" s="1">
        <v>1597</v>
      </c>
      <c r="J912" s="2" t="s">
        <v>528</v>
      </c>
      <c r="S912" s="11">
        <f t="shared" si="29"/>
        <v>1290.5116289419088</v>
      </c>
      <c r="T912" s="10">
        <f t="shared" si="30"/>
        <v>1665420.264434299</v>
      </c>
    </row>
    <row r="913" spans="1:20" ht="25.5" x14ac:dyDescent="0.25">
      <c r="A913" s="1">
        <v>14</v>
      </c>
      <c r="B913" s="1" t="s">
        <v>911</v>
      </c>
      <c r="C913" s="1" t="s">
        <v>912</v>
      </c>
      <c r="D913" s="1" t="s">
        <v>906</v>
      </c>
      <c r="E913" s="1">
        <v>1</v>
      </c>
      <c r="F913" s="1" t="s">
        <v>900</v>
      </c>
      <c r="G913" s="1">
        <v>1639</v>
      </c>
      <c r="H913" s="1" t="s">
        <v>901</v>
      </c>
      <c r="I913" s="1">
        <v>1639</v>
      </c>
      <c r="J913" s="2" t="s">
        <v>528</v>
      </c>
      <c r="S913" s="11">
        <f t="shared" si="29"/>
        <v>1332.5116289419088</v>
      </c>
      <c r="T913" s="10">
        <f t="shared" si="30"/>
        <v>1775587.2412654194</v>
      </c>
    </row>
    <row r="914" spans="1:20" ht="25.5" x14ac:dyDescent="0.25">
      <c r="A914" s="1">
        <v>14</v>
      </c>
      <c r="B914" s="1" t="s">
        <v>913</v>
      </c>
      <c r="C914" s="1" t="s">
        <v>914</v>
      </c>
      <c r="D914" s="1" t="s">
        <v>691</v>
      </c>
      <c r="E914" s="1">
        <v>1</v>
      </c>
      <c r="F914" s="1" t="s">
        <v>900</v>
      </c>
      <c r="G914" s="1">
        <v>150</v>
      </c>
      <c r="H914" s="1" t="s">
        <v>915</v>
      </c>
      <c r="I914" s="1">
        <v>150</v>
      </c>
      <c r="J914" s="2" t="s">
        <v>528</v>
      </c>
      <c r="S914" s="11">
        <f t="shared" si="29"/>
        <v>-156.48837105809127</v>
      </c>
      <c r="T914" s="10">
        <f t="shared" si="30"/>
        <v>24488.61027641486</v>
      </c>
    </row>
    <row r="915" spans="1:20" ht="25.5" x14ac:dyDescent="0.25">
      <c r="A915" s="1">
        <v>14</v>
      </c>
      <c r="B915" s="1" t="s">
        <v>916</v>
      </c>
      <c r="C915" s="1" t="s">
        <v>917</v>
      </c>
      <c r="D915" s="1" t="s">
        <v>906</v>
      </c>
      <c r="E915" s="1">
        <v>1</v>
      </c>
      <c r="F915" s="1" t="s">
        <v>900</v>
      </c>
      <c r="G915" s="1">
        <v>1480</v>
      </c>
      <c r="H915" s="1" t="s">
        <v>918</v>
      </c>
      <c r="I915" s="1">
        <v>1480</v>
      </c>
      <c r="J915" s="2" t="s">
        <v>548</v>
      </c>
      <c r="S915" s="11">
        <f t="shared" si="29"/>
        <v>1173.5116289419088</v>
      </c>
      <c r="T915" s="10">
        <f t="shared" si="30"/>
        <v>1377129.5432618924</v>
      </c>
    </row>
    <row r="916" spans="1:20" ht="25.5" x14ac:dyDescent="0.25">
      <c r="A916" s="1">
        <v>14</v>
      </c>
      <c r="B916" s="1" t="s">
        <v>919</v>
      </c>
      <c r="C916" s="1" t="s">
        <v>920</v>
      </c>
      <c r="D916" s="1" t="s">
        <v>906</v>
      </c>
      <c r="E916" s="1">
        <v>16</v>
      </c>
      <c r="F916" s="1" t="s">
        <v>900</v>
      </c>
      <c r="G916" s="1">
        <v>1397</v>
      </c>
      <c r="H916" s="1" t="s">
        <v>918</v>
      </c>
      <c r="I916" s="1">
        <v>22352</v>
      </c>
      <c r="J916" s="2" t="s">
        <v>548</v>
      </c>
      <c r="S916" s="11">
        <f t="shared" si="29"/>
        <v>1090.5116289419088</v>
      </c>
      <c r="T916" s="10">
        <f t="shared" si="30"/>
        <v>1189215.6128575355</v>
      </c>
    </row>
    <row r="917" spans="1:20" ht="25.5" x14ac:dyDescent="0.25">
      <c r="A917" s="1">
        <v>14</v>
      </c>
      <c r="B917" s="1" t="s">
        <v>921</v>
      </c>
      <c r="C917" s="1" t="s">
        <v>922</v>
      </c>
      <c r="D917" s="1" t="s">
        <v>906</v>
      </c>
      <c r="E917" s="1">
        <v>6</v>
      </c>
      <c r="F917" s="1" t="s">
        <v>900</v>
      </c>
      <c r="G917" s="1">
        <v>1702</v>
      </c>
      <c r="H917" s="1" t="s">
        <v>918</v>
      </c>
      <c r="I917" s="1">
        <v>10212</v>
      </c>
      <c r="J917" s="2" t="s">
        <v>548</v>
      </c>
      <c r="S917" s="11">
        <f t="shared" si="29"/>
        <v>1395.5116289419088</v>
      </c>
      <c r="T917" s="10">
        <f t="shared" si="30"/>
        <v>1947452.7065120998</v>
      </c>
    </row>
    <row r="918" spans="1:20" ht="25.5" x14ac:dyDescent="0.25">
      <c r="A918" s="1">
        <v>14</v>
      </c>
      <c r="B918" s="1" t="s">
        <v>923</v>
      </c>
      <c r="C918" s="1" t="s">
        <v>924</v>
      </c>
      <c r="D918" s="1" t="s">
        <v>899</v>
      </c>
      <c r="E918" s="1">
        <v>2</v>
      </c>
      <c r="F918" s="1" t="s">
        <v>900</v>
      </c>
      <c r="G918" s="1">
        <v>1702</v>
      </c>
      <c r="H918" s="1" t="s">
        <v>918</v>
      </c>
      <c r="I918" s="1">
        <v>3404</v>
      </c>
      <c r="J918" s="2" t="s">
        <v>548</v>
      </c>
      <c r="S918" s="11">
        <f t="shared" si="29"/>
        <v>1395.5116289419088</v>
      </c>
      <c r="T918" s="10">
        <f t="shared" si="30"/>
        <v>1947452.7065120998</v>
      </c>
    </row>
    <row r="919" spans="1:20" ht="25.5" x14ac:dyDescent="0.25">
      <c r="A919" s="1">
        <v>14</v>
      </c>
      <c r="B919" s="1" t="s">
        <v>913</v>
      </c>
      <c r="C919" s="1" t="s">
        <v>914</v>
      </c>
      <c r="D919" s="1" t="s">
        <v>691</v>
      </c>
      <c r="E919" s="1">
        <v>6</v>
      </c>
      <c r="F919" s="1" t="s">
        <v>900</v>
      </c>
      <c r="G919" s="1">
        <v>150</v>
      </c>
      <c r="H919" s="1" t="s">
        <v>915</v>
      </c>
      <c r="I919" s="1">
        <v>900</v>
      </c>
      <c r="J919" s="2" t="s">
        <v>548</v>
      </c>
      <c r="S919" s="11">
        <f t="shared" si="29"/>
        <v>-156.48837105809127</v>
      </c>
      <c r="T919" s="10">
        <f t="shared" si="30"/>
        <v>24488.61027641486</v>
      </c>
    </row>
    <row r="920" spans="1:20" ht="25.5" x14ac:dyDescent="0.25">
      <c r="A920" s="1">
        <v>14</v>
      </c>
      <c r="B920" s="1" t="s">
        <v>925</v>
      </c>
      <c r="C920" s="1" t="s">
        <v>926</v>
      </c>
      <c r="D920" s="1" t="s">
        <v>899</v>
      </c>
      <c r="E920" s="1">
        <v>30</v>
      </c>
      <c r="F920" s="1" t="s">
        <v>900</v>
      </c>
      <c r="G920" s="1">
        <v>253</v>
      </c>
      <c r="H920" s="1" t="s">
        <v>901</v>
      </c>
      <c r="I920" s="1">
        <v>7590</v>
      </c>
      <c r="J920" s="2" t="s">
        <v>563</v>
      </c>
      <c r="S920" s="11">
        <f t="shared" si="29"/>
        <v>-53.488371058091275</v>
      </c>
      <c r="T920" s="10">
        <f t="shared" si="30"/>
        <v>2861.0058384480562</v>
      </c>
    </row>
    <row r="921" spans="1:20" ht="25.5" x14ac:dyDescent="0.25">
      <c r="A921" s="1">
        <v>14</v>
      </c>
      <c r="B921" s="1" t="s">
        <v>927</v>
      </c>
      <c r="C921" s="1" t="s">
        <v>928</v>
      </c>
      <c r="D921" s="1" t="s">
        <v>899</v>
      </c>
      <c r="E921" s="1">
        <v>3</v>
      </c>
      <c r="F921" s="1" t="s">
        <v>900</v>
      </c>
      <c r="G921" s="1">
        <v>1089</v>
      </c>
      <c r="H921" s="1" t="s">
        <v>929</v>
      </c>
      <c r="I921" s="1">
        <v>3267</v>
      </c>
      <c r="J921" s="2" t="s">
        <v>563</v>
      </c>
      <c r="S921" s="11">
        <f t="shared" si="29"/>
        <v>782.51162894190873</v>
      </c>
      <c r="T921" s="10">
        <f t="shared" si="30"/>
        <v>612324.44942931947</v>
      </c>
    </row>
    <row r="922" spans="1:20" ht="25.5" x14ac:dyDescent="0.25">
      <c r="A922" s="1">
        <v>14</v>
      </c>
      <c r="B922" s="1" t="s">
        <v>930</v>
      </c>
      <c r="C922" s="1" t="s">
        <v>931</v>
      </c>
      <c r="D922" s="1" t="s">
        <v>899</v>
      </c>
      <c r="E922" s="1">
        <v>3</v>
      </c>
      <c r="F922" s="1" t="s">
        <v>900</v>
      </c>
      <c r="G922" s="1">
        <v>1089</v>
      </c>
      <c r="H922" s="1" t="s">
        <v>929</v>
      </c>
      <c r="I922" s="1">
        <v>3267</v>
      </c>
      <c r="J922" s="2" t="s">
        <v>563</v>
      </c>
      <c r="S922" s="11">
        <f t="shared" si="29"/>
        <v>782.51162894190873</v>
      </c>
      <c r="T922" s="10">
        <f t="shared" si="30"/>
        <v>612324.44942931947</v>
      </c>
    </row>
    <row r="923" spans="1:20" ht="25.5" x14ac:dyDescent="0.25">
      <c r="A923" s="1">
        <v>14</v>
      </c>
      <c r="B923" s="1" t="s">
        <v>916</v>
      </c>
      <c r="C923" s="1" t="s">
        <v>917</v>
      </c>
      <c r="D923" s="1" t="s">
        <v>906</v>
      </c>
      <c r="E923" s="1">
        <v>2</v>
      </c>
      <c r="F923" s="1" t="s">
        <v>900</v>
      </c>
      <c r="G923" s="1">
        <v>1480</v>
      </c>
      <c r="H923" s="1" t="s">
        <v>918</v>
      </c>
      <c r="I923" s="1">
        <v>2960</v>
      </c>
      <c r="J923" s="2" t="s">
        <v>563</v>
      </c>
      <c r="S923" s="11">
        <f t="shared" si="29"/>
        <v>1173.5116289419088</v>
      </c>
      <c r="T923" s="10">
        <f t="shared" si="30"/>
        <v>1377129.5432618924</v>
      </c>
    </row>
    <row r="924" spans="1:20" ht="25.5" x14ac:dyDescent="0.25">
      <c r="A924" s="1">
        <v>14</v>
      </c>
      <c r="B924" s="1" t="s">
        <v>919</v>
      </c>
      <c r="C924" s="1" t="s">
        <v>920</v>
      </c>
      <c r="D924" s="1" t="s">
        <v>906</v>
      </c>
      <c r="E924" s="1">
        <v>9</v>
      </c>
      <c r="F924" s="1" t="s">
        <v>900</v>
      </c>
      <c r="G924" s="1">
        <v>1397</v>
      </c>
      <c r="H924" s="1" t="s">
        <v>918</v>
      </c>
      <c r="I924" s="1">
        <v>12573</v>
      </c>
      <c r="J924" s="2" t="s">
        <v>563</v>
      </c>
      <c r="S924" s="11">
        <f t="shared" si="29"/>
        <v>1090.5116289419088</v>
      </c>
      <c r="T924" s="10">
        <f t="shared" si="30"/>
        <v>1189215.6128575355</v>
      </c>
    </row>
    <row r="925" spans="1:20" ht="25.5" x14ac:dyDescent="0.25">
      <c r="A925" s="1">
        <v>14</v>
      </c>
      <c r="B925" s="1" t="s">
        <v>921</v>
      </c>
      <c r="C925" s="1" t="s">
        <v>922</v>
      </c>
      <c r="D925" s="1" t="s">
        <v>906</v>
      </c>
      <c r="E925" s="1">
        <v>2</v>
      </c>
      <c r="F925" s="1" t="s">
        <v>900</v>
      </c>
      <c r="G925" s="1">
        <v>1702</v>
      </c>
      <c r="H925" s="1" t="s">
        <v>918</v>
      </c>
      <c r="I925" s="1">
        <v>3404</v>
      </c>
      <c r="J925" s="2" t="s">
        <v>563</v>
      </c>
      <c r="S925" s="11">
        <f t="shared" si="29"/>
        <v>1395.5116289419088</v>
      </c>
      <c r="T925" s="10">
        <f t="shared" si="30"/>
        <v>1947452.7065120998</v>
      </c>
    </row>
    <row r="926" spans="1:20" ht="25.5" x14ac:dyDescent="0.25">
      <c r="A926" s="1">
        <v>14</v>
      </c>
      <c r="B926" s="1" t="s">
        <v>923</v>
      </c>
      <c r="C926" s="1" t="s">
        <v>924</v>
      </c>
      <c r="D926" s="1" t="s">
        <v>899</v>
      </c>
      <c r="E926" s="1">
        <v>6</v>
      </c>
      <c r="F926" s="1" t="s">
        <v>900</v>
      </c>
      <c r="G926" s="1">
        <v>1702</v>
      </c>
      <c r="H926" s="1" t="s">
        <v>918</v>
      </c>
      <c r="I926" s="1">
        <v>10212</v>
      </c>
      <c r="J926" s="2" t="s">
        <v>563</v>
      </c>
      <c r="S926" s="11">
        <f t="shared" si="29"/>
        <v>1395.5116289419088</v>
      </c>
      <c r="T926" s="10">
        <f t="shared" si="30"/>
        <v>1947452.7065120998</v>
      </c>
    </row>
    <row r="927" spans="1:20" ht="25.5" x14ac:dyDescent="0.25">
      <c r="A927" s="1">
        <v>14</v>
      </c>
      <c r="B927" s="1">
        <v>1111</v>
      </c>
      <c r="C927" s="1" t="s">
        <v>932</v>
      </c>
      <c r="D927" s="1" t="s">
        <v>899</v>
      </c>
      <c r="E927" s="1">
        <v>2</v>
      </c>
      <c r="F927" s="1" t="s">
        <v>900</v>
      </c>
      <c r="G927" s="1">
        <v>1820</v>
      </c>
      <c r="H927" s="1" t="s">
        <v>918</v>
      </c>
      <c r="I927" s="1">
        <v>3640</v>
      </c>
      <c r="J927" s="2" t="s">
        <v>563</v>
      </c>
      <c r="S927" s="11">
        <f t="shared" si="29"/>
        <v>1513.5116289419088</v>
      </c>
      <c r="T927" s="10">
        <f t="shared" si="30"/>
        <v>2290717.4509423901</v>
      </c>
    </row>
    <row r="928" spans="1:20" ht="25.5" x14ac:dyDescent="0.25">
      <c r="A928" s="1">
        <v>14</v>
      </c>
      <c r="B928" s="1">
        <v>1111</v>
      </c>
      <c r="C928" s="1" t="s">
        <v>933</v>
      </c>
      <c r="D928" s="1" t="s">
        <v>899</v>
      </c>
      <c r="E928" s="1">
        <v>2</v>
      </c>
      <c r="F928" s="1" t="s">
        <v>900</v>
      </c>
      <c r="G928" s="1">
        <v>1803.2</v>
      </c>
      <c r="H928" s="1" t="s">
        <v>918</v>
      </c>
      <c r="I928" s="1">
        <v>3606.4</v>
      </c>
      <c r="J928" s="2" t="s">
        <v>563</v>
      </c>
      <c r="S928" s="11">
        <f t="shared" si="29"/>
        <v>1496.7116289419087</v>
      </c>
      <c r="T928" s="10">
        <f t="shared" si="30"/>
        <v>2240145.7002099417</v>
      </c>
    </row>
    <row r="929" spans="1:20" ht="25.5" x14ac:dyDescent="0.25">
      <c r="A929" s="1">
        <v>14</v>
      </c>
      <c r="B929" s="1">
        <v>1111</v>
      </c>
      <c r="C929" s="1" t="s">
        <v>934</v>
      </c>
      <c r="D929" s="1" t="s">
        <v>691</v>
      </c>
      <c r="E929" s="1">
        <v>15</v>
      </c>
      <c r="F929" s="1" t="s">
        <v>900</v>
      </c>
      <c r="G929" s="1">
        <v>531</v>
      </c>
      <c r="H929" s="1" t="s">
        <v>901</v>
      </c>
      <c r="I929" s="1">
        <v>7965</v>
      </c>
      <c r="J929" s="2" t="s">
        <v>563</v>
      </c>
      <c r="S929" s="11">
        <f t="shared" si="29"/>
        <v>224.51162894190873</v>
      </c>
      <c r="T929" s="10">
        <f t="shared" si="30"/>
        <v>50405.471530149305</v>
      </c>
    </row>
    <row r="930" spans="1:20" ht="25.5" x14ac:dyDescent="0.25">
      <c r="A930" s="1">
        <v>14</v>
      </c>
      <c r="B930" s="1" t="s">
        <v>897</v>
      </c>
      <c r="C930" s="1" t="s">
        <v>898</v>
      </c>
      <c r="D930" s="1" t="s">
        <v>899</v>
      </c>
      <c r="E930" s="1">
        <v>10</v>
      </c>
      <c r="F930" s="1" t="s">
        <v>900</v>
      </c>
      <c r="G930" s="1">
        <v>531</v>
      </c>
      <c r="H930" s="1" t="s">
        <v>901</v>
      </c>
      <c r="I930" s="1">
        <v>5310</v>
      </c>
      <c r="J930" s="2" t="s">
        <v>600</v>
      </c>
      <c r="S930" s="11">
        <f t="shared" si="29"/>
        <v>224.51162894190873</v>
      </c>
      <c r="T930" s="10">
        <f t="shared" si="30"/>
        <v>50405.471530149305</v>
      </c>
    </row>
    <row r="931" spans="1:20" ht="25.5" x14ac:dyDescent="0.25">
      <c r="A931" s="1">
        <v>14</v>
      </c>
      <c r="B931" s="1" t="s">
        <v>902</v>
      </c>
      <c r="C931" s="1" t="s">
        <v>903</v>
      </c>
      <c r="D931" s="1" t="s">
        <v>899</v>
      </c>
      <c r="E931" s="1">
        <v>10</v>
      </c>
      <c r="F931" s="1" t="s">
        <v>900</v>
      </c>
      <c r="G931" s="1">
        <v>531</v>
      </c>
      <c r="H931" s="1" t="s">
        <v>901</v>
      </c>
      <c r="I931" s="1">
        <v>5310</v>
      </c>
      <c r="J931" s="2" t="s">
        <v>600</v>
      </c>
      <c r="S931" s="11">
        <f t="shared" si="29"/>
        <v>224.51162894190873</v>
      </c>
      <c r="T931" s="10">
        <f t="shared" si="30"/>
        <v>50405.471530149305</v>
      </c>
    </row>
    <row r="932" spans="1:20" ht="25.5" x14ac:dyDescent="0.25">
      <c r="A932" s="1">
        <v>14</v>
      </c>
      <c r="B932" s="1" t="s">
        <v>904</v>
      </c>
      <c r="C932" s="1" t="s">
        <v>905</v>
      </c>
      <c r="D932" s="1" t="s">
        <v>906</v>
      </c>
      <c r="E932" s="1">
        <v>1</v>
      </c>
      <c r="F932" s="1" t="s">
        <v>900</v>
      </c>
      <c r="G932" s="1">
        <v>1496</v>
      </c>
      <c r="H932" s="1" t="s">
        <v>901</v>
      </c>
      <c r="I932" s="1">
        <v>1496</v>
      </c>
      <c r="J932" s="2" t="s">
        <v>600</v>
      </c>
      <c r="S932" s="11">
        <f t="shared" si="29"/>
        <v>1189.5116289419088</v>
      </c>
      <c r="T932" s="10">
        <f t="shared" si="30"/>
        <v>1414937.9153880335</v>
      </c>
    </row>
    <row r="933" spans="1:20" ht="25.5" x14ac:dyDescent="0.25">
      <c r="A933" s="1">
        <v>14</v>
      </c>
      <c r="B933" s="1" t="s">
        <v>907</v>
      </c>
      <c r="C933" s="1" t="s">
        <v>908</v>
      </c>
      <c r="D933" s="1" t="s">
        <v>906</v>
      </c>
      <c r="E933" s="1">
        <v>1</v>
      </c>
      <c r="F933" s="1" t="s">
        <v>900</v>
      </c>
      <c r="G933" s="1">
        <v>1598</v>
      </c>
      <c r="H933" s="1" t="s">
        <v>901</v>
      </c>
      <c r="I933" s="1">
        <v>1598</v>
      </c>
      <c r="J933" s="2" t="s">
        <v>600</v>
      </c>
      <c r="S933" s="11">
        <f t="shared" si="29"/>
        <v>1291.5116289419088</v>
      </c>
      <c r="T933" s="10">
        <f t="shared" si="30"/>
        <v>1668002.2876921829</v>
      </c>
    </row>
    <row r="934" spans="1:20" ht="25.5" x14ac:dyDescent="0.25">
      <c r="A934" s="1">
        <v>14</v>
      </c>
      <c r="B934" s="1" t="s">
        <v>909</v>
      </c>
      <c r="C934" s="1" t="s">
        <v>910</v>
      </c>
      <c r="D934" s="1" t="s">
        <v>906</v>
      </c>
      <c r="E934" s="1">
        <v>1</v>
      </c>
      <c r="F934" s="1" t="s">
        <v>900</v>
      </c>
      <c r="G934" s="1">
        <v>1597</v>
      </c>
      <c r="H934" s="1" t="s">
        <v>901</v>
      </c>
      <c r="I934" s="1">
        <v>1597</v>
      </c>
      <c r="J934" s="2" t="s">
        <v>600</v>
      </c>
      <c r="S934" s="11">
        <f t="shared" si="29"/>
        <v>1290.5116289419088</v>
      </c>
      <c r="T934" s="10">
        <f t="shared" si="30"/>
        <v>1665420.264434299</v>
      </c>
    </row>
    <row r="935" spans="1:20" ht="25.5" x14ac:dyDescent="0.25">
      <c r="A935" s="1">
        <v>14</v>
      </c>
      <c r="B935" s="1" t="s">
        <v>913</v>
      </c>
      <c r="C935" s="1" t="s">
        <v>914</v>
      </c>
      <c r="D935" s="1" t="s">
        <v>691</v>
      </c>
      <c r="E935" s="1">
        <v>2</v>
      </c>
      <c r="F935" s="1" t="s">
        <v>900</v>
      </c>
      <c r="G935" s="1">
        <v>150</v>
      </c>
      <c r="H935" s="1" t="s">
        <v>915</v>
      </c>
      <c r="I935" s="1">
        <v>300</v>
      </c>
      <c r="J935" s="2" t="s">
        <v>600</v>
      </c>
      <c r="S935" s="11">
        <f t="shared" si="29"/>
        <v>-156.48837105809127</v>
      </c>
      <c r="T935" s="10">
        <f t="shared" si="30"/>
        <v>24488.61027641486</v>
      </c>
    </row>
    <row r="936" spans="1:20" ht="25.5" x14ac:dyDescent="0.25">
      <c r="A936" s="1">
        <v>14</v>
      </c>
      <c r="B936" s="1" t="s">
        <v>935</v>
      </c>
      <c r="C936" s="1" t="s">
        <v>936</v>
      </c>
      <c r="D936" s="1" t="s">
        <v>691</v>
      </c>
      <c r="E936" s="1">
        <v>4</v>
      </c>
      <c r="F936" s="1" t="s">
        <v>900</v>
      </c>
      <c r="G936" s="1">
        <v>640</v>
      </c>
      <c r="H936" s="1" t="s">
        <v>937</v>
      </c>
      <c r="I936" s="1">
        <v>2560</v>
      </c>
      <c r="J936" s="2" t="s">
        <v>612</v>
      </c>
      <c r="S936" s="11">
        <f t="shared" si="29"/>
        <v>333.51162894190873</v>
      </c>
      <c r="T936" s="10">
        <f t="shared" si="30"/>
        <v>111230.00663948541</v>
      </c>
    </row>
    <row r="937" spans="1:20" ht="38.25" x14ac:dyDescent="0.25">
      <c r="A937" s="1">
        <v>12</v>
      </c>
      <c r="B937" s="1">
        <v>47</v>
      </c>
      <c r="C937" s="1" t="s">
        <v>938</v>
      </c>
      <c r="D937" s="1" t="s">
        <v>559</v>
      </c>
      <c r="E937" s="1">
        <v>1000</v>
      </c>
      <c r="F937" s="1" t="s">
        <v>939</v>
      </c>
      <c r="G937" s="1">
        <v>8.24</v>
      </c>
      <c r="H937" s="1" t="s">
        <v>940</v>
      </c>
      <c r="I937" s="1">
        <v>8240</v>
      </c>
      <c r="J937" s="2" t="s">
        <v>563</v>
      </c>
      <c r="S937" s="11">
        <f t="shared" si="29"/>
        <v>-298.24837105809127</v>
      </c>
      <c r="T937" s="10">
        <f t="shared" si="30"/>
        <v>88952.090838804885</v>
      </c>
    </row>
    <row r="938" spans="1:20" ht="38.25" x14ac:dyDescent="0.25">
      <c r="A938" s="1">
        <v>12</v>
      </c>
      <c r="B938" s="1">
        <v>48</v>
      </c>
      <c r="C938" s="1" t="s">
        <v>941</v>
      </c>
      <c r="D938" s="1" t="s">
        <v>559</v>
      </c>
      <c r="E938" s="1">
        <v>4000</v>
      </c>
      <c r="F938" s="1" t="s">
        <v>939</v>
      </c>
      <c r="G938" s="1">
        <v>8.24</v>
      </c>
      <c r="H938" s="1" t="s">
        <v>942</v>
      </c>
      <c r="I938" s="1">
        <v>32960</v>
      </c>
      <c r="J938" s="2" t="s">
        <v>563</v>
      </c>
      <c r="S938" s="11">
        <f t="shared" si="29"/>
        <v>-298.24837105809127</v>
      </c>
      <c r="T938" s="10">
        <f t="shared" si="30"/>
        <v>88952.090838804885</v>
      </c>
    </row>
    <row r="939" spans="1:20" ht="38.25" x14ac:dyDescent="0.25">
      <c r="A939" s="1">
        <v>12</v>
      </c>
      <c r="B939" s="1">
        <v>49</v>
      </c>
      <c r="C939" s="1" t="s">
        <v>943</v>
      </c>
      <c r="D939" s="1" t="s">
        <v>559</v>
      </c>
      <c r="E939" s="1">
        <v>2000</v>
      </c>
      <c r="F939" s="1" t="s">
        <v>939</v>
      </c>
      <c r="G939" s="1">
        <v>8.24</v>
      </c>
      <c r="H939" s="1" t="s">
        <v>942</v>
      </c>
      <c r="I939" s="1">
        <v>16480</v>
      </c>
      <c r="J939" s="2" t="s">
        <v>563</v>
      </c>
      <c r="S939" s="11">
        <f t="shared" si="29"/>
        <v>-298.24837105809127</v>
      </c>
      <c r="T939" s="10">
        <f t="shared" si="30"/>
        <v>88952.090838804885</v>
      </c>
    </row>
    <row r="940" spans="1:20" ht="15" x14ac:dyDescent="0.25">
      <c r="A940" s="1">
        <v>12</v>
      </c>
      <c r="B940" s="1">
        <v>1111</v>
      </c>
      <c r="C940" s="1" t="s">
        <v>944</v>
      </c>
      <c r="D940" s="1" t="s">
        <v>371</v>
      </c>
      <c r="E940" s="1">
        <v>100</v>
      </c>
      <c r="F940" s="1" t="s">
        <v>939</v>
      </c>
      <c r="G940" s="1">
        <v>34.78</v>
      </c>
      <c r="H940" s="1" t="s">
        <v>598</v>
      </c>
      <c r="I940" s="1">
        <v>3478</v>
      </c>
      <c r="J940" s="2" t="s">
        <v>563</v>
      </c>
      <c r="S940" s="11">
        <f t="shared" si="29"/>
        <v>-271.7083710580913</v>
      </c>
      <c r="T940" s="10">
        <f t="shared" si="30"/>
        <v>73825.438903041431</v>
      </c>
    </row>
    <row r="941" spans="1:20" ht="38.25" x14ac:dyDescent="0.25">
      <c r="A941" s="1">
        <v>12</v>
      </c>
      <c r="B941" s="1">
        <v>48</v>
      </c>
      <c r="C941" s="1" t="s">
        <v>941</v>
      </c>
      <c r="D941" s="1" t="s">
        <v>559</v>
      </c>
      <c r="E941" s="1">
        <v>3000</v>
      </c>
      <c r="F941" s="1" t="s">
        <v>939</v>
      </c>
      <c r="G941" s="1">
        <v>8.24</v>
      </c>
      <c r="H941" s="1" t="s">
        <v>942</v>
      </c>
      <c r="I941" s="1">
        <v>24720</v>
      </c>
      <c r="J941" s="2" t="s">
        <v>606</v>
      </c>
      <c r="S941" s="11">
        <f t="shared" si="29"/>
        <v>-298.24837105809127</v>
      </c>
      <c r="T941" s="10">
        <f t="shared" si="30"/>
        <v>88952.090838804885</v>
      </c>
    </row>
    <row r="942" spans="1:20" ht="38.25" x14ac:dyDescent="0.25">
      <c r="A942" s="1">
        <v>12</v>
      </c>
      <c r="B942" s="1">
        <v>49</v>
      </c>
      <c r="C942" s="1" t="s">
        <v>943</v>
      </c>
      <c r="D942" s="1" t="s">
        <v>559</v>
      </c>
      <c r="E942" s="1">
        <v>500</v>
      </c>
      <c r="F942" s="1" t="s">
        <v>939</v>
      </c>
      <c r="G942" s="1">
        <v>8.24</v>
      </c>
      <c r="H942" s="1" t="s">
        <v>942</v>
      </c>
      <c r="I942" s="1">
        <v>4120</v>
      </c>
      <c r="J942" s="2" t="s">
        <v>606</v>
      </c>
      <c r="S942" s="11">
        <f t="shared" si="29"/>
        <v>-298.24837105809127</v>
      </c>
      <c r="T942" s="10">
        <f t="shared" si="30"/>
        <v>88952.090838804885</v>
      </c>
    </row>
    <row r="943" spans="1:20" ht="38.25" x14ac:dyDescent="0.25">
      <c r="A943" s="1">
        <v>12</v>
      </c>
      <c r="B943" s="1">
        <v>47</v>
      </c>
      <c r="C943" s="1" t="s">
        <v>938</v>
      </c>
      <c r="D943" s="1" t="s">
        <v>559</v>
      </c>
      <c r="E943" s="1">
        <v>200</v>
      </c>
      <c r="F943" s="1" t="s">
        <v>939</v>
      </c>
      <c r="G943" s="1">
        <v>8.24</v>
      </c>
      <c r="H943" s="1" t="s">
        <v>940</v>
      </c>
      <c r="I943" s="1">
        <v>1648</v>
      </c>
      <c r="J943" s="2" t="s">
        <v>630</v>
      </c>
      <c r="S943" s="11">
        <f t="shared" si="29"/>
        <v>-298.24837105809127</v>
      </c>
      <c r="T943" s="10">
        <f t="shared" si="30"/>
        <v>88952.090838804885</v>
      </c>
    </row>
    <row r="944" spans="1:20" ht="38.25" x14ac:dyDescent="0.25">
      <c r="A944" s="1">
        <v>12</v>
      </c>
      <c r="B944" s="1">
        <v>48</v>
      </c>
      <c r="C944" s="1" t="s">
        <v>941</v>
      </c>
      <c r="D944" s="1" t="s">
        <v>559</v>
      </c>
      <c r="E944" s="1">
        <v>1000</v>
      </c>
      <c r="F944" s="1" t="s">
        <v>939</v>
      </c>
      <c r="G944" s="1">
        <v>8.24</v>
      </c>
      <c r="H944" s="1" t="s">
        <v>942</v>
      </c>
      <c r="I944" s="1">
        <v>8240</v>
      </c>
      <c r="J944" s="2" t="s">
        <v>630</v>
      </c>
      <c r="S944" s="11">
        <f t="shared" si="29"/>
        <v>-298.24837105809127</v>
      </c>
      <c r="T944" s="10">
        <f t="shared" si="30"/>
        <v>88952.090838804885</v>
      </c>
    </row>
    <row r="945" spans="1:20" ht="25.5" x14ac:dyDescent="0.25">
      <c r="A945" s="1">
        <v>12</v>
      </c>
      <c r="B945" s="1">
        <v>51</v>
      </c>
      <c r="C945" s="1" t="s">
        <v>945</v>
      </c>
      <c r="D945" s="1" t="s">
        <v>559</v>
      </c>
      <c r="E945" s="1">
        <v>100</v>
      </c>
      <c r="F945" s="1" t="s">
        <v>939</v>
      </c>
      <c r="G945" s="1">
        <v>22.47</v>
      </c>
      <c r="H945" s="2" t="s">
        <v>1256</v>
      </c>
      <c r="I945" s="1">
        <v>2247</v>
      </c>
      <c r="J945" s="2" t="s">
        <v>630</v>
      </c>
      <c r="S945" s="11">
        <f t="shared" si="29"/>
        <v>-284.01837105809125</v>
      </c>
      <c r="T945" s="10">
        <f t="shared" si="30"/>
        <v>80666.435098491609</v>
      </c>
    </row>
    <row r="946" spans="1:20" ht="25.5" x14ac:dyDescent="0.25">
      <c r="A946" s="1">
        <v>9</v>
      </c>
      <c r="B946" s="1">
        <v>567</v>
      </c>
      <c r="C946" s="1" t="s">
        <v>946</v>
      </c>
      <c r="D946" s="1" t="s">
        <v>371</v>
      </c>
      <c r="E946" s="1">
        <v>10</v>
      </c>
      <c r="F946" s="1" t="s">
        <v>947</v>
      </c>
      <c r="G946" s="1">
        <v>236.5</v>
      </c>
      <c r="H946" s="1" t="s">
        <v>948</v>
      </c>
      <c r="I946" s="1">
        <v>2365</v>
      </c>
      <c r="J946" s="2" t="s">
        <v>466</v>
      </c>
      <c r="S946" s="11">
        <f t="shared" si="29"/>
        <v>-69.988371058091275</v>
      </c>
      <c r="T946" s="10">
        <f t="shared" si="30"/>
        <v>4898.3720833650686</v>
      </c>
    </row>
    <row r="947" spans="1:20" ht="25.5" x14ac:dyDescent="0.25">
      <c r="A947" s="1">
        <v>9</v>
      </c>
      <c r="B947" s="1">
        <v>568</v>
      </c>
      <c r="C947" s="1" t="s">
        <v>949</v>
      </c>
      <c r="D947" s="1" t="s">
        <v>371</v>
      </c>
      <c r="E947" s="1">
        <v>10</v>
      </c>
      <c r="F947" s="1" t="s">
        <v>947</v>
      </c>
      <c r="G947" s="1">
        <v>236.5</v>
      </c>
      <c r="H947" s="1" t="s">
        <v>948</v>
      </c>
      <c r="I947" s="1">
        <v>2365</v>
      </c>
      <c r="J947" s="2" t="s">
        <v>466</v>
      </c>
      <c r="S947" s="11">
        <f t="shared" si="29"/>
        <v>-69.988371058091275</v>
      </c>
      <c r="T947" s="10">
        <f t="shared" si="30"/>
        <v>4898.3720833650686</v>
      </c>
    </row>
    <row r="948" spans="1:20" ht="15" x14ac:dyDescent="0.25">
      <c r="A948" s="1">
        <v>9</v>
      </c>
      <c r="B948" s="1">
        <v>559</v>
      </c>
      <c r="C948" s="1" t="s">
        <v>950</v>
      </c>
      <c r="D948" s="1" t="s">
        <v>371</v>
      </c>
      <c r="E948" s="1">
        <v>100</v>
      </c>
      <c r="F948" s="1" t="s">
        <v>947</v>
      </c>
      <c r="G948" s="1">
        <v>44.11</v>
      </c>
      <c r="H948" s="1" t="s">
        <v>948</v>
      </c>
      <c r="I948" s="1">
        <v>4411</v>
      </c>
      <c r="J948" s="2" t="s">
        <v>586</v>
      </c>
      <c r="S948" s="11">
        <f t="shared" si="29"/>
        <v>-262.37837105809126</v>
      </c>
      <c r="T948" s="10">
        <f t="shared" si="30"/>
        <v>68842.409599097417</v>
      </c>
    </row>
    <row r="949" spans="1:20" ht="15" x14ac:dyDescent="0.25">
      <c r="A949" s="1">
        <v>9</v>
      </c>
      <c r="B949" s="1">
        <v>565</v>
      </c>
      <c r="C949" s="1" t="s">
        <v>951</v>
      </c>
      <c r="D949" s="1" t="s">
        <v>371</v>
      </c>
      <c r="E949" s="1">
        <v>100</v>
      </c>
      <c r="F949" s="1" t="s">
        <v>947</v>
      </c>
      <c r="G949" s="1">
        <v>67.319999999999993</v>
      </c>
      <c r="H949" s="1" t="s">
        <v>948</v>
      </c>
      <c r="I949" s="1">
        <v>6732</v>
      </c>
      <c r="J949" s="2" t="s">
        <v>586</v>
      </c>
      <c r="S949" s="11">
        <f t="shared" si="29"/>
        <v>-239.16837105809128</v>
      </c>
      <c r="T949" s="10">
        <f t="shared" si="30"/>
        <v>57201.509714580832</v>
      </c>
    </row>
    <row r="950" spans="1:20" ht="15" x14ac:dyDescent="0.25">
      <c r="A950" s="1">
        <v>9</v>
      </c>
      <c r="B950" s="1">
        <v>558</v>
      </c>
      <c r="C950" s="1" t="s">
        <v>952</v>
      </c>
      <c r="D950" s="1" t="s">
        <v>371</v>
      </c>
      <c r="E950" s="1">
        <v>200</v>
      </c>
      <c r="F950" s="1" t="s">
        <v>947</v>
      </c>
      <c r="G950" s="1">
        <v>44.11</v>
      </c>
      <c r="H950" s="1" t="s">
        <v>948</v>
      </c>
      <c r="I950" s="1">
        <v>8822</v>
      </c>
      <c r="J950" s="2" t="s">
        <v>630</v>
      </c>
      <c r="S950" s="11">
        <f t="shared" si="29"/>
        <v>-262.37837105809126</v>
      </c>
      <c r="T950" s="10">
        <f t="shared" si="30"/>
        <v>68842.409599097417</v>
      </c>
    </row>
    <row r="951" spans="1:20" ht="15" x14ac:dyDescent="0.25">
      <c r="A951" s="1">
        <v>9</v>
      </c>
      <c r="B951" s="1">
        <v>561</v>
      </c>
      <c r="C951" s="1" t="s">
        <v>953</v>
      </c>
      <c r="D951" s="1" t="s">
        <v>371</v>
      </c>
      <c r="E951" s="1">
        <v>3</v>
      </c>
      <c r="F951" s="1" t="s">
        <v>947</v>
      </c>
      <c r="G951" s="1">
        <v>9570</v>
      </c>
      <c r="H951" s="1" t="s">
        <v>948</v>
      </c>
      <c r="I951" s="1">
        <v>28710</v>
      </c>
      <c r="J951" s="2" t="s">
        <v>630</v>
      </c>
      <c r="S951" s="11">
        <f t="shared" si="29"/>
        <v>9263.5116289419093</v>
      </c>
      <c r="T951" s="10">
        <f t="shared" si="30"/>
        <v>85812647.699541986</v>
      </c>
    </row>
    <row r="952" spans="1:20" ht="15" x14ac:dyDescent="0.25">
      <c r="A952" s="1">
        <v>9</v>
      </c>
      <c r="B952" s="1">
        <v>564</v>
      </c>
      <c r="C952" s="1" t="s">
        <v>954</v>
      </c>
      <c r="D952" s="1" t="s">
        <v>371</v>
      </c>
      <c r="E952" s="1">
        <v>100</v>
      </c>
      <c r="F952" s="1" t="s">
        <v>947</v>
      </c>
      <c r="G952" s="1">
        <v>67.319999999999993</v>
      </c>
      <c r="H952" s="1" t="s">
        <v>948</v>
      </c>
      <c r="I952" s="1">
        <v>6732</v>
      </c>
      <c r="J952" s="2" t="s">
        <v>630</v>
      </c>
      <c r="S952" s="11">
        <f t="shared" si="29"/>
        <v>-239.16837105809128</v>
      </c>
      <c r="T952" s="10">
        <f t="shared" si="30"/>
        <v>57201.509714580832</v>
      </c>
    </row>
    <row r="953" spans="1:20" ht="25.5" x14ac:dyDescent="0.25">
      <c r="A953" s="1">
        <v>9</v>
      </c>
      <c r="B953" s="1">
        <v>567</v>
      </c>
      <c r="C953" s="1" t="s">
        <v>946</v>
      </c>
      <c r="D953" s="1" t="s">
        <v>371</v>
      </c>
      <c r="E953" s="1">
        <v>100</v>
      </c>
      <c r="F953" s="1" t="s">
        <v>947</v>
      </c>
      <c r="G953" s="1">
        <v>236.5</v>
      </c>
      <c r="H953" s="1" t="s">
        <v>948</v>
      </c>
      <c r="I953" s="1">
        <v>23650</v>
      </c>
      <c r="J953" s="2" t="s">
        <v>630</v>
      </c>
      <c r="S953" s="11">
        <f t="shared" si="29"/>
        <v>-69.988371058091275</v>
      </c>
      <c r="T953" s="10">
        <f t="shared" si="30"/>
        <v>4898.3720833650686</v>
      </c>
    </row>
    <row r="954" spans="1:20" ht="15" x14ac:dyDescent="0.25">
      <c r="A954" s="1">
        <v>14</v>
      </c>
      <c r="B954" s="1" t="s">
        <v>955</v>
      </c>
      <c r="C954" s="1" t="s">
        <v>956</v>
      </c>
      <c r="D954" s="1" t="s">
        <v>906</v>
      </c>
      <c r="E954" s="1">
        <v>2</v>
      </c>
      <c r="F954" s="1" t="s">
        <v>957</v>
      </c>
      <c r="G954" s="1">
        <v>276.87</v>
      </c>
      <c r="H954" s="1" t="s">
        <v>958</v>
      </c>
      <c r="I954" s="1">
        <v>553.74</v>
      </c>
      <c r="J954" s="2" t="s">
        <v>491</v>
      </c>
      <c r="S954" s="11">
        <f t="shared" si="29"/>
        <v>-29.61837105809127</v>
      </c>
      <c r="T954" s="10">
        <f t="shared" si="30"/>
        <v>877.24790413477854</v>
      </c>
    </row>
    <row r="955" spans="1:20" ht="15" x14ac:dyDescent="0.25">
      <c r="A955" s="1">
        <v>14</v>
      </c>
      <c r="B955" s="1" t="s">
        <v>959</v>
      </c>
      <c r="C955" s="1" t="s">
        <v>960</v>
      </c>
      <c r="D955" s="1" t="s">
        <v>899</v>
      </c>
      <c r="E955" s="1">
        <v>1</v>
      </c>
      <c r="F955" s="1" t="s">
        <v>957</v>
      </c>
      <c r="G955" s="1">
        <v>1836.91</v>
      </c>
      <c r="H955" s="1" t="s">
        <v>961</v>
      </c>
      <c r="I955" s="1">
        <v>1836.91</v>
      </c>
      <c r="J955" s="2" t="s">
        <v>491</v>
      </c>
      <c r="S955" s="11">
        <f t="shared" si="29"/>
        <v>1530.4216289419087</v>
      </c>
      <c r="T955" s="10">
        <f t="shared" si="30"/>
        <v>2342190.3623332051</v>
      </c>
    </row>
    <row r="956" spans="1:20" ht="25.5" x14ac:dyDescent="0.25">
      <c r="A956" s="1">
        <v>14</v>
      </c>
      <c r="B956" s="1" t="s">
        <v>962</v>
      </c>
      <c r="C956" s="1" t="s">
        <v>963</v>
      </c>
      <c r="D956" s="1" t="s">
        <v>906</v>
      </c>
      <c r="E956" s="1">
        <v>2</v>
      </c>
      <c r="F956" s="1" t="s">
        <v>957</v>
      </c>
      <c r="G956" s="1">
        <v>500.49</v>
      </c>
      <c r="H956" s="1" t="s">
        <v>964</v>
      </c>
      <c r="I956" s="1">
        <v>1000.98</v>
      </c>
      <c r="J956" s="2" t="s">
        <v>491</v>
      </c>
      <c r="S956" s="11">
        <f t="shared" si="29"/>
        <v>194.00162894190873</v>
      </c>
      <c r="T956" s="10">
        <f t="shared" si="30"/>
        <v>37636.632032114037</v>
      </c>
    </row>
    <row r="957" spans="1:20" ht="25.5" x14ac:dyDescent="0.25">
      <c r="A957" s="1">
        <v>14</v>
      </c>
      <c r="B957" s="1" t="s">
        <v>965</v>
      </c>
      <c r="C957" s="1" t="s">
        <v>966</v>
      </c>
      <c r="D957" s="1" t="s">
        <v>899</v>
      </c>
      <c r="E957" s="1">
        <v>1</v>
      </c>
      <c r="F957" s="1" t="s">
        <v>957</v>
      </c>
      <c r="G957" s="1">
        <v>148.6</v>
      </c>
      <c r="H957" s="1" t="s">
        <v>964</v>
      </c>
      <c r="I957" s="1">
        <v>148.6</v>
      </c>
      <c r="J957" s="2" t="s">
        <v>491</v>
      </c>
      <c r="S957" s="11">
        <f t="shared" si="29"/>
        <v>-157.88837105809128</v>
      </c>
      <c r="T957" s="10">
        <f t="shared" si="30"/>
        <v>24928.737715377516</v>
      </c>
    </row>
    <row r="958" spans="1:20" ht="15" x14ac:dyDescent="0.25">
      <c r="A958" s="1">
        <v>14</v>
      </c>
      <c r="B958" s="1">
        <v>15.7</v>
      </c>
      <c r="C958" s="1" t="s">
        <v>967</v>
      </c>
      <c r="D958" s="1" t="s">
        <v>906</v>
      </c>
      <c r="E958" s="1">
        <v>2</v>
      </c>
      <c r="F958" s="1" t="s">
        <v>957</v>
      </c>
      <c r="G958" s="1">
        <v>5625.63</v>
      </c>
      <c r="H958" s="1" t="s">
        <v>968</v>
      </c>
      <c r="I958" s="1">
        <v>11251.26</v>
      </c>
      <c r="J958" s="2" t="s">
        <v>491</v>
      </c>
      <c r="S958" s="11">
        <f t="shared" si="29"/>
        <v>5319.1416289419085</v>
      </c>
      <c r="T958" s="10">
        <f t="shared" si="30"/>
        <v>28293267.66874278</v>
      </c>
    </row>
    <row r="959" spans="1:20" ht="15" x14ac:dyDescent="0.25">
      <c r="A959" s="1">
        <v>14</v>
      </c>
      <c r="B959" s="1" t="s">
        <v>969</v>
      </c>
      <c r="C959" s="1" t="s">
        <v>970</v>
      </c>
      <c r="D959" s="1" t="s">
        <v>906</v>
      </c>
      <c r="E959" s="1">
        <v>1</v>
      </c>
      <c r="F959" s="1" t="s">
        <v>957</v>
      </c>
      <c r="G959" s="1">
        <v>8884.3799999999992</v>
      </c>
      <c r="H959" s="1" t="s">
        <v>968</v>
      </c>
      <c r="I959" s="1">
        <v>8884.3799999999992</v>
      </c>
      <c r="J959" s="2" t="s">
        <v>491</v>
      </c>
      <c r="S959" s="11">
        <f t="shared" si="29"/>
        <v>8577.8916289419085</v>
      </c>
      <c r="T959" s="10">
        <f t="shared" si="30"/>
        <v>73580224.797871664</v>
      </c>
    </row>
    <row r="960" spans="1:20" ht="15" x14ac:dyDescent="0.25">
      <c r="A960" s="1">
        <v>14</v>
      </c>
      <c r="B960" s="1" t="s">
        <v>971</v>
      </c>
      <c r="C960" s="1" t="s">
        <v>972</v>
      </c>
      <c r="D960" s="1" t="s">
        <v>906</v>
      </c>
      <c r="E960" s="1">
        <v>10</v>
      </c>
      <c r="F960" s="1" t="s">
        <v>957</v>
      </c>
      <c r="G960" s="1">
        <v>116.08</v>
      </c>
      <c r="H960" s="1" t="s">
        <v>973</v>
      </c>
      <c r="I960" s="1">
        <v>1160.8</v>
      </c>
      <c r="J960" s="2" t="s">
        <v>491</v>
      </c>
      <c r="S960" s="11">
        <f t="shared" si="29"/>
        <v>-190.40837105809129</v>
      </c>
      <c r="T960" s="10">
        <f t="shared" si="30"/>
        <v>36255.34776899578</v>
      </c>
    </row>
    <row r="961" spans="1:20" ht="15" x14ac:dyDescent="0.25">
      <c r="A961" s="1">
        <v>14</v>
      </c>
      <c r="B961" s="1" t="s">
        <v>974</v>
      </c>
      <c r="C961" s="1" t="s">
        <v>975</v>
      </c>
      <c r="D961" s="1" t="s">
        <v>699</v>
      </c>
      <c r="E961" s="1">
        <v>2</v>
      </c>
      <c r="F961" s="1" t="s">
        <v>957</v>
      </c>
      <c r="G961" s="1">
        <v>115.01</v>
      </c>
      <c r="H961" s="1" t="s">
        <v>973</v>
      </c>
      <c r="I961" s="1">
        <v>230.02</v>
      </c>
      <c r="J961" s="2" t="s">
        <v>491</v>
      </c>
      <c r="S961" s="11">
        <f t="shared" si="29"/>
        <v>-191.47837105809128</v>
      </c>
      <c r="T961" s="10">
        <f t="shared" si="30"/>
        <v>36663.966583060093</v>
      </c>
    </row>
    <row r="962" spans="1:20" ht="25.5" x14ac:dyDescent="0.25">
      <c r="A962" s="1">
        <v>14</v>
      </c>
      <c r="B962" s="1" t="s">
        <v>976</v>
      </c>
      <c r="C962" s="1" t="s">
        <v>977</v>
      </c>
      <c r="D962" s="1" t="s">
        <v>906</v>
      </c>
      <c r="E962" s="1">
        <v>3</v>
      </c>
      <c r="F962" s="1" t="s">
        <v>957</v>
      </c>
      <c r="G962" s="1">
        <v>260.89999999999998</v>
      </c>
      <c r="H962" s="1" t="s">
        <v>964</v>
      </c>
      <c r="I962" s="1">
        <v>782.7</v>
      </c>
      <c r="J962" s="2" t="s">
        <v>491</v>
      </c>
      <c r="S962" s="11">
        <f t="shared" ref="S962:S1025" si="31">G962-$P$2</f>
        <v>-45.588371058091298</v>
      </c>
      <c r="T962" s="10">
        <f t="shared" si="30"/>
        <v>2078.2995757302165</v>
      </c>
    </row>
    <row r="963" spans="1:20" ht="15" x14ac:dyDescent="0.25">
      <c r="A963" s="1">
        <v>14</v>
      </c>
      <c r="B963" s="1" t="s">
        <v>978</v>
      </c>
      <c r="C963" s="1" t="s">
        <v>979</v>
      </c>
      <c r="D963" s="1" t="s">
        <v>906</v>
      </c>
      <c r="E963" s="1">
        <v>2</v>
      </c>
      <c r="F963" s="1" t="s">
        <v>957</v>
      </c>
      <c r="G963" s="1">
        <v>165.06</v>
      </c>
      <c r="H963" s="1" t="s">
        <v>980</v>
      </c>
      <c r="I963" s="1">
        <v>330.12</v>
      </c>
      <c r="J963" s="2" t="s">
        <v>491</v>
      </c>
      <c r="S963" s="11">
        <f t="shared" si="31"/>
        <v>-141.42837105809127</v>
      </c>
      <c r="T963" s="10">
        <f t="shared" ref="T963:T1026" si="32">S963*S963</f>
        <v>20001.984140145149</v>
      </c>
    </row>
    <row r="964" spans="1:20" ht="25.5" x14ac:dyDescent="0.25">
      <c r="A964" s="1">
        <v>14</v>
      </c>
      <c r="B964" s="1" t="s">
        <v>981</v>
      </c>
      <c r="C964" s="1" t="s">
        <v>982</v>
      </c>
      <c r="D964" s="1" t="s">
        <v>526</v>
      </c>
      <c r="E964" s="1">
        <v>4</v>
      </c>
      <c r="F964" s="1" t="s">
        <v>957</v>
      </c>
      <c r="G964" s="1">
        <v>798.65</v>
      </c>
      <c r="H964" s="1" t="s">
        <v>983</v>
      </c>
      <c r="I964" s="1">
        <v>3194.6</v>
      </c>
      <c r="J964" s="2" t="s">
        <v>491</v>
      </c>
      <c r="S964" s="11">
        <f t="shared" si="31"/>
        <v>492.1616289419087</v>
      </c>
      <c r="T964" s="10">
        <f t="shared" si="32"/>
        <v>242223.06900275304</v>
      </c>
    </row>
    <row r="965" spans="1:20" ht="25.5" x14ac:dyDescent="0.25">
      <c r="A965" s="1">
        <v>14</v>
      </c>
      <c r="B965" s="1" t="s">
        <v>984</v>
      </c>
      <c r="C965" s="1" t="s">
        <v>985</v>
      </c>
      <c r="D965" s="1" t="s">
        <v>526</v>
      </c>
      <c r="E965" s="1">
        <v>4</v>
      </c>
      <c r="F965" s="1" t="s">
        <v>957</v>
      </c>
      <c r="G965" s="1">
        <v>756.06</v>
      </c>
      <c r="H965" s="1" t="s">
        <v>983</v>
      </c>
      <c r="I965" s="1">
        <v>3024.24</v>
      </c>
      <c r="J965" s="2" t="s">
        <v>491</v>
      </c>
      <c r="S965" s="11">
        <f t="shared" si="31"/>
        <v>449.57162894190867</v>
      </c>
      <c r="T965" s="10">
        <f t="shared" si="32"/>
        <v>202114.64954948123</v>
      </c>
    </row>
    <row r="966" spans="1:20" ht="25.5" x14ac:dyDescent="0.25">
      <c r="A966" s="1">
        <v>14</v>
      </c>
      <c r="B966" s="1" t="s">
        <v>986</v>
      </c>
      <c r="C966" s="1" t="s">
        <v>987</v>
      </c>
      <c r="D966" s="1" t="s">
        <v>526</v>
      </c>
      <c r="E966" s="1">
        <v>500</v>
      </c>
      <c r="F966" s="1" t="s">
        <v>957</v>
      </c>
      <c r="G966" s="1">
        <v>6.6</v>
      </c>
      <c r="H966" s="1" t="s">
        <v>988</v>
      </c>
      <c r="I966" s="1">
        <v>3300</v>
      </c>
      <c r="J966" s="2" t="s">
        <v>491</v>
      </c>
      <c r="S966" s="11">
        <f t="shared" si="31"/>
        <v>-299.88837105809125</v>
      </c>
      <c r="T966" s="10">
        <f t="shared" si="32"/>
        <v>89933.035095875428</v>
      </c>
    </row>
    <row r="967" spans="1:20" ht="15" x14ac:dyDescent="0.25">
      <c r="A967" s="1">
        <v>14</v>
      </c>
      <c r="B967" s="1" t="s">
        <v>989</v>
      </c>
      <c r="C967" s="1" t="s">
        <v>990</v>
      </c>
      <c r="D967" s="1" t="s">
        <v>691</v>
      </c>
      <c r="E967" s="1">
        <v>2</v>
      </c>
      <c r="F967" s="1" t="s">
        <v>957</v>
      </c>
      <c r="G967" s="1">
        <v>21.3</v>
      </c>
      <c r="H967" s="1" t="s">
        <v>991</v>
      </c>
      <c r="I967" s="1">
        <v>42.6</v>
      </c>
      <c r="J967" s="2" t="s">
        <v>491</v>
      </c>
      <c r="S967" s="11">
        <f t="shared" si="31"/>
        <v>-285.18837105809126</v>
      </c>
      <c r="T967" s="10">
        <f t="shared" si="32"/>
        <v>81332.406986767543</v>
      </c>
    </row>
    <row r="968" spans="1:20" ht="25.5" x14ac:dyDescent="0.25">
      <c r="A968" s="1">
        <v>14</v>
      </c>
      <c r="B968" s="1" t="s">
        <v>992</v>
      </c>
      <c r="C968" s="1" t="s">
        <v>993</v>
      </c>
      <c r="D968" s="1" t="s">
        <v>906</v>
      </c>
      <c r="E968" s="1">
        <v>50</v>
      </c>
      <c r="F968" s="1" t="s">
        <v>957</v>
      </c>
      <c r="G968" s="1">
        <v>92.65</v>
      </c>
      <c r="H968" s="1" t="s">
        <v>964</v>
      </c>
      <c r="I968" s="1">
        <v>4632.5</v>
      </c>
      <c r="J968" s="2" t="s">
        <v>491</v>
      </c>
      <c r="S968" s="11">
        <f t="shared" si="31"/>
        <v>-213.83837105809127</v>
      </c>
      <c r="T968" s="10">
        <f t="shared" si="32"/>
        <v>45726.848936777926</v>
      </c>
    </row>
    <row r="969" spans="1:20" ht="15" x14ac:dyDescent="0.25">
      <c r="A969" s="1">
        <v>14</v>
      </c>
      <c r="B969" s="1" t="s">
        <v>994</v>
      </c>
      <c r="C969" s="1" t="s">
        <v>995</v>
      </c>
      <c r="D969" s="1" t="s">
        <v>699</v>
      </c>
      <c r="E969" s="1">
        <v>5</v>
      </c>
      <c r="F969" s="1" t="s">
        <v>957</v>
      </c>
      <c r="G969" s="1">
        <v>58.57</v>
      </c>
      <c r="H969" s="1" t="s">
        <v>996</v>
      </c>
      <c r="I969" s="1">
        <v>292.85000000000002</v>
      </c>
      <c r="J969" s="2" t="s">
        <v>491</v>
      </c>
      <c r="S969" s="11">
        <f t="shared" si="31"/>
        <v>-247.91837105809128</v>
      </c>
      <c r="T969" s="10">
        <f t="shared" si="32"/>
        <v>61463.518708097436</v>
      </c>
    </row>
    <row r="970" spans="1:20" ht="15" x14ac:dyDescent="0.25">
      <c r="A970" s="1">
        <v>14</v>
      </c>
      <c r="B970" s="1" t="s">
        <v>997</v>
      </c>
      <c r="C970" s="1" t="s">
        <v>998</v>
      </c>
      <c r="D970" s="1" t="s">
        <v>699</v>
      </c>
      <c r="E970" s="1">
        <v>5</v>
      </c>
      <c r="F970" s="1" t="s">
        <v>957</v>
      </c>
      <c r="G970" s="1">
        <v>58.57</v>
      </c>
      <c r="H970" s="1" t="s">
        <v>996</v>
      </c>
      <c r="I970" s="1">
        <v>292.85000000000002</v>
      </c>
      <c r="J970" s="2" t="s">
        <v>491</v>
      </c>
      <c r="S970" s="11">
        <f t="shared" si="31"/>
        <v>-247.91837105809128</v>
      </c>
      <c r="T970" s="10">
        <f t="shared" si="32"/>
        <v>61463.518708097436</v>
      </c>
    </row>
    <row r="971" spans="1:20" ht="25.5" x14ac:dyDescent="0.25">
      <c r="A971" s="1">
        <v>14</v>
      </c>
      <c r="B971" s="1" t="s">
        <v>999</v>
      </c>
      <c r="C971" s="1" t="s">
        <v>1000</v>
      </c>
      <c r="D971" s="1" t="s">
        <v>526</v>
      </c>
      <c r="E971" s="1">
        <v>10</v>
      </c>
      <c r="F971" s="1" t="s">
        <v>957</v>
      </c>
      <c r="G971" s="1">
        <v>39.619999999999997</v>
      </c>
      <c r="H971" s="1" t="s">
        <v>1001</v>
      </c>
      <c r="I971" s="1">
        <v>396.2</v>
      </c>
      <c r="J971" s="2" t="s">
        <v>491</v>
      </c>
      <c r="S971" s="11">
        <f t="shared" si="31"/>
        <v>-266.86837105809127</v>
      </c>
      <c r="T971" s="10">
        <f t="shared" si="32"/>
        <v>71218.72747119909</v>
      </c>
    </row>
    <row r="972" spans="1:20" ht="15" x14ac:dyDescent="0.25">
      <c r="A972" s="1">
        <v>14</v>
      </c>
      <c r="B972" s="1" t="s">
        <v>1002</v>
      </c>
      <c r="C972" s="1" t="s">
        <v>1003</v>
      </c>
      <c r="D972" s="1" t="s">
        <v>906</v>
      </c>
      <c r="E972" s="1">
        <v>3</v>
      </c>
      <c r="F972" s="1" t="s">
        <v>957</v>
      </c>
      <c r="G972" s="1">
        <v>638.91999999999996</v>
      </c>
      <c r="H972" s="1" t="s">
        <v>1004</v>
      </c>
      <c r="I972" s="1">
        <v>1916.76</v>
      </c>
      <c r="J972" s="2" t="s">
        <v>491</v>
      </c>
      <c r="S972" s="11">
        <f t="shared" si="31"/>
        <v>332.43162894190868</v>
      </c>
      <c r="T972" s="10">
        <f t="shared" si="32"/>
        <v>110510.78792097086</v>
      </c>
    </row>
    <row r="973" spans="1:20" ht="25.5" x14ac:dyDescent="0.25">
      <c r="A973" s="1">
        <v>14</v>
      </c>
      <c r="B973" s="1" t="s">
        <v>1005</v>
      </c>
      <c r="C973" s="1" t="s">
        <v>1006</v>
      </c>
      <c r="D973" s="1" t="s">
        <v>906</v>
      </c>
      <c r="E973" s="1">
        <v>5</v>
      </c>
      <c r="F973" s="1" t="s">
        <v>957</v>
      </c>
      <c r="G973" s="1">
        <v>138.43</v>
      </c>
      <c r="H973" s="1" t="s">
        <v>964</v>
      </c>
      <c r="I973" s="1">
        <v>692.15</v>
      </c>
      <c r="J973" s="2" t="s">
        <v>491</v>
      </c>
      <c r="S973" s="11">
        <f t="shared" si="31"/>
        <v>-168.05837105809127</v>
      </c>
      <c r="T973" s="10">
        <f t="shared" si="32"/>
        <v>28243.616082699089</v>
      </c>
    </row>
    <row r="974" spans="1:20" ht="15" x14ac:dyDescent="0.25">
      <c r="A974" s="1">
        <v>12</v>
      </c>
      <c r="B974" s="1">
        <v>33</v>
      </c>
      <c r="C974" s="1" t="s">
        <v>1007</v>
      </c>
      <c r="D974" s="1" t="s">
        <v>526</v>
      </c>
      <c r="E974" s="1">
        <v>200</v>
      </c>
      <c r="F974" s="1" t="s">
        <v>957</v>
      </c>
      <c r="G974" s="1">
        <v>2.2200000000000002</v>
      </c>
      <c r="H974" s="1" t="s">
        <v>1008</v>
      </c>
      <c r="I974" s="1">
        <v>444</v>
      </c>
      <c r="J974" s="2" t="s">
        <v>528</v>
      </c>
      <c r="S974" s="11">
        <f t="shared" si="31"/>
        <v>-304.26837105809125</v>
      </c>
      <c r="T974" s="10">
        <f t="shared" si="32"/>
        <v>92579.241626344301</v>
      </c>
    </row>
    <row r="975" spans="1:20" ht="15" x14ac:dyDescent="0.25">
      <c r="A975" s="1">
        <v>14</v>
      </c>
      <c r="B975" s="1" t="s">
        <v>1009</v>
      </c>
      <c r="C975" s="1" t="s">
        <v>1010</v>
      </c>
      <c r="D975" s="1" t="s">
        <v>1011</v>
      </c>
      <c r="E975" s="1">
        <v>4</v>
      </c>
      <c r="F975" s="1" t="s">
        <v>957</v>
      </c>
      <c r="G975" s="1">
        <v>340.76</v>
      </c>
      <c r="H975" s="1" t="s">
        <v>1012</v>
      </c>
      <c r="I975" s="1">
        <v>1363.04</v>
      </c>
      <c r="J975" s="2" t="s">
        <v>528</v>
      </c>
      <c r="S975" s="11">
        <f t="shared" si="31"/>
        <v>34.271628941908716</v>
      </c>
      <c r="T975" s="10">
        <f t="shared" si="32"/>
        <v>1174.5445503318751</v>
      </c>
    </row>
    <row r="976" spans="1:20" ht="15" x14ac:dyDescent="0.25">
      <c r="A976" s="1">
        <v>14</v>
      </c>
      <c r="B976" s="1" t="s">
        <v>1013</v>
      </c>
      <c r="C976" s="1" t="s">
        <v>1014</v>
      </c>
      <c r="D976" s="1" t="s">
        <v>1011</v>
      </c>
      <c r="E976" s="1">
        <v>4</v>
      </c>
      <c r="F976" s="1" t="s">
        <v>957</v>
      </c>
      <c r="G976" s="1">
        <v>340.76</v>
      </c>
      <c r="H976" s="1" t="s">
        <v>1012</v>
      </c>
      <c r="I976" s="1">
        <v>1363.04</v>
      </c>
      <c r="J976" s="2" t="s">
        <v>528</v>
      </c>
      <c r="S976" s="11">
        <f t="shared" si="31"/>
        <v>34.271628941908716</v>
      </c>
      <c r="T976" s="10">
        <f t="shared" si="32"/>
        <v>1174.5445503318751</v>
      </c>
    </row>
    <row r="977" spans="1:20" ht="25.5" x14ac:dyDescent="0.25">
      <c r="A977" s="1">
        <v>14</v>
      </c>
      <c r="B977" s="1" t="s">
        <v>1015</v>
      </c>
      <c r="C977" s="1" t="s">
        <v>1016</v>
      </c>
      <c r="D977" s="1" t="s">
        <v>906</v>
      </c>
      <c r="E977" s="1">
        <v>5</v>
      </c>
      <c r="F977" s="1" t="s">
        <v>957</v>
      </c>
      <c r="G977" s="1">
        <v>545.21</v>
      </c>
      <c r="H977" s="1" t="s">
        <v>964</v>
      </c>
      <c r="I977" s="1">
        <v>2726.05</v>
      </c>
      <c r="J977" s="2" t="s">
        <v>528</v>
      </c>
      <c r="S977" s="11">
        <f t="shared" si="31"/>
        <v>238.72162894190876</v>
      </c>
      <c r="T977" s="10">
        <f t="shared" si="32"/>
        <v>56988.016124678368</v>
      </c>
    </row>
    <row r="978" spans="1:20" ht="15" x14ac:dyDescent="0.25">
      <c r="A978" s="1">
        <v>14</v>
      </c>
      <c r="B978" s="1" t="s">
        <v>1017</v>
      </c>
      <c r="C978" s="1" t="s">
        <v>1018</v>
      </c>
      <c r="D978" s="1" t="s">
        <v>691</v>
      </c>
      <c r="E978" s="1">
        <v>25</v>
      </c>
      <c r="F978" s="1" t="s">
        <v>957</v>
      </c>
      <c r="G978" s="1">
        <v>362.06</v>
      </c>
      <c r="H978" s="1" t="s">
        <v>1019</v>
      </c>
      <c r="I978" s="1">
        <v>9051.5</v>
      </c>
      <c r="J978" s="2" t="s">
        <v>528</v>
      </c>
      <c r="S978" s="11">
        <f t="shared" si="31"/>
        <v>55.571628941908727</v>
      </c>
      <c r="T978" s="10">
        <f t="shared" si="32"/>
        <v>3088.2059432571878</v>
      </c>
    </row>
    <row r="979" spans="1:20" ht="15" x14ac:dyDescent="0.25">
      <c r="A979" s="1">
        <v>14</v>
      </c>
      <c r="B979" s="1" t="s">
        <v>1020</v>
      </c>
      <c r="C979" s="1" t="s">
        <v>1021</v>
      </c>
      <c r="D979" s="1" t="s">
        <v>906</v>
      </c>
      <c r="E979" s="1">
        <v>3</v>
      </c>
      <c r="F979" s="1" t="s">
        <v>957</v>
      </c>
      <c r="G979" s="1">
        <v>452.58</v>
      </c>
      <c r="H979" s="1" t="s">
        <v>1022</v>
      </c>
      <c r="I979" s="1">
        <v>1357.74</v>
      </c>
      <c r="J979" s="2" t="s">
        <v>528</v>
      </c>
      <c r="S979" s="11">
        <f t="shared" si="31"/>
        <v>146.09162894190871</v>
      </c>
      <c r="T979" s="10">
        <f t="shared" si="32"/>
        <v>21342.764046900338</v>
      </c>
    </row>
    <row r="980" spans="1:20" ht="25.5" x14ac:dyDescent="0.25">
      <c r="A980" s="1">
        <v>14</v>
      </c>
      <c r="B980" s="1" t="s">
        <v>1023</v>
      </c>
      <c r="C980" s="1" t="s">
        <v>1024</v>
      </c>
      <c r="D980" s="1" t="s">
        <v>899</v>
      </c>
      <c r="E980" s="1">
        <v>3</v>
      </c>
      <c r="F980" s="1" t="s">
        <v>957</v>
      </c>
      <c r="G980" s="1">
        <v>713.46</v>
      </c>
      <c r="H980" s="1" t="s">
        <v>961</v>
      </c>
      <c r="I980" s="1">
        <v>2140.38</v>
      </c>
      <c r="J980" s="2" t="s">
        <v>528</v>
      </c>
      <c r="S980" s="11">
        <f t="shared" si="31"/>
        <v>406.97162894190876</v>
      </c>
      <c r="T980" s="10">
        <f t="shared" si="32"/>
        <v>165625.90676363066</v>
      </c>
    </row>
    <row r="981" spans="1:20" ht="15" x14ac:dyDescent="0.25">
      <c r="A981" s="1">
        <v>14</v>
      </c>
      <c r="B981" s="1" t="s">
        <v>959</v>
      </c>
      <c r="C981" s="1" t="s">
        <v>960</v>
      </c>
      <c r="D981" s="1" t="s">
        <v>899</v>
      </c>
      <c r="E981" s="1">
        <v>15</v>
      </c>
      <c r="F981" s="1" t="s">
        <v>957</v>
      </c>
      <c r="G981" s="1">
        <v>1836.91</v>
      </c>
      <c r="H981" s="1" t="s">
        <v>961</v>
      </c>
      <c r="I981" s="1">
        <v>27553.65</v>
      </c>
      <c r="J981" s="2" t="s">
        <v>528</v>
      </c>
      <c r="S981" s="11">
        <f t="shared" si="31"/>
        <v>1530.4216289419087</v>
      </c>
      <c r="T981" s="10">
        <f t="shared" si="32"/>
        <v>2342190.3623332051</v>
      </c>
    </row>
    <row r="982" spans="1:20" ht="15" x14ac:dyDescent="0.25">
      <c r="A982" s="1">
        <v>14</v>
      </c>
      <c r="B982" s="1" t="s">
        <v>1025</v>
      </c>
      <c r="C982" s="1" t="s">
        <v>1026</v>
      </c>
      <c r="D982" s="1" t="s">
        <v>906</v>
      </c>
      <c r="E982" s="1">
        <v>1</v>
      </c>
      <c r="F982" s="1" t="s">
        <v>957</v>
      </c>
      <c r="G982" s="1">
        <v>485.58</v>
      </c>
      <c r="H982" s="1" t="s">
        <v>1022</v>
      </c>
      <c r="I982" s="1">
        <v>485.58</v>
      </c>
      <c r="J982" s="2" t="s">
        <v>528</v>
      </c>
      <c r="S982" s="11">
        <f t="shared" si="31"/>
        <v>179.09162894190871</v>
      </c>
      <c r="T982" s="10">
        <f t="shared" si="32"/>
        <v>32073.811557066314</v>
      </c>
    </row>
    <row r="983" spans="1:20" ht="25.5" x14ac:dyDescent="0.25">
      <c r="A983" s="1">
        <v>14</v>
      </c>
      <c r="B983" s="1" t="s">
        <v>1027</v>
      </c>
      <c r="C983" s="1" t="s">
        <v>1028</v>
      </c>
      <c r="D983" s="1" t="s">
        <v>906</v>
      </c>
      <c r="E983" s="1">
        <v>3</v>
      </c>
      <c r="F983" s="1" t="s">
        <v>957</v>
      </c>
      <c r="G983" s="1">
        <v>617.63</v>
      </c>
      <c r="H983" s="1" t="s">
        <v>964</v>
      </c>
      <c r="I983" s="1">
        <v>1852.89</v>
      </c>
      <c r="J983" s="2" t="s">
        <v>528</v>
      </c>
      <c r="S983" s="11">
        <f t="shared" si="31"/>
        <v>311.14162894190872</v>
      </c>
      <c r="T983" s="10">
        <f t="shared" si="32"/>
        <v>96809.113260624406</v>
      </c>
    </row>
    <row r="984" spans="1:20" ht="25.5" x14ac:dyDescent="0.25">
      <c r="A984" s="1">
        <v>14</v>
      </c>
      <c r="B984" s="1" t="s">
        <v>965</v>
      </c>
      <c r="C984" s="1" t="s">
        <v>966</v>
      </c>
      <c r="D984" s="1" t="s">
        <v>899</v>
      </c>
      <c r="E984" s="1">
        <v>15</v>
      </c>
      <c r="F984" s="1" t="s">
        <v>957</v>
      </c>
      <c r="G984" s="1">
        <v>148.6</v>
      </c>
      <c r="H984" s="1" t="s">
        <v>964</v>
      </c>
      <c r="I984" s="1">
        <v>2229</v>
      </c>
      <c r="J984" s="2" t="s">
        <v>528</v>
      </c>
      <c r="S984" s="11">
        <f t="shared" si="31"/>
        <v>-157.88837105809128</v>
      </c>
      <c r="T984" s="10">
        <f t="shared" si="32"/>
        <v>24928.737715377516</v>
      </c>
    </row>
    <row r="985" spans="1:20" ht="25.5" x14ac:dyDescent="0.25">
      <c r="A985" s="1">
        <v>14</v>
      </c>
      <c r="B985" s="1" t="s">
        <v>1029</v>
      </c>
      <c r="C985" s="1" t="s">
        <v>1030</v>
      </c>
      <c r="D985" s="1" t="s">
        <v>899</v>
      </c>
      <c r="E985" s="1">
        <v>7</v>
      </c>
      <c r="F985" s="1" t="s">
        <v>957</v>
      </c>
      <c r="G985" s="1">
        <v>1003.07</v>
      </c>
      <c r="H985" s="1" t="s">
        <v>961</v>
      </c>
      <c r="I985" s="1">
        <v>7021.49</v>
      </c>
      <c r="J985" s="2" t="s">
        <v>528</v>
      </c>
      <c r="S985" s="11">
        <f t="shared" si="31"/>
        <v>696.58162894190878</v>
      </c>
      <c r="T985" s="10">
        <f t="shared" si="32"/>
        <v>485225.96577936306</v>
      </c>
    </row>
    <row r="986" spans="1:20" ht="15" x14ac:dyDescent="0.25">
      <c r="A986" s="1">
        <v>14</v>
      </c>
      <c r="B986" s="1" t="s">
        <v>1031</v>
      </c>
      <c r="C986" s="1" t="s">
        <v>1032</v>
      </c>
      <c r="D986" s="1" t="s">
        <v>899</v>
      </c>
      <c r="E986" s="1">
        <v>7</v>
      </c>
      <c r="F986" s="1" t="s">
        <v>957</v>
      </c>
      <c r="G986" s="1">
        <v>3741.58</v>
      </c>
      <c r="H986" s="1" t="s">
        <v>961</v>
      </c>
      <c r="I986" s="1">
        <v>26191.06</v>
      </c>
      <c r="J986" s="2" t="s">
        <v>528</v>
      </c>
      <c r="S986" s="11">
        <f t="shared" si="31"/>
        <v>3435.0916289419088</v>
      </c>
      <c r="T986" s="10">
        <f t="shared" si="32"/>
        <v>11799854.499226777</v>
      </c>
    </row>
    <row r="987" spans="1:20" ht="15" x14ac:dyDescent="0.25">
      <c r="A987" s="1">
        <v>14</v>
      </c>
      <c r="B987" s="1" t="s">
        <v>1033</v>
      </c>
      <c r="C987" s="1" t="s">
        <v>1034</v>
      </c>
      <c r="D987" s="1" t="s">
        <v>691</v>
      </c>
      <c r="E987" s="1">
        <v>1</v>
      </c>
      <c r="F987" s="1" t="s">
        <v>957</v>
      </c>
      <c r="G987" s="1">
        <v>4861.3900000000003</v>
      </c>
      <c r="H987" s="1" t="s">
        <v>961</v>
      </c>
      <c r="I987" s="1">
        <v>4861.3900000000003</v>
      </c>
      <c r="J987" s="2" t="s">
        <v>528</v>
      </c>
      <c r="S987" s="11">
        <f t="shared" si="31"/>
        <v>4554.9016289419087</v>
      </c>
      <c r="T987" s="10">
        <f t="shared" si="32"/>
        <v>20747128.849337652</v>
      </c>
    </row>
    <row r="988" spans="1:20" ht="15" x14ac:dyDescent="0.25">
      <c r="A988" s="1">
        <v>14</v>
      </c>
      <c r="B988" s="1" t="s">
        <v>1035</v>
      </c>
      <c r="C988" s="1" t="s">
        <v>1036</v>
      </c>
      <c r="D988" s="1" t="s">
        <v>699</v>
      </c>
      <c r="E988" s="1">
        <v>40</v>
      </c>
      <c r="F988" s="1" t="s">
        <v>957</v>
      </c>
      <c r="G988" s="1">
        <v>106.49</v>
      </c>
      <c r="H988" s="1" t="s">
        <v>973</v>
      </c>
      <c r="I988" s="1">
        <v>4259.6000000000004</v>
      </c>
      <c r="J988" s="2" t="s">
        <v>528</v>
      </c>
      <c r="S988" s="11">
        <f t="shared" si="31"/>
        <v>-199.99837105809127</v>
      </c>
      <c r="T988" s="10">
        <f t="shared" si="32"/>
        <v>39999.348425889955</v>
      </c>
    </row>
    <row r="989" spans="1:20" ht="15" x14ac:dyDescent="0.25">
      <c r="A989" s="1">
        <v>14</v>
      </c>
      <c r="B989" s="1" t="s">
        <v>1037</v>
      </c>
      <c r="C989" s="1" t="s">
        <v>1038</v>
      </c>
      <c r="D989" s="1" t="s">
        <v>699</v>
      </c>
      <c r="E989" s="1">
        <v>5</v>
      </c>
      <c r="F989" s="1" t="s">
        <v>957</v>
      </c>
      <c r="G989" s="1">
        <v>115.01</v>
      </c>
      <c r="H989" s="1" t="s">
        <v>973</v>
      </c>
      <c r="I989" s="1">
        <v>575.04999999999995</v>
      </c>
      <c r="J989" s="2" t="s">
        <v>528</v>
      </c>
      <c r="S989" s="11">
        <f t="shared" si="31"/>
        <v>-191.47837105809128</v>
      </c>
      <c r="T989" s="10">
        <f t="shared" si="32"/>
        <v>36663.966583060093</v>
      </c>
    </row>
    <row r="990" spans="1:20" ht="15" x14ac:dyDescent="0.25">
      <c r="A990" s="1">
        <v>14</v>
      </c>
      <c r="B990" s="1" t="s">
        <v>1039</v>
      </c>
      <c r="C990" s="1" t="s">
        <v>1040</v>
      </c>
      <c r="D990" s="1" t="s">
        <v>699</v>
      </c>
      <c r="E990" s="1">
        <v>4</v>
      </c>
      <c r="F990" s="1" t="s">
        <v>957</v>
      </c>
      <c r="G990" s="1">
        <v>143.30000000000001</v>
      </c>
      <c r="H990" s="1" t="s">
        <v>973</v>
      </c>
      <c r="I990" s="1">
        <v>573.20000000000005</v>
      </c>
      <c r="J990" s="2" t="s">
        <v>528</v>
      </c>
      <c r="S990" s="11">
        <f t="shared" si="31"/>
        <v>-163.18837105809126</v>
      </c>
      <c r="T990" s="10">
        <f t="shared" si="32"/>
        <v>26630.44444859328</v>
      </c>
    </row>
    <row r="991" spans="1:20" ht="15" x14ac:dyDescent="0.25">
      <c r="A991" s="1">
        <v>14</v>
      </c>
      <c r="B991" s="1" t="s">
        <v>971</v>
      </c>
      <c r="C991" s="1" t="s">
        <v>972</v>
      </c>
      <c r="D991" s="1" t="s">
        <v>906</v>
      </c>
      <c r="E991" s="1">
        <v>10</v>
      </c>
      <c r="F991" s="1" t="s">
        <v>957</v>
      </c>
      <c r="G991" s="1">
        <v>116.08</v>
      </c>
      <c r="H991" s="1" t="s">
        <v>973</v>
      </c>
      <c r="I991" s="1">
        <v>1160.8</v>
      </c>
      <c r="J991" s="2" t="s">
        <v>528</v>
      </c>
      <c r="S991" s="11">
        <f t="shared" si="31"/>
        <v>-190.40837105809129</v>
      </c>
      <c r="T991" s="10">
        <f t="shared" si="32"/>
        <v>36255.34776899578</v>
      </c>
    </row>
    <row r="992" spans="1:20" ht="25.5" x14ac:dyDescent="0.25">
      <c r="A992" s="1">
        <v>14</v>
      </c>
      <c r="B992" s="1" t="s">
        <v>1041</v>
      </c>
      <c r="C992" s="1" t="s">
        <v>1042</v>
      </c>
      <c r="D992" s="1" t="s">
        <v>906</v>
      </c>
      <c r="E992" s="1">
        <v>40</v>
      </c>
      <c r="F992" s="1" t="s">
        <v>957</v>
      </c>
      <c r="G992" s="1">
        <v>94.78</v>
      </c>
      <c r="H992" s="1" t="s">
        <v>973</v>
      </c>
      <c r="I992" s="1">
        <v>3791.2</v>
      </c>
      <c r="J992" s="2" t="s">
        <v>528</v>
      </c>
      <c r="S992" s="11">
        <f t="shared" si="31"/>
        <v>-211.70837105809127</v>
      </c>
      <c r="T992" s="10">
        <f t="shared" si="32"/>
        <v>44820.434376070458</v>
      </c>
    </row>
    <row r="993" spans="1:20" ht="15" x14ac:dyDescent="0.25">
      <c r="A993" s="1">
        <v>14</v>
      </c>
      <c r="B993" s="1" t="s">
        <v>1043</v>
      </c>
      <c r="C993" s="1" t="s">
        <v>1044</v>
      </c>
      <c r="D993" s="1" t="s">
        <v>699</v>
      </c>
      <c r="E993" s="1">
        <v>40</v>
      </c>
      <c r="F993" s="1" t="s">
        <v>957</v>
      </c>
      <c r="G993" s="1">
        <v>218.3</v>
      </c>
      <c r="H993" s="1" t="s">
        <v>973</v>
      </c>
      <c r="I993" s="1">
        <v>8732</v>
      </c>
      <c r="J993" s="2" t="s">
        <v>528</v>
      </c>
      <c r="S993" s="11">
        <f t="shared" si="31"/>
        <v>-88.188371058091263</v>
      </c>
      <c r="T993" s="10">
        <f t="shared" si="32"/>
        <v>7777.1887898795885</v>
      </c>
    </row>
    <row r="994" spans="1:20" ht="15" x14ac:dyDescent="0.25">
      <c r="A994" s="1">
        <v>14</v>
      </c>
      <c r="B994" s="1" t="s">
        <v>974</v>
      </c>
      <c r="C994" s="1" t="s">
        <v>975</v>
      </c>
      <c r="D994" s="1" t="s">
        <v>699</v>
      </c>
      <c r="E994" s="1">
        <v>5</v>
      </c>
      <c r="F994" s="1" t="s">
        <v>957</v>
      </c>
      <c r="G994" s="1">
        <v>115.01</v>
      </c>
      <c r="H994" s="1" t="s">
        <v>973</v>
      </c>
      <c r="I994" s="1">
        <v>575.04999999999995</v>
      </c>
      <c r="J994" s="2" t="s">
        <v>528</v>
      </c>
      <c r="S994" s="11">
        <f t="shared" si="31"/>
        <v>-191.47837105809128</v>
      </c>
      <c r="T994" s="10">
        <f t="shared" si="32"/>
        <v>36663.966583060093</v>
      </c>
    </row>
    <row r="995" spans="1:20" ht="25.5" x14ac:dyDescent="0.25">
      <c r="A995" s="1">
        <v>14</v>
      </c>
      <c r="B995" s="1" t="s">
        <v>976</v>
      </c>
      <c r="C995" s="1" t="s">
        <v>977</v>
      </c>
      <c r="D995" s="1" t="s">
        <v>906</v>
      </c>
      <c r="E995" s="1">
        <v>3</v>
      </c>
      <c r="F995" s="1" t="s">
        <v>957</v>
      </c>
      <c r="G995" s="1">
        <v>260.89999999999998</v>
      </c>
      <c r="H995" s="1" t="s">
        <v>964</v>
      </c>
      <c r="I995" s="1">
        <v>782.7</v>
      </c>
      <c r="J995" s="2" t="s">
        <v>528</v>
      </c>
      <c r="S995" s="11">
        <f t="shared" si="31"/>
        <v>-45.588371058091298</v>
      </c>
      <c r="T995" s="10">
        <f t="shared" si="32"/>
        <v>2078.2995757302165</v>
      </c>
    </row>
    <row r="996" spans="1:20" ht="15" x14ac:dyDescent="0.25">
      <c r="A996" s="1">
        <v>14</v>
      </c>
      <c r="B996" s="1" t="s">
        <v>978</v>
      </c>
      <c r="C996" s="1" t="s">
        <v>979</v>
      </c>
      <c r="D996" s="1" t="s">
        <v>906</v>
      </c>
      <c r="E996" s="1">
        <v>3</v>
      </c>
      <c r="F996" s="1" t="s">
        <v>957</v>
      </c>
      <c r="G996" s="1">
        <v>165.06</v>
      </c>
      <c r="H996" s="1" t="s">
        <v>980</v>
      </c>
      <c r="I996" s="1">
        <v>495.18</v>
      </c>
      <c r="J996" s="2" t="s">
        <v>528</v>
      </c>
      <c r="S996" s="11">
        <f t="shared" si="31"/>
        <v>-141.42837105809127</v>
      </c>
      <c r="T996" s="10">
        <f t="shared" si="32"/>
        <v>20001.984140145149</v>
      </c>
    </row>
    <row r="997" spans="1:20" ht="15" x14ac:dyDescent="0.25">
      <c r="A997" s="1">
        <v>14</v>
      </c>
      <c r="B997" s="1" t="s">
        <v>1045</v>
      </c>
      <c r="C997" s="1" t="s">
        <v>1046</v>
      </c>
      <c r="D997" s="1" t="s">
        <v>906</v>
      </c>
      <c r="E997" s="1">
        <v>3</v>
      </c>
      <c r="F997" s="1" t="s">
        <v>957</v>
      </c>
      <c r="G997" s="1">
        <v>212.97</v>
      </c>
      <c r="H997" s="1" t="s">
        <v>980</v>
      </c>
      <c r="I997" s="1">
        <v>638.91</v>
      </c>
      <c r="J997" s="2" t="s">
        <v>528</v>
      </c>
      <c r="S997" s="11">
        <f t="shared" si="31"/>
        <v>-93.518371058091276</v>
      </c>
      <c r="T997" s="10">
        <f t="shared" si="32"/>
        <v>8745.6857253588441</v>
      </c>
    </row>
    <row r="998" spans="1:20" ht="25.5" x14ac:dyDescent="0.25">
      <c r="A998" s="1">
        <v>14</v>
      </c>
      <c r="B998" s="1" t="s">
        <v>981</v>
      </c>
      <c r="C998" s="1" t="s">
        <v>982</v>
      </c>
      <c r="D998" s="1" t="s">
        <v>526</v>
      </c>
      <c r="E998" s="1">
        <v>6</v>
      </c>
      <c r="F998" s="1" t="s">
        <v>957</v>
      </c>
      <c r="G998" s="1">
        <v>798.65</v>
      </c>
      <c r="H998" s="1" t="s">
        <v>983</v>
      </c>
      <c r="I998" s="1">
        <v>4791.8999999999996</v>
      </c>
      <c r="J998" s="2" t="s">
        <v>528</v>
      </c>
      <c r="S998" s="11">
        <f t="shared" si="31"/>
        <v>492.1616289419087</v>
      </c>
      <c r="T998" s="10">
        <f t="shared" si="32"/>
        <v>242223.06900275304</v>
      </c>
    </row>
    <row r="999" spans="1:20" ht="25.5" x14ac:dyDescent="0.25">
      <c r="A999" s="1">
        <v>14</v>
      </c>
      <c r="B999" s="1" t="s">
        <v>984</v>
      </c>
      <c r="C999" s="1" t="s">
        <v>985</v>
      </c>
      <c r="D999" s="1" t="s">
        <v>526</v>
      </c>
      <c r="E999" s="1">
        <v>6</v>
      </c>
      <c r="F999" s="1" t="s">
        <v>957</v>
      </c>
      <c r="G999" s="1">
        <v>756.06</v>
      </c>
      <c r="H999" s="1" t="s">
        <v>983</v>
      </c>
      <c r="I999" s="1">
        <v>4536.3599999999997</v>
      </c>
      <c r="J999" s="2" t="s">
        <v>528</v>
      </c>
      <c r="S999" s="11">
        <f t="shared" si="31"/>
        <v>449.57162894190867</v>
      </c>
      <c r="T999" s="10">
        <f t="shared" si="32"/>
        <v>202114.64954948123</v>
      </c>
    </row>
    <row r="1000" spans="1:20" ht="25.5" x14ac:dyDescent="0.25">
      <c r="A1000" s="1">
        <v>14</v>
      </c>
      <c r="B1000" s="1" t="s">
        <v>986</v>
      </c>
      <c r="C1000" s="1" t="s">
        <v>987</v>
      </c>
      <c r="D1000" s="1" t="s">
        <v>526</v>
      </c>
      <c r="E1000" s="1">
        <v>500</v>
      </c>
      <c r="F1000" s="1" t="s">
        <v>957</v>
      </c>
      <c r="G1000" s="1">
        <v>6.6</v>
      </c>
      <c r="H1000" s="1" t="s">
        <v>988</v>
      </c>
      <c r="I1000" s="1">
        <v>3300</v>
      </c>
      <c r="J1000" s="2" t="s">
        <v>528</v>
      </c>
      <c r="S1000" s="11">
        <f t="shared" si="31"/>
        <v>-299.88837105809125</v>
      </c>
      <c r="T1000" s="10">
        <f t="shared" si="32"/>
        <v>89933.035095875428</v>
      </c>
    </row>
    <row r="1001" spans="1:20" ht="25.5" x14ac:dyDescent="0.25">
      <c r="A1001" s="1">
        <v>14</v>
      </c>
      <c r="B1001" s="1" t="s">
        <v>1047</v>
      </c>
      <c r="C1001" s="1" t="s">
        <v>1048</v>
      </c>
      <c r="D1001" s="1" t="s">
        <v>691</v>
      </c>
      <c r="E1001" s="1">
        <v>1</v>
      </c>
      <c r="F1001" s="1" t="s">
        <v>957</v>
      </c>
      <c r="G1001" s="1">
        <v>479.19</v>
      </c>
      <c r="H1001" s="1" t="s">
        <v>1049</v>
      </c>
      <c r="I1001" s="1">
        <v>479.19</v>
      </c>
      <c r="J1001" s="2" t="s">
        <v>528</v>
      </c>
      <c r="S1001" s="11">
        <f t="shared" si="31"/>
        <v>172.70162894190872</v>
      </c>
      <c r="T1001" s="10">
        <f t="shared" si="32"/>
        <v>29825.852639188724</v>
      </c>
    </row>
    <row r="1002" spans="1:20" ht="25.5" x14ac:dyDescent="0.25">
      <c r="A1002" s="1">
        <v>14</v>
      </c>
      <c r="B1002" s="1" t="s">
        <v>1050</v>
      </c>
      <c r="C1002" s="1" t="s">
        <v>1051</v>
      </c>
      <c r="D1002" s="1" t="s">
        <v>699</v>
      </c>
      <c r="E1002" s="1">
        <v>40</v>
      </c>
      <c r="F1002" s="1" t="s">
        <v>957</v>
      </c>
      <c r="G1002" s="1">
        <v>20.3</v>
      </c>
      <c r="H1002" s="1" t="s">
        <v>964</v>
      </c>
      <c r="I1002" s="1">
        <v>812</v>
      </c>
      <c r="J1002" s="2" t="s">
        <v>528</v>
      </c>
      <c r="S1002" s="11">
        <f t="shared" si="31"/>
        <v>-286.18837105809126</v>
      </c>
      <c r="T1002" s="10">
        <f t="shared" si="32"/>
        <v>81903.783728883733</v>
      </c>
    </row>
    <row r="1003" spans="1:20" ht="25.5" x14ac:dyDescent="0.25">
      <c r="A1003" s="1">
        <v>14</v>
      </c>
      <c r="B1003" s="1" t="s">
        <v>992</v>
      </c>
      <c r="C1003" s="1" t="s">
        <v>993</v>
      </c>
      <c r="D1003" s="1" t="s">
        <v>906</v>
      </c>
      <c r="E1003" s="1">
        <v>10</v>
      </c>
      <c r="F1003" s="1" t="s">
        <v>957</v>
      </c>
      <c r="G1003" s="1">
        <v>92.65</v>
      </c>
      <c r="H1003" s="1" t="s">
        <v>964</v>
      </c>
      <c r="I1003" s="1">
        <v>926.5</v>
      </c>
      <c r="J1003" s="2" t="s">
        <v>528</v>
      </c>
      <c r="S1003" s="11">
        <f t="shared" si="31"/>
        <v>-213.83837105809127</v>
      </c>
      <c r="T1003" s="10">
        <f t="shared" si="32"/>
        <v>45726.848936777926</v>
      </c>
    </row>
    <row r="1004" spans="1:20" ht="15" x14ac:dyDescent="0.25">
      <c r="A1004" s="1">
        <v>14</v>
      </c>
      <c r="B1004" s="1" t="s">
        <v>1002</v>
      </c>
      <c r="C1004" s="1" t="s">
        <v>1003</v>
      </c>
      <c r="D1004" s="1" t="s">
        <v>906</v>
      </c>
      <c r="E1004" s="1">
        <v>2</v>
      </c>
      <c r="F1004" s="1" t="s">
        <v>957</v>
      </c>
      <c r="G1004" s="1">
        <v>638.91999999999996</v>
      </c>
      <c r="H1004" s="1" t="s">
        <v>1004</v>
      </c>
      <c r="I1004" s="1">
        <v>1277.8399999999999</v>
      </c>
      <c r="J1004" s="2" t="s">
        <v>528</v>
      </c>
      <c r="S1004" s="11">
        <f t="shared" si="31"/>
        <v>332.43162894190868</v>
      </c>
      <c r="T1004" s="10">
        <f t="shared" si="32"/>
        <v>110510.78792097086</v>
      </c>
    </row>
    <row r="1005" spans="1:20" ht="25.5" x14ac:dyDescent="0.25">
      <c r="A1005" s="1">
        <v>14</v>
      </c>
      <c r="B1005" s="1" t="s">
        <v>1005</v>
      </c>
      <c r="C1005" s="1" t="s">
        <v>1006</v>
      </c>
      <c r="D1005" s="1" t="s">
        <v>906</v>
      </c>
      <c r="E1005" s="1">
        <v>2</v>
      </c>
      <c r="F1005" s="1" t="s">
        <v>957</v>
      </c>
      <c r="G1005" s="1">
        <v>138.43</v>
      </c>
      <c r="H1005" s="1" t="s">
        <v>964</v>
      </c>
      <c r="I1005" s="1">
        <v>276.86</v>
      </c>
      <c r="J1005" s="2" t="s">
        <v>528</v>
      </c>
      <c r="S1005" s="11">
        <f t="shared" si="31"/>
        <v>-168.05837105809127</v>
      </c>
      <c r="T1005" s="10">
        <f t="shared" si="32"/>
        <v>28243.616082699089</v>
      </c>
    </row>
    <row r="1006" spans="1:20" ht="25.5" x14ac:dyDescent="0.25">
      <c r="A1006" s="1">
        <v>14</v>
      </c>
      <c r="B1006" s="1" t="s">
        <v>1052</v>
      </c>
      <c r="C1006" s="1" t="s">
        <v>1053</v>
      </c>
      <c r="D1006" s="1" t="s">
        <v>899</v>
      </c>
      <c r="E1006" s="1">
        <v>20</v>
      </c>
      <c r="F1006" s="1" t="s">
        <v>957</v>
      </c>
      <c r="G1006" s="1">
        <v>983.94</v>
      </c>
      <c r="H1006" s="1" t="s">
        <v>964</v>
      </c>
      <c r="I1006" s="1">
        <v>19678.8</v>
      </c>
      <c r="J1006" s="2" t="s">
        <v>548</v>
      </c>
      <c r="S1006" s="11">
        <f t="shared" si="31"/>
        <v>677.45162894190878</v>
      </c>
      <c r="T1006" s="10">
        <f t="shared" si="32"/>
        <v>458940.70955604565</v>
      </c>
    </row>
    <row r="1007" spans="1:20" ht="25.5" x14ac:dyDescent="0.25">
      <c r="A1007" s="1">
        <v>14</v>
      </c>
      <c r="B1007" s="1" t="s">
        <v>1015</v>
      </c>
      <c r="C1007" s="1" t="s">
        <v>1016</v>
      </c>
      <c r="D1007" s="1" t="s">
        <v>906</v>
      </c>
      <c r="E1007" s="1">
        <v>9</v>
      </c>
      <c r="F1007" s="1" t="s">
        <v>957</v>
      </c>
      <c r="G1007" s="1">
        <v>545.21</v>
      </c>
      <c r="H1007" s="1" t="s">
        <v>964</v>
      </c>
      <c r="I1007" s="1">
        <v>4906.8900000000003</v>
      </c>
      <c r="J1007" s="2" t="s">
        <v>548</v>
      </c>
      <c r="S1007" s="11">
        <f t="shared" si="31"/>
        <v>238.72162894190876</v>
      </c>
      <c r="T1007" s="10">
        <f t="shared" si="32"/>
        <v>56988.016124678368</v>
      </c>
    </row>
    <row r="1008" spans="1:20" ht="15" x14ac:dyDescent="0.25">
      <c r="A1008" s="1">
        <v>14</v>
      </c>
      <c r="B1008" s="1" t="s">
        <v>1017</v>
      </c>
      <c r="C1008" s="1" t="s">
        <v>1018</v>
      </c>
      <c r="D1008" s="1" t="s">
        <v>691</v>
      </c>
      <c r="E1008" s="1">
        <v>20</v>
      </c>
      <c r="F1008" s="1" t="s">
        <v>957</v>
      </c>
      <c r="G1008" s="1">
        <v>362.06</v>
      </c>
      <c r="H1008" s="1" t="s">
        <v>1019</v>
      </c>
      <c r="I1008" s="1">
        <v>7241.2</v>
      </c>
      <c r="J1008" s="2" t="s">
        <v>548</v>
      </c>
      <c r="S1008" s="11">
        <f t="shared" si="31"/>
        <v>55.571628941908727</v>
      </c>
      <c r="T1008" s="10">
        <f t="shared" si="32"/>
        <v>3088.2059432571878</v>
      </c>
    </row>
    <row r="1009" spans="1:20" ht="25.5" x14ac:dyDescent="0.25">
      <c r="A1009" s="1">
        <v>14</v>
      </c>
      <c r="B1009" s="1" t="s">
        <v>1054</v>
      </c>
      <c r="C1009" s="1" t="s">
        <v>1055</v>
      </c>
      <c r="D1009" s="1" t="s">
        <v>899</v>
      </c>
      <c r="E1009" s="1">
        <v>50</v>
      </c>
      <c r="F1009" s="1" t="s">
        <v>957</v>
      </c>
      <c r="G1009" s="1">
        <v>271.55</v>
      </c>
      <c r="H1009" s="1" t="s">
        <v>964</v>
      </c>
      <c r="I1009" s="1">
        <v>13577.5</v>
      </c>
      <c r="J1009" s="2" t="s">
        <v>548</v>
      </c>
      <c r="S1009" s="11">
        <f t="shared" si="31"/>
        <v>-34.938371058091263</v>
      </c>
      <c r="T1009" s="10">
        <f t="shared" si="32"/>
        <v>1220.6897721928692</v>
      </c>
    </row>
    <row r="1010" spans="1:20" ht="25.5" x14ac:dyDescent="0.25">
      <c r="A1010" s="1">
        <v>14</v>
      </c>
      <c r="B1010" s="1" t="s">
        <v>1056</v>
      </c>
      <c r="C1010" s="1" t="s">
        <v>1057</v>
      </c>
      <c r="D1010" s="1" t="s">
        <v>899</v>
      </c>
      <c r="E1010" s="1">
        <v>6</v>
      </c>
      <c r="F1010" s="1" t="s">
        <v>957</v>
      </c>
      <c r="G1010" s="1">
        <v>724.11</v>
      </c>
      <c r="H1010" s="1" t="s">
        <v>964</v>
      </c>
      <c r="I1010" s="1">
        <v>4344.66</v>
      </c>
      <c r="J1010" s="2" t="s">
        <v>548</v>
      </c>
      <c r="S1010" s="11">
        <f t="shared" si="31"/>
        <v>417.62162894190874</v>
      </c>
      <c r="T1010" s="10">
        <f t="shared" si="32"/>
        <v>174407.8249600933</v>
      </c>
    </row>
    <row r="1011" spans="1:20" ht="25.5" x14ac:dyDescent="0.25">
      <c r="A1011" s="1">
        <v>14</v>
      </c>
      <c r="B1011" s="1" t="s">
        <v>1058</v>
      </c>
      <c r="C1011" s="1" t="s">
        <v>1059</v>
      </c>
      <c r="D1011" s="1" t="s">
        <v>906</v>
      </c>
      <c r="E1011" s="1">
        <v>10</v>
      </c>
      <c r="F1011" s="1" t="s">
        <v>957</v>
      </c>
      <c r="G1011" s="1">
        <v>372.71</v>
      </c>
      <c r="H1011" s="1" t="s">
        <v>964</v>
      </c>
      <c r="I1011" s="1">
        <v>3727.1</v>
      </c>
      <c r="J1011" s="2" t="s">
        <v>548</v>
      </c>
      <c r="S1011" s="11">
        <f t="shared" si="31"/>
        <v>66.221628941908705</v>
      </c>
      <c r="T1011" s="10">
        <f t="shared" si="32"/>
        <v>4385.3041397198404</v>
      </c>
    </row>
    <row r="1012" spans="1:20" ht="25.5" x14ac:dyDescent="0.25">
      <c r="A1012" s="1">
        <v>14</v>
      </c>
      <c r="B1012" s="1" t="s">
        <v>1027</v>
      </c>
      <c r="C1012" s="1" t="s">
        <v>1028</v>
      </c>
      <c r="D1012" s="1" t="s">
        <v>906</v>
      </c>
      <c r="E1012" s="1">
        <v>10</v>
      </c>
      <c r="F1012" s="1" t="s">
        <v>957</v>
      </c>
      <c r="G1012" s="1">
        <v>617.63</v>
      </c>
      <c r="H1012" s="1" t="s">
        <v>964</v>
      </c>
      <c r="I1012" s="1">
        <v>6176.3</v>
      </c>
      <c r="J1012" s="2" t="s">
        <v>548</v>
      </c>
      <c r="S1012" s="11">
        <f t="shared" si="31"/>
        <v>311.14162894190872</v>
      </c>
      <c r="T1012" s="10">
        <f t="shared" si="32"/>
        <v>96809.113260624406</v>
      </c>
    </row>
    <row r="1013" spans="1:20" ht="25.5" x14ac:dyDescent="0.25">
      <c r="A1013" s="1">
        <v>14</v>
      </c>
      <c r="B1013" s="1" t="s">
        <v>965</v>
      </c>
      <c r="C1013" s="1" t="s">
        <v>966</v>
      </c>
      <c r="D1013" s="1" t="s">
        <v>899</v>
      </c>
      <c r="E1013" s="1">
        <v>6</v>
      </c>
      <c r="F1013" s="1" t="s">
        <v>957</v>
      </c>
      <c r="G1013" s="1">
        <v>148.6</v>
      </c>
      <c r="H1013" s="1" t="s">
        <v>964</v>
      </c>
      <c r="I1013" s="1">
        <v>891.6</v>
      </c>
      <c r="J1013" s="2" t="s">
        <v>548</v>
      </c>
      <c r="S1013" s="11">
        <f t="shared" si="31"/>
        <v>-157.88837105809128</v>
      </c>
      <c r="T1013" s="10">
        <f t="shared" si="32"/>
        <v>24928.737715377516</v>
      </c>
    </row>
    <row r="1014" spans="1:20" ht="25.5" x14ac:dyDescent="0.25">
      <c r="A1014" s="1">
        <v>14</v>
      </c>
      <c r="B1014" s="1" t="s">
        <v>1060</v>
      </c>
      <c r="C1014" s="1" t="s">
        <v>1061</v>
      </c>
      <c r="D1014" s="1" t="s">
        <v>899</v>
      </c>
      <c r="E1014" s="1">
        <v>3</v>
      </c>
      <c r="F1014" s="1" t="s">
        <v>957</v>
      </c>
      <c r="G1014" s="1">
        <v>521.79</v>
      </c>
      <c r="H1014" s="1" t="s">
        <v>964</v>
      </c>
      <c r="I1014" s="1">
        <v>1565.37</v>
      </c>
      <c r="J1014" s="2" t="s">
        <v>548</v>
      </c>
      <c r="S1014" s="11">
        <f t="shared" si="31"/>
        <v>215.30162894190869</v>
      </c>
      <c r="T1014" s="10">
        <f t="shared" si="32"/>
        <v>46354.79142503933</v>
      </c>
    </row>
    <row r="1015" spans="1:20" ht="25.5" x14ac:dyDescent="0.25">
      <c r="A1015" s="1">
        <v>14</v>
      </c>
      <c r="B1015" s="1" t="s">
        <v>1062</v>
      </c>
      <c r="C1015" s="1" t="s">
        <v>1063</v>
      </c>
      <c r="D1015" s="1" t="s">
        <v>899</v>
      </c>
      <c r="E1015" s="1">
        <v>50</v>
      </c>
      <c r="F1015" s="1" t="s">
        <v>957</v>
      </c>
      <c r="G1015" s="1">
        <v>271.55</v>
      </c>
      <c r="H1015" s="1" t="s">
        <v>964</v>
      </c>
      <c r="I1015" s="1">
        <v>13577.5</v>
      </c>
      <c r="J1015" s="2" t="s">
        <v>548</v>
      </c>
      <c r="S1015" s="11">
        <f t="shared" si="31"/>
        <v>-34.938371058091263</v>
      </c>
      <c r="T1015" s="10">
        <f t="shared" si="32"/>
        <v>1220.6897721928692</v>
      </c>
    </row>
    <row r="1016" spans="1:20" ht="15" x14ac:dyDescent="0.25">
      <c r="A1016" s="1">
        <v>14</v>
      </c>
      <c r="B1016" s="1" t="s">
        <v>1064</v>
      </c>
      <c r="C1016" s="1" t="s">
        <v>1065</v>
      </c>
      <c r="D1016" s="1" t="s">
        <v>691</v>
      </c>
      <c r="E1016" s="1">
        <v>1</v>
      </c>
      <c r="F1016" s="1" t="s">
        <v>957</v>
      </c>
      <c r="G1016" s="1">
        <v>3715.04</v>
      </c>
      <c r="H1016" s="1" t="s">
        <v>961</v>
      </c>
      <c r="I1016" s="1">
        <v>3715.04</v>
      </c>
      <c r="J1016" s="2" t="s">
        <v>548</v>
      </c>
      <c r="S1016" s="11">
        <f t="shared" si="31"/>
        <v>3408.5516289419088</v>
      </c>
      <c r="T1016" s="10">
        <f t="shared" si="32"/>
        <v>11618224.20716254</v>
      </c>
    </row>
    <row r="1017" spans="1:20" ht="15" x14ac:dyDescent="0.25">
      <c r="A1017" s="1">
        <v>14</v>
      </c>
      <c r="B1017" s="1" t="s">
        <v>1035</v>
      </c>
      <c r="C1017" s="1" t="s">
        <v>1036</v>
      </c>
      <c r="D1017" s="1" t="s">
        <v>699</v>
      </c>
      <c r="E1017" s="1">
        <v>30</v>
      </c>
      <c r="F1017" s="1" t="s">
        <v>957</v>
      </c>
      <c r="G1017" s="1">
        <v>106.49</v>
      </c>
      <c r="H1017" s="1" t="s">
        <v>973</v>
      </c>
      <c r="I1017" s="1">
        <v>3194.7</v>
      </c>
      <c r="J1017" s="2" t="s">
        <v>548</v>
      </c>
      <c r="S1017" s="11">
        <f t="shared" si="31"/>
        <v>-199.99837105809127</v>
      </c>
      <c r="T1017" s="10">
        <f t="shared" si="32"/>
        <v>39999.348425889955</v>
      </c>
    </row>
    <row r="1018" spans="1:20" ht="15" x14ac:dyDescent="0.25">
      <c r="A1018" s="1">
        <v>14</v>
      </c>
      <c r="B1018" s="1" t="s">
        <v>1043</v>
      </c>
      <c r="C1018" s="1" t="s">
        <v>1044</v>
      </c>
      <c r="D1018" s="1" t="s">
        <v>699</v>
      </c>
      <c r="E1018" s="1">
        <v>50</v>
      </c>
      <c r="F1018" s="1" t="s">
        <v>957</v>
      </c>
      <c r="G1018" s="1">
        <v>218.3</v>
      </c>
      <c r="H1018" s="1" t="s">
        <v>973</v>
      </c>
      <c r="I1018" s="1">
        <v>10915</v>
      </c>
      <c r="J1018" s="2" t="s">
        <v>548</v>
      </c>
      <c r="S1018" s="11">
        <f t="shared" si="31"/>
        <v>-88.188371058091263</v>
      </c>
      <c r="T1018" s="10">
        <f t="shared" si="32"/>
        <v>7777.1887898795885</v>
      </c>
    </row>
    <row r="1019" spans="1:20" ht="15" x14ac:dyDescent="0.25">
      <c r="A1019" s="1">
        <v>14</v>
      </c>
      <c r="B1019" s="1" t="s">
        <v>974</v>
      </c>
      <c r="C1019" s="1" t="s">
        <v>975</v>
      </c>
      <c r="D1019" s="1" t="s">
        <v>699</v>
      </c>
      <c r="E1019" s="1">
        <v>10</v>
      </c>
      <c r="F1019" s="1" t="s">
        <v>957</v>
      </c>
      <c r="G1019" s="1">
        <v>115.01</v>
      </c>
      <c r="H1019" s="1" t="s">
        <v>973</v>
      </c>
      <c r="I1019" s="1">
        <v>1150.0999999999999</v>
      </c>
      <c r="J1019" s="2" t="s">
        <v>548</v>
      </c>
      <c r="S1019" s="11">
        <f t="shared" si="31"/>
        <v>-191.47837105809128</v>
      </c>
      <c r="T1019" s="10">
        <f t="shared" si="32"/>
        <v>36663.966583060093</v>
      </c>
    </row>
    <row r="1020" spans="1:20" ht="15" x14ac:dyDescent="0.25">
      <c r="A1020" s="1">
        <v>14</v>
      </c>
      <c r="B1020" s="1" t="s">
        <v>1066</v>
      </c>
      <c r="C1020" s="1" t="s">
        <v>1067</v>
      </c>
      <c r="D1020" s="1" t="s">
        <v>526</v>
      </c>
      <c r="E1020" s="1">
        <v>3</v>
      </c>
      <c r="F1020" s="1" t="s">
        <v>957</v>
      </c>
      <c r="G1020" s="1">
        <v>383.35</v>
      </c>
      <c r="H1020" s="1" t="s">
        <v>1068</v>
      </c>
      <c r="I1020" s="1">
        <v>1150.05</v>
      </c>
      <c r="J1020" s="2" t="s">
        <v>548</v>
      </c>
      <c r="S1020" s="11">
        <f t="shared" si="31"/>
        <v>76.861628941908748</v>
      </c>
      <c r="T1020" s="10">
        <f t="shared" si="32"/>
        <v>5907.7100036036645</v>
      </c>
    </row>
    <row r="1021" spans="1:20" ht="15" x14ac:dyDescent="0.25">
      <c r="A1021" s="1">
        <v>14</v>
      </c>
      <c r="B1021" s="1" t="s">
        <v>1069</v>
      </c>
      <c r="C1021" s="1" t="s">
        <v>1070</v>
      </c>
      <c r="D1021" s="1" t="s">
        <v>526</v>
      </c>
      <c r="E1021" s="1">
        <v>2</v>
      </c>
      <c r="F1021" s="1" t="s">
        <v>957</v>
      </c>
      <c r="G1021" s="1">
        <v>750.74</v>
      </c>
      <c r="H1021" s="1" t="s">
        <v>1068</v>
      </c>
      <c r="I1021" s="1">
        <v>1501.48</v>
      </c>
      <c r="J1021" s="2" t="s">
        <v>548</v>
      </c>
      <c r="S1021" s="11">
        <f t="shared" si="31"/>
        <v>444.25162894190873</v>
      </c>
      <c r="T1021" s="10">
        <f t="shared" si="32"/>
        <v>197359.50981753937</v>
      </c>
    </row>
    <row r="1022" spans="1:20" ht="15" x14ac:dyDescent="0.25">
      <c r="A1022" s="1">
        <v>14</v>
      </c>
      <c r="B1022" s="1" t="s">
        <v>989</v>
      </c>
      <c r="C1022" s="1" t="s">
        <v>990</v>
      </c>
      <c r="D1022" s="1" t="s">
        <v>691</v>
      </c>
      <c r="E1022" s="1">
        <v>3</v>
      </c>
      <c r="F1022" s="1" t="s">
        <v>957</v>
      </c>
      <c r="G1022" s="1">
        <v>21.3</v>
      </c>
      <c r="H1022" s="1" t="s">
        <v>991</v>
      </c>
      <c r="I1022" s="1">
        <v>63.9</v>
      </c>
      <c r="J1022" s="2" t="s">
        <v>548</v>
      </c>
      <c r="S1022" s="11">
        <f t="shared" si="31"/>
        <v>-285.18837105809126</v>
      </c>
      <c r="T1022" s="10">
        <f t="shared" si="32"/>
        <v>81332.406986767543</v>
      </c>
    </row>
    <row r="1023" spans="1:20" ht="15" x14ac:dyDescent="0.25">
      <c r="A1023" s="1">
        <v>14</v>
      </c>
      <c r="B1023" s="1" t="s">
        <v>1071</v>
      </c>
      <c r="C1023" s="1" t="s">
        <v>1072</v>
      </c>
      <c r="D1023" s="1" t="s">
        <v>526</v>
      </c>
      <c r="E1023" s="1">
        <v>10</v>
      </c>
      <c r="F1023" s="1" t="s">
        <v>957</v>
      </c>
      <c r="G1023" s="1">
        <v>31.95</v>
      </c>
      <c r="H1023" s="2" t="s">
        <v>1256</v>
      </c>
      <c r="I1023" s="1">
        <v>319.5</v>
      </c>
      <c r="J1023" s="2" t="s">
        <v>548</v>
      </c>
      <c r="S1023" s="11">
        <f t="shared" si="31"/>
        <v>-274.53837105809129</v>
      </c>
      <c r="T1023" s="10">
        <f t="shared" si="32"/>
        <v>75371.317183230218</v>
      </c>
    </row>
    <row r="1024" spans="1:20" ht="15" x14ac:dyDescent="0.25">
      <c r="A1024" s="1">
        <v>14</v>
      </c>
      <c r="B1024" s="1" t="s">
        <v>1073</v>
      </c>
      <c r="C1024" s="1" t="s">
        <v>1074</v>
      </c>
      <c r="D1024" s="1" t="s">
        <v>691</v>
      </c>
      <c r="E1024" s="1">
        <v>1</v>
      </c>
      <c r="F1024" s="1" t="s">
        <v>957</v>
      </c>
      <c r="G1024" s="1">
        <v>3396.56</v>
      </c>
      <c r="H1024" s="1" t="s">
        <v>1075</v>
      </c>
      <c r="I1024" s="1">
        <v>3396.56</v>
      </c>
      <c r="J1024" s="2" t="s">
        <v>548</v>
      </c>
      <c r="S1024" s="11">
        <f t="shared" si="31"/>
        <v>3090.0716289419088</v>
      </c>
      <c r="T1024" s="10">
        <f t="shared" si="32"/>
        <v>9548542.6719917022</v>
      </c>
    </row>
    <row r="1025" spans="1:20" ht="15" x14ac:dyDescent="0.25">
      <c r="A1025" s="1">
        <v>12</v>
      </c>
      <c r="B1025" s="1">
        <v>33</v>
      </c>
      <c r="C1025" s="1" t="s">
        <v>1007</v>
      </c>
      <c r="D1025" s="1" t="s">
        <v>526</v>
      </c>
      <c r="E1025" s="1">
        <v>5000</v>
      </c>
      <c r="F1025" s="1" t="s">
        <v>957</v>
      </c>
      <c r="G1025" s="1">
        <v>2.2200000000000002</v>
      </c>
      <c r="H1025" s="1" t="s">
        <v>1008</v>
      </c>
      <c r="I1025" s="1">
        <v>11100</v>
      </c>
      <c r="J1025" s="2" t="s">
        <v>563</v>
      </c>
      <c r="S1025" s="11">
        <f t="shared" si="31"/>
        <v>-304.26837105809125</v>
      </c>
      <c r="T1025" s="10">
        <f t="shared" si="32"/>
        <v>92579.241626344301</v>
      </c>
    </row>
    <row r="1026" spans="1:20" ht="15" x14ac:dyDescent="0.25">
      <c r="A1026" s="1">
        <v>12</v>
      </c>
      <c r="B1026" s="1">
        <v>1111</v>
      </c>
      <c r="C1026" s="1" t="s">
        <v>1076</v>
      </c>
      <c r="D1026" s="1" t="s">
        <v>458</v>
      </c>
      <c r="E1026" s="1">
        <v>20</v>
      </c>
      <c r="F1026" s="1" t="s">
        <v>957</v>
      </c>
      <c r="G1026" s="1">
        <v>63.6</v>
      </c>
      <c r="H1026" s="1" t="s">
        <v>1077</v>
      </c>
      <c r="I1026" s="1">
        <v>1272</v>
      </c>
      <c r="J1026" s="2" t="s">
        <v>563</v>
      </c>
      <c r="S1026" s="11">
        <f t="shared" ref="S1026:S1089" si="33">G1026-$P$2</f>
        <v>-242.88837105809128</v>
      </c>
      <c r="T1026" s="10">
        <f t="shared" si="32"/>
        <v>58994.760795253031</v>
      </c>
    </row>
    <row r="1027" spans="1:20" ht="15" x14ac:dyDescent="0.25">
      <c r="A1027" s="1">
        <v>14</v>
      </c>
      <c r="B1027" s="1" t="s">
        <v>1078</v>
      </c>
      <c r="C1027" s="1" t="s">
        <v>1079</v>
      </c>
      <c r="D1027" s="1" t="s">
        <v>1080</v>
      </c>
      <c r="E1027" s="1">
        <v>1</v>
      </c>
      <c r="F1027" s="1" t="s">
        <v>957</v>
      </c>
      <c r="G1027" s="1">
        <v>1868.13</v>
      </c>
      <c r="H1027" s="1" t="s">
        <v>1081</v>
      </c>
      <c r="I1027" s="1">
        <v>1868.13</v>
      </c>
      <c r="J1027" s="2" t="s">
        <v>563</v>
      </c>
      <c r="S1027" s="11">
        <f t="shared" si="33"/>
        <v>1561.6416289419089</v>
      </c>
      <c r="T1027" s="10">
        <f t="shared" ref="T1027:T1090" si="34">S1027*S1027</f>
        <v>2438724.577244339</v>
      </c>
    </row>
    <row r="1028" spans="1:20" ht="25.5" x14ac:dyDescent="0.25">
      <c r="A1028" s="1">
        <v>14</v>
      </c>
      <c r="B1028" s="1" t="s">
        <v>1023</v>
      </c>
      <c r="C1028" s="1" t="s">
        <v>1024</v>
      </c>
      <c r="D1028" s="1" t="s">
        <v>899</v>
      </c>
      <c r="E1028" s="1">
        <v>1</v>
      </c>
      <c r="F1028" s="1" t="s">
        <v>957</v>
      </c>
      <c r="G1028" s="1">
        <v>713.46</v>
      </c>
      <c r="H1028" s="1" t="s">
        <v>961</v>
      </c>
      <c r="I1028" s="1">
        <v>713.46</v>
      </c>
      <c r="J1028" s="2" t="s">
        <v>563</v>
      </c>
      <c r="S1028" s="11">
        <f t="shared" si="33"/>
        <v>406.97162894190876</v>
      </c>
      <c r="T1028" s="10">
        <f t="shared" si="34"/>
        <v>165625.90676363066</v>
      </c>
    </row>
    <row r="1029" spans="1:20" ht="15" x14ac:dyDescent="0.25">
      <c r="A1029" s="1">
        <v>14</v>
      </c>
      <c r="B1029" s="1" t="s">
        <v>1025</v>
      </c>
      <c r="C1029" s="1" t="s">
        <v>1026</v>
      </c>
      <c r="D1029" s="1" t="s">
        <v>906</v>
      </c>
      <c r="E1029" s="1">
        <v>1</v>
      </c>
      <c r="F1029" s="1" t="s">
        <v>957</v>
      </c>
      <c r="G1029" s="1">
        <v>485.58</v>
      </c>
      <c r="H1029" s="1" t="s">
        <v>1022</v>
      </c>
      <c r="I1029" s="1">
        <v>485.58</v>
      </c>
      <c r="J1029" s="2" t="s">
        <v>563</v>
      </c>
      <c r="S1029" s="11">
        <f t="shared" si="33"/>
        <v>179.09162894190871</v>
      </c>
      <c r="T1029" s="10">
        <f t="shared" si="34"/>
        <v>32073.811557066314</v>
      </c>
    </row>
    <row r="1030" spans="1:20" ht="25.5" x14ac:dyDescent="0.25">
      <c r="A1030" s="1">
        <v>14</v>
      </c>
      <c r="B1030" s="1" t="s">
        <v>965</v>
      </c>
      <c r="C1030" s="1" t="s">
        <v>966</v>
      </c>
      <c r="D1030" s="1" t="s">
        <v>899</v>
      </c>
      <c r="E1030" s="1">
        <v>3</v>
      </c>
      <c r="F1030" s="1" t="s">
        <v>957</v>
      </c>
      <c r="G1030" s="1">
        <v>148.6</v>
      </c>
      <c r="H1030" s="1" t="s">
        <v>964</v>
      </c>
      <c r="I1030" s="1">
        <v>445.8</v>
      </c>
      <c r="J1030" s="2" t="s">
        <v>563</v>
      </c>
      <c r="S1030" s="11">
        <f t="shared" si="33"/>
        <v>-157.88837105809128</v>
      </c>
      <c r="T1030" s="10">
        <f t="shared" si="34"/>
        <v>24928.737715377516</v>
      </c>
    </row>
    <row r="1031" spans="1:20" ht="25.5" x14ac:dyDescent="0.25">
      <c r="A1031" s="1">
        <v>14</v>
      </c>
      <c r="B1031" s="1" t="s">
        <v>1029</v>
      </c>
      <c r="C1031" s="1" t="s">
        <v>1030</v>
      </c>
      <c r="D1031" s="1" t="s">
        <v>899</v>
      </c>
      <c r="E1031" s="1">
        <v>4</v>
      </c>
      <c r="F1031" s="1" t="s">
        <v>957</v>
      </c>
      <c r="G1031" s="1">
        <v>1003.07</v>
      </c>
      <c r="H1031" s="1" t="s">
        <v>961</v>
      </c>
      <c r="I1031" s="1">
        <v>4012.28</v>
      </c>
      <c r="J1031" s="2" t="s">
        <v>563</v>
      </c>
      <c r="S1031" s="11">
        <f t="shared" si="33"/>
        <v>696.58162894190878</v>
      </c>
      <c r="T1031" s="10">
        <f t="shared" si="34"/>
        <v>485225.96577936306</v>
      </c>
    </row>
    <row r="1032" spans="1:20" ht="15" x14ac:dyDescent="0.25">
      <c r="A1032" s="1">
        <v>14</v>
      </c>
      <c r="B1032" s="1" t="s">
        <v>1031</v>
      </c>
      <c r="C1032" s="1" t="s">
        <v>1032</v>
      </c>
      <c r="D1032" s="1" t="s">
        <v>899</v>
      </c>
      <c r="E1032" s="1">
        <v>3</v>
      </c>
      <c r="F1032" s="1" t="s">
        <v>957</v>
      </c>
      <c r="G1032" s="1">
        <v>3741.58</v>
      </c>
      <c r="H1032" s="1" t="s">
        <v>961</v>
      </c>
      <c r="I1032" s="1">
        <v>11224.74</v>
      </c>
      <c r="J1032" s="2" t="s">
        <v>563</v>
      </c>
      <c r="S1032" s="11">
        <f t="shared" si="33"/>
        <v>3435.0916289419088</v>
      </c>
      <c r="T1032" s="10">
        <f t="shared" si="34"/>
        <v>11799854.499226777</v>
      </c>
    </row>
    <row r="1033" spans="1:20" ht="15" x14ac:dyDescent="0.25">
      <c r="A1033" s="1">
        <v>14</v>
      </c>
      <c r="B1033" s="1" t="s">
        <v>978</v>
      </c>
      <c r="C1033" s="1" t="s">
        <v>979</v>
      </c>
      <c r="D1033" s="1" t="s">
        <v>906</v>
      </c>
      <c r="E1033" s="1">
        <v>10</v>
      </c>
      <c r="F1033" s="1" t="s">
        <v>957</v>
      </c>
      <c r="G1033" s="1">
        <v>165.06</v>
      </c>
      <c r="H1033" s="1" t="s">
        <v>980</v>
      </c>
      <c r="I1033" s="1">
        <v>1650.6</v>
      </c>
      <c r="J1033" s="2" t="s">
        <v>563</v>
      </c>
      <c r="S1033" s="11">
        <f t="shared" si="33"/>
        <v>-141.42837105809127</v>
      </c>
      <c r="T1033" s="10">
        <f t="shared" si="34"/>
        <v>20001.984140145149</v>
      </c>
    </row>
    <row r="1034" spans="1:20" ht="15" x14ac:dyDescent="0.25">
      <c r="A1034" s="1">
        <v>14</v>
      </c>
      <c r="B1034" s="1" t="s">
        <v>994</v>
      </c>
      <c r="C1034" s="1" t="s">
        <v>995</v>
      </c>
      <c r="D1034" s="1" t="s">
        <v>699</v>
      </c>
      <c r="E1034" s="1">
        <v>6</v>
      </c>
      <c r="F1034" s="1" t="s">
        <v>957</v>
      </c>
      <c r="G1034" s="1">
        <v>58.57</v>
      </c>
      <c r="H1034" s="1" t="s">
        <v>996</v>
      </c>
      <c r="I1034" s="1">
        <v>351.42</v>
      </c>
      <c r="J1034" s="2" t="s">
        <v>563</v>
      </c>
      <c r="S1034" s="11">
        <f t="shared" si="33"/>
        <v>-247.91837105809128</v>
      </c>
      <c r="T1034" s="10">
        <f t="shared" si="34"/>
        <v>61463.518708097436</v>
      </c>
    </row>
    <row r="1035" spans="1:20" ht="15" x14ac:dyDescent="0.25">
      <c r="A1035" s="1">
        <v>14</v>
      </c>
      <c r="B1035" s="1" t="s">
        <v>997</v>
      </c>
      <c r="C1035" s="1" t="s">
        <v>998</v>
      </c>
      <c r="D1035" s="1" t="s">
        <v>699</v>
      </c>
      <c r="E1035" s="1">
        <v>6</v>
      </c>
      <c r="F1035" s="1" t="s">
        <v>957</v>
      </c>
      <c r="G1035" s="1">
        <v>58.57</v>
      </c>
      <c r="H1035" s="1" t="s">
        <v>996</v>
      </c>
      <c r="I1035" s="1">
        <v>351.42</v>
      </c>
      <c r="J1035" s="2" t="s">
        <v>563</v>
      </c>
      <c r="S1035" s="11">
        <f t="shared" si="33"/>
        <v>-247.91837105809128</v>
      </c>
      <c r="T1035" s="10">
        <f t="shared" si="34"/>
        <v>61463.518708097436</v>
      </c>
    </row>
    <row r="1036" spans="1:20" ht="15" x14ac:dyDescent="0.25">
      <c r="A1036" s="1">
        <v>14</v>
      </c>
      <c r="B1036" s="1" t="s">
        <v>1073</v>
      </c>
      <c r="C1036" s="1" t="s">
        <v>1074</v>
      </c>
      <c r="D1036" s="1" t="s">
        <v>691</v>
      </c>
      <c r="E1036" s="1">
        <v>1</v>
      </c>
      <c r="F1036" s="1" t="s">
        <v>957</v>
      </c>
      <c r="G1036" s="1">
        <v>3396.56</v>
      </c>
      <c r="H1036" s="1" t="s">
        <v>1075</v>
      </c>
      <c r="I1036" s="1">
        <v>3396.56</v>
      </c>
      <c r="J1036" s="2" t="s">
        <v>563</v>
      </c>
      <c r="S1036" s="11">
        <f t="shared" si="33"/>
        <v>3090.0716289419088</v>
      </c>
      <c r="T1036" s="10">
        <f t="shared" si="34"/>
        <v>9548542.6719917022</v>
      </c>
    </row>
    <row r="1037" spans="1:20" ht="15" x14ac:dyDescent="0.25">
      <c r="A1037" s="1">
        <v>12</v>
      </c>
      <c r="B1037" s="1">
        <v>33</v>
      </c>
      <c r="C1037" s="1" t="s">
        <v>1007</v>
      </c>
      <c r="D1037" s="1" t="s">
        <v>526</v>
      </c>
      <c r="E1037" s="1">
        <v>3500</v>
      </c>
      <c r="F1037" s="1" t="s">
        <v>957</v>
      </c>
      <c r="G1037" s="1">
        <v>2.2200000000000002</v>
      </c>
      <c r="H1037" s="1" t="s">
        <v>1008</v>
      </c>
      <c r="I1037" s="1">
        <v>7770</v>
      </c>
      <c r="J1037" s="2" t="s">
        <v>578</v>
      </c>
      <c r="S1037" s="11">
        <f t="shared" si="33"/>
        <v>-304.26837105809125</v>
      </c>
      <c r="T1037" s="10">
        <f t="shared" si="34"/>
        <v>92579.241626344301</v>
      </c>
    </row>
    <row r="1038" spans="1:20" ht="15" x14ac:dyDescent="0.25">
      <c r="A1038" s="1">
        <v>12</v>
      </c>
      <c r="B1038" s="1">
        <v>32</v>
      </c>
      <c r="C1038" s="1" t="s">
        <v>1082</v>
      </c>
      <c r="D1038" s="1" t="s">
        <v>526</v>
      </c>
      <c r="E1038" s="1">
        <v>5000</v>
      </c>
      <c r="F1038" s="1" t="s">
        <v>957</v>
      </c>
      <c r="G1038" s="1">
        <v>2.2200000000000002</v>
      </c>
      <c r="H1038" s="1" t="s">
        <v>1008</v>
      </c>
      <c r="I1038" s="1">
        <v>11100</v>
      </c>
      <c r="J1038" s="2" t="s">
        <v>586</v>
      </c>
      <c r="S1038" s="11">
        <f t="shared" si="33"/>
        <v>-304.26837105809125</v>
      </c>
      <c r="T1038" s="10">
        <f t="shared" si="34"/>
        <v>92579.241626344301</v>
      </c>
    </row>
    <row r="1039" spans="1:20" ht="15" x14ac:dyDescent="0.25">
      <c r="A1039" s="1">
        <v>12</v>
      </c>
      <c r="B1039" s="1">
        <v>33</v>
      </c>
      <c r="C1039" s="1" t="s">
        <v>1007</v>
      </c>
      <c r="D1039" s="1" t="s">
        <v>526</v>
      </c>
      <c r="E1039" s="1">
        <v>3000</v>
      </c>
      <c r="F1039" s="1" t="s">
        <v>957</v>
      </c>
      <c r="G1039" s="1">
        <v>2.2200000000000002</v>
      </c>
      <c r="H1039" s="1" t="s">
        <v>1008</v>
      </c>
      <c r="I1039" s="1">
        <v>6660</v>
      </c>
      <c r="J1039" s="2" t="s">
        <v>586</v>
      </c>
      <c r="S1039" s="11">
        <f t="shared" si="33"/>
        <v>-304.26837105809125</v>
      </c>
      <c r="T1039" s="10">
        <f t="shared" si="34"/>
        <v>92579.241626344301</v>
      </c>
    </row>
    <row r="1040" spans="1:20" ht="25.5" x14ac:dyDescent="0.25">
      <c r="A1040" s="1">
        <v>14</v>
      </c>
      <c r="B1040" s="1" t="s">
        <v>976</v>
      </c>
      <c r="C1040" s="1" t="s">
        <v>977</v>
      </c>
      <c r="D1040" s="1" t="s">
        <v>906</v>
      </c>
      <c r="E1040" s="1">
        <v>6</v>
      </c>
      <c r="F1040" s="1" t="s">
        <v>957</v>
      </c>
      <c r="G1040" s="1">
        <v>260.89999999999998</v>
      </c>
      <c r="H1040" s="1" t="s">
        <v>964</v>
      </c>
      <c r="I1040" s="1">
        <v>1565.4</v>
      </c>
      <c r="J1040" s="2" t="s">
        <v>586</v>
      </c>
      <c r="S1040" s="11">
        <f t="shared" si="33"/>
        <v>-45.588371058091298</v>
      </c>
      <c r="T1040" s="10">
        <f t="shared" si="34"/>
        <v>2078.2995757302165</v>
      </c>
    </row>
    <row r="1041" spans="1:20" ht="15" x14ac:dyDescent="0.25">
      <c r="A1041" s="1">
        <v>14</v>
      </c>
      <c r="B1041" s="1" t="s">
        <v>1066</v>
      </c>
      <c r="C1041" s="1" t="s">
        <v>1067</v>
      </c>
      <c r="D1041" s="1" t="s">
        <v>526</v>
      </c>
      <c r="E1041" s="1">
        <v>1</v>
      </c>
      <c r="F1041" s="1" t="s">
        <v>957</v>
      </c>
      <c r="G1041" s="1">
        <v>383.35</v>
      </c>
      <c r="H1041" s="1" t="s">
        <v>1068</v>
      </c>
      <c r="I1041" s="1">
        <v>383.35</v>
      </c>
      <c r="J1041" s="2" t="s">
        <v>586</v>
      </c>
      <c r="S1041" s="11">
        <f t="shared" si="33"/>
        <v>76.861628941908748</v>
      </c>
      <c r="T1041" s="10">
        <f t="shared" si="34"/>
        <v>5907.7100036036645</v>
      </c>
    </row>
    <row r="1042" spans="1:20" ht="25.5" x14ac:dyDescent="0.25">
      <c r="A1042" s="1">
        <v>14</v>
      </c>
      <c r="B1042" s="1" t="s">
        <v>1050</v>
      </c>
      <c r="C1042" s="1" t="s">
        <v>1051</v>
      </c>
      <c r="D1042" s="1" t="s">
        <v>699</v>
      </c>
      <c r="E1042" s="1">
        <v>9</v>
      </c>
      <c r="F1042" s="1" t="s">
        <v>957</v>
      </c>
      <c r="G1042" s="1">
        <v>20.3</v>
      </c>
      <c r="H1042" s="1" t="s">
        <v>964</v>
      </c>
      <c r="I1042" s="1">
        <v>182.7</v>
      </c>
      <c r="J1042" s="2" t="s">
        <v>586</v>
      </c>
      <c r="S1042" s="11">
        <f t="shared" si="33"/>
        <v>-286.18837105809126</v>
      </c>
      <c r="T1042" s="10">
        <f t="shared" si="34"/>
        <v>81903.783728883733</v>
      </c>
    </row>
    <row r="1043" spans="1:20" ht="25.5" x14ac:dyDescent="0.25">
      <c r="A1043" s="1">
        <v>14</v>
      </c>
      <c r="B1043" s="1" t="s">
        <v>992</v>
      </c>
      <c r="C1043" s="1" t="s">
        <v>993</v>
      </c>
      <c r="D1043" s="1" t="s">
        <v>906</v>
      </c>
      <c r="E1043" s="1">
        <v>8</v>
      </c>
      <c r="F1043" s="1" t="s">
        <v>957</v>
      </c>
      <c r="G1043" s="1">
        <v>92.65</v>
      </c>
      <c r="H1043" s="1" t="s">
        <v>964</v>
      </c>
      <c r="I1043" s="1">
        <v>741.2</v>
      </c>
      <c r="J1043" s="2" t="s">
        <v>586</v>
      </c>
      <c r="S1043" s="11">
        <f t="shared" si="33"/>
        <v>-213.83837105809127</v>
      </c>
      <c r="T1043" s="10">
        <f t="shared" si="34"/>
        <v>45726.848936777926</v>
      </c>
    </row>
    <row r="1044" spans="1:20" ht="15" x14ac:dyDescent="0.25">
      <c r="A1044" s="1">
        <v>12</v>
      </c>
      <c r="B1044" s="1">
        <v>32</v>
      </c>
      <c r="C1044" s="1" t="s">
        <v>1082</v>
      </c>
      <c r="D1044" s="1" t="s">
        <v>526</v>
      </c>
      <c r="E1044" s="1">
        <v>2000</v>
      </c>
      <c r="F1044" s="1" t="s">
        <v>957</v>
      </c>
      <c r="G1044" s="1">
        <v>2.2200000000000002</v>
      </c>
      <c r="H1044" s="1" t="s">
        <v>1008</v>
      </c>
      <c r="I1044" s="1">
        <v>4440</v>
      </c>
      <c r="J1044" s="2" t="s">
        <v>600</v>
      </c>
      <c r="S1044" s="11">
        <f t="shared" si="33"/>
        <v>-304.26837105809125</v>
      </c>
      <c r="T1044" s="10">
        <f t="shared" si="34"/>
        <v>92579.241626344301</v>
      </c>
    </row>
    <row r="1045" spans="1:20" ht="15" x14ac:dyDescent="0.25">
      <c r="A1045" s="1">
        <v>12</v>
      </c>
      <c r="B1045" s="1">
        <v>33</v>
      </c>
      <c r="C1045" s="1" t="s">
        <v>1007</v>
      </c>
      <c r="D1045" s="1" t="s">
        <v>526</v>
      </c>
      <c r="E1045" s="1">
        <v>4000</v>
      </c>
      <c r="F1045" s="1" t="s">
        <v>957</v>
      </c>
      <c r="G1045" s="1">
        <v>2.2200000000000002</v>
      </c>
      <c r="H1045" s="1" t="s">
        <v>1008</v>
      </c>
      <c r="I1045" s="1">
        <v>8880</v>
      </c>
      <c r="J1045" s="2" t="s">
        <v>600</v>
      </c>
      <c r="S1045" s="11">
        <f t="shared" si="33"/>
        <v>-304.26837105809125</v>
      </c>
      <c r="T1045" s="10">
        <f t="shared" si="34"/>
        <v>92579.241626344301</v>
      </c>
    </row>
    <row r="1046" spans="1:20" ht="15" x14ac:dyDescent="0.25">
      <c r="A1046" s="1">
        <v>14</v>
      </c>
      <c r="B1046" s="1" t="s">
        <v>1017</v>
      </c>
      <c r="C1046" s="1" t="s">
        <v>1018</v>
      </c>
      <c r="D1046" s="1" t="s">
        <v>691</v>
      </c>
      <c r="E1046" s="1">
        <v>10</v>
      </c>
      <c r="F1046" s="1" t="s">
        <v>957</v>
      </c>
      <c r="G1046" s="1">
        <v>362.06</v>
      </c>
      <c r="H1046" s="1" t="s">
        <v>1019</v>
      </c>
      <c r="I1046" s="1">
        <v>3620.6</v>
      </c>
      <c r="J1046" s="2" t="s">
        <v>600</v>
      </c>
      <c r="S1046" s="11">
        <f t="shared" si="33"/>
        <v>55.571628941908727</v>
      </c>
      <c r="T1046" s="10">
        <f t="shared" si="34"/>
        <v>3088.2059432571878</v>
      </c>
    </row>
    <row r="1047" spans="1:20" ht="15" x14ac:dyDescent="0.25">
      <c r="A1047" s="1">
        <v>14</v>
      </c>
      <c r="B1047" s="1" t="s">
        <v>1020</v>
      </c>
      <c r="C1047" s="1" t="s">
        <v>1021</v>
      </c>
      <c r="D1047" s="1" t="s">
        <v>906</v>
      </c>
      <c r="E1047" s="1">
        <v>1</v>
      </c>
      <c r="F1047" s="1" t="s">
        <v>957</v>
      </c>
      <c r="G1047" s="1">
        <v>452.58</v>
      </c>
      <c r="H1047" s="1" t="s">
        <v>1022</v>
      </c>
      <c r="I1047" s="1">
        <v>452.58</v>
      </c>
      <c r="J1047" s="2" t="s">
        <v>600</v>
      </c>
      <c r="S1047" s="11">
        <f t="shared" si="33"/>
        <v>146.09162894190871</v>
      </c>
      <c r="T1047" s="10">
        <f t="shared" si="34"/>
        <v>21342.764046900338</v>
      </c>
    </row>
    <row r="1048" spans="1:20" ht="25.5" x14ac:dyDescent="0.25">
      <c r="A1048" s="1">
        <v>14</v>
      </c>
      <c r="B1048" s="1" t="s">
        <v>1023</v>
      </c>
      <c r="C1048" s="1" t="s">
        <v>1024</v>
      </c>
      <c r="D1048" s="1" t="s">
        <v>899</v>
      </c>
      <c r="E1048" s="1">
        <v>1</v>
      </c>
      <c r="F1048" s="1" t="s">
        <v>957</v>
      </c>
      <c r="G1048" s="1">
        <v>713.46</v>
      </c>
      <c r="H1048" s="1" t="s">
        <v>961</v>
      </c>
      <c r="I1048" s="1">
        <v>713.46</v>
      </c>
      <c r="J1048" s="2" t="s">
        <v>600</v>
      </c>
      <c r="S1048" s="11">
        <f t="shared" si="33"/>
        <v>406.97162894190876</v>
      </c>
      <c r="T1048" s="10">
        <f t="shared" si="34"/>
        <v>165625.90676363066</v>
      </c>
    </row>
    <row r="1049" spans="1:20" ht="15" x14ac:dyDescent="0.25">
      <c r="A1049" s="1">
        <v>14</v>
      </c>
      <c r="B1049" s="1" t="s">
        <v>959</v>
      </c>
      <c r="C1049" s="1" t="s">
        <v>960</v>
      </c>
      <c r="D1049" s="1" t="s">
        <v>899</v>
      </c>
      <c r="E1049" s="1">
        <v>5</v>
      </c>
      <c r="F1049" s="1" t="s">
        <v>957</v>
      </c>
      <c r="G1049" s="1">
        <v>1836.91</v>
      </c>
      <c r="H1049" s="1" t="s">
        <v>961</v>
      </c>
      <c r="I1049" s="1">
        <v>9184.5499999999993</v>
      </c>
      <c r="J1049" s="2" t="s">
        <v>600</v>
      </c>
      <c r="S1049" s="11">
        <f t="shared" si="33"/>
        <v>1530.4216289419087</v>
      </c>
      <c r="T1049" s="10">
        <f t="shared" si="34"/>
        <v>2342190.3623332051</v>
      </c>
    </row>
    <row r="1050" spans="1:20" ht="25.5" x14ac:dyDescent="0.25">
      <c r="A1050" s="1">
        <v>14</v>
      </c>
      <c r="B1050" s="1" t="s">
        <v>1027</v>
      </c>
      <c r="C1050" s="1" t="s">
        <v>1028</v>
      </c>
      <c r="D1050" s="1" t="s">
        <v>906</v>
      </c>
      <c r="E1050" s="1">
        <v>1</v>
      </c>
      <c r="F1050" s="1" t="s">
        <v>957</v>
      </c>
      <c r="G1050" s="1">
        <v>617.63</v>
      </c>
      <c r="H1050" s="1" t="s">
        <v>964</v>
      </c>
      <c r="I1050" s="1">
        <v>617.63</v>
      </c>
      <c r="J1050" s="2" t="s">
        <v>600</v>
      </c>
      <c r="S1050" s="11">
        <f t="shared" si="33"/>
        <v>311.14162894190872</v>
      </c>
      <c r="T1050" s="10">
        <f t="shared" si="34"/>
        <v>96809.113260624406</v>
      </c>
    </row>
    <row r="1051" spans="1:20" ht="25.5" x14ac:dyDescent="0.25">
      <c r="A1051" s="1">
        <v>14</v>
      </c>
      <c r="B1051" s="1" t="s">
        <v>965</v>
      </c>
      <c r="C1051" s="1" t="s">
        <v>966</v>
      </c>
      <c r="D1051" s="1" t="s">
        <v>899</v>
      </c>
      <c r="E1051" s="1">
        <v>5</v>
      </c>
      <c r="F1051" s="1" t="s">
        <v>957</v>
      </c>
      <c r="G1051" s="1">
        <v>148.6</v>
      </c>
      <c r="H1051" s="1" t="s">
        <v>964</v>
      </c>
      <c r="I1051" s="1">
        <v>743</v>
      </c>
      <c r="J1051" s="2" t="s">
        <v>600</v>
      </c>
      <c r="S1051" s="11">
        <f t="shared" si="33"/>
        <v>-157.88837105809128</v>
      </c>
      <c r="T1051" s="10">
        <f t="shared" si="34"/>
        <v>24928.737715377516</v>
      </c>
    </row>
    <row r="1052" spans="1:20" ht="15" x14ac:dyDescent="0.25">
      <c r="A1052" s="1">
        <v>14</v>
      </c>
      <c r="B1052" s="1" t="s">
        <v>1033</v>
      </c>
      <c r="C1052" s="1" t="s">
        <v>1034</v>
      </c>
      <c r="D1052" s="1" t="s">
        <v>691</v>
      </c>
      <c r="E1052" s="1">
        <v>1</v>
      </c>
      <c r="F1052" s="1" t="s">
        <v>957</v>
      </c>
      <c r="G1052" s="1">
        <v>4861.3900000000003</v>
      </c>
      <c r="H1052" s="1" t="s">
        <v>961</v>
      </c>
      <c r="I1052" s="1">
        <v>4861.3900000000003</v>
      </c>
      <c r="J1052" s="2" t="s">
        <v>600</v>
      </c>
      <c r="S1052" s="11">
        <f t="shared" si="33"/>
        <v>4554.9016289419087</v>
      </c>
      <c r="T1052" s="10">
        <f t="shared" si="34"/>
        <v>20747128.849337652</v>
      </c>
    </row>
    <row r="1053" spans="1:20" ht="15" x14ac:dyDescent="0.25">
      <c r="A1053" s="1">
        <v>14</v>
      </c>
      <c r="B1053" s="1" t="s">
        <v>1035</v>
      </c>
      <c r="C1053" s="1" t="s">
        <v>1036</v>
      </c>
      <c r="D1053" s="1" t="s">
        <v>699</v>
      </c>
      <c r="E1053" s="1">
        <v>10</v>
      </c>
      <c r="F1053" s="1" t="s">
        <v>957</v>
      </c>
      <c r="G1053" s="1">
        <v>106.49</v>
      </c>
      <c r="H1053" s="1" t="s">
        <v>973</v>
      </c>
      <c r="I1053" s="1">
        <v>1064.9000000000001</v>
      </c>
      <c r="J1053" s="2" t="s">
        <v>600</v>
      </c>
      <c r="S1053" s="11">
        <f t="shared" si="33"/>
        <v>-199.99837105809127</v>
      </c>
      <c r="T1053" s="10">
        <f t="shared" si="34"/>
        <v>39999.348425889955</v>
      </c>
    </row>
    <row r="1054" spans="1:20" ht="15" x14ac:dyDescent="0.25">
      <c r="A1054" s="1">
        <v>14</v>
      </c>
      <c r="B1054" s="1" t="s">
        <v>971</v>
      </c>
      <c r="C1054" s="1" t="s">
        <v>972</v>
      </c>
      <c r="D1054" s="1" t="s">
        <v>906</v>
      </c>
      <c r="E1054" s="1">
        <v>10</v>
      </c>
      <c r="F1054" s="1" t="s">
        <v>957</v>
      </c>
      <c r="G1054" s="1">
        <v>116.08</v>
      </c>
      <c r="H1054" s="1" t="s">
        <v>973</v>
      </c>
      <c r="I1054" s="1">
        <v>1160.8</v>
      </c>
      <c r="J1054" s="2" t="s">
        <v>600</v>
      </c>
      <c r="S1054" s="11">
        <f t="shared" si="33"/>
        <v>-190.40837105809129</v>
      </c>
      <c r="T1054" s="10">
        <f t="shared" si="34"/>
        <v>36255.34776899578</v>
      </c>
    </row>
    <row r="1055" spans="1:20" ht="25.5" x14ac:dyDescent="0.25">
      <c r="A1055" s="1">
        <v>14</v>
      </c>
      <c r="B1055" s="1" t="s">
        <v>1041</v>
      </c>
      <c r="C1055" s="1" t="s">
        <v>1042</v>
      </c>
      <c r="D1055" s="1" t="s">
        <v>906</v>
      </c>
      <c r="E1055" s="1">
        <v>40</v>
      </c>
      <c r="F1055" s="1" t="s">
        <v>957</v>
      </c>
      <c r="G1055" s="1">
        <v>94.78</v>
      </c>
      <c r="H1055" s="1" t="s">
        <v>973</v>
      </c>
      <c r="I1055" s="1">
        <v>3791.2</v>
      </c>
      <c r="J1055" s="2" t="s">
        <v>600</v>
      </c>
      <c r="S1055" s="11">
        <f t="shared" si="33"/>
        <v>-211.70837105809127</v>
      </c>
      <c r="T1055" s="10">
        <f t="shared" si="34"/>
        <v>44820.434376070458</v>
      </c>
    </row>
    <row r="1056" spans="1:20" ht="15" x14ac:dyDescent="0.25">
      <c r="A1056" s="1">
        <v>14</v>
      </c>
      <c r="B1056" s="1" t="s">
        <v>1043</v>
      </c>
      <c r="C1056" s="1" t="s">
        <v>1044</v>
      </c>
      <c r="D1056" s="1" t="s">
        <v>699</v>
      </c>
      <c r="E1056" s="1">
        <v>10</v>
      </c>
      <c r="F1056" s="1" t="s">
        <v>957</v>
      </c>
      <c r="G1056" s="1">
        <v>218.3</v>
      </c>
      <c r="H1056" s="1" t="s">
        <v>973</v>
      </c>
      <c r="I1056" s="1">
        <v>2183</v>
      </c>
      <c r="J1056" s="2" t="s">
        <v>600</v>
      </c>
      <c r="S1056" s="11">
        <f t="shared" si="33"/>
        <v>-88.188371058091263</v>
      </c>
      <c r="T1056" s="10">
        <f t="shared" si="34"/>
        <v>7777.1887898795885</v>
      </c>
    </row>
    <row r="1057" spans="1:20" ht="15" x14ac:dyDescent="0.25">
      <c r="A1057" s="1">
        <v>14</v>
      </c>
      <c r="B1057" s="1" t="s">
        <v>978</v>
      </c>
      <c r="C1057" s="1" t="s">
        <v>979</v>
      </c>
      <c r="D1057" s="1" t="s">
        <v>906</v>
      </c>
      <c r="E1057" s="1">
        <v>2</v>
      </c>
      <c r="F1057" s="1" t="s">
        <v>957</v>
      </c>
      <c r="G1057" s="1">
        <v>165.06</v>
      </c>
      <c r="H1057" s="1" t="s">
        <v>980</v>
      </c>
      <c r="I1057" s="1">
        <v>330.12</v>
      </c>
      <c r="J1057" s="2" t="s">
        <v>600</v>
      </c>
      <c r="S1057" s="11">
        <f t="shared" si="33"/>
        <v>-141.42837105809127</v>
      </c>
      <c r="T1057" s="10">
        <f t="shared" si="34"/>
        <v>20001.984140145149</v>
      </c>
    </row>
    <row r="1058" spans="1:20" ht="25.5" x14ac:dyDescent="0.25">
      <c r="A1058" s="1">
        <v>14</v>
      </c>
      <c r="B1058" s="1" t="s">
        <v>1047</v>
      </c>
      <c r="C1058" s="1" t="s">
        <v>1048</v>
      </c>
      <c r="D1058" s="1" t="s">
        <v>691</v>
      </c>
      <c r="E1058" s="1">
        <v>1</v>
      </c>
      <c r="F1058" s="1" t="s">
        <v>957</v>
      </c>
      <c r="G1058" s="1">
        <v>479.19</v>
      </c>
      <c r="H1058" s="1" t="s">
        <v>1049</v>
      </c>
      <c r="I1058" s="1">
        <v>479.19</v>
      </c>
      <c r="J1058" s="2" t="s">
        <v>600</v>
      </c>
      <c r="S1058" s="11">
        <f t="shared" si="33"/>
        <v>172.70162894190872</v>
      </c>
      <c r="T1058" s="10">
        <f t="shared" si="34"/>
        <v>29825.852639188724</v>
      </c>
    </row>
    <row r="1059" spans="1:20" ht="15" x14ac:dyDescent="0.25">
      <c r="A1059" s="1">
        <v>14</v>
      </c>
      <c r="B1059" s="1" t="s">
        <v>1083</v>
      </c>
      <c r="C1059" s="1" t="s">
        <v>1084</v>
      </c>
      <c r="D1059" s="1" t="s">
        <v>526</v>
      </c>
      <c r="E1059" s="1">
        <v>4</v>
      </c>
      <c r="F1059" s="1" t="s">
        <v>957</v>
      </c>
      <c r="G1059" s="1">
        <v>70.59</v>
      </c>
      <c r="H1059" s="1" t="s">
        <v>1022</v>
      </c>
      <c r="I1059" s="1">
        <v>282.36</v>
      </c>
      <c r="J1059" s="2" t="s">
        <v>600</v>
      </c>
      <c r="S1059" s="11">
        <f t="shared" si="33"/>
        <v>-235.89837105809127</v>
      </c>
      <c r="T1059" s="10">
        <f t="shared" si="34"/>
        <v>55648.041467860916</v>
      </c>
    </row>
    <row r="1060" spans="1:20" ht="25.5" x14ac:dyDescent="0.25">
      <c r="A1060" s="1">
        <v>14</v>
      </c>
      <c r="B1060" s="1" t="s">
        <v>999</v>
      </c>
      <c r="C1060" s="1" t="s">
        <v>1000</v>
      </c>
      <c r="D1060" s="1" t="s">
        <v>526</v>
      </c>
      <c r="E1060" s="1">
        <v>6</v>
      </c>
      <c r="F1060" s="1" t="s">
        <v>957</v>
      </c>
      <c r="G1060" s="1">
        <v>39.619999999999997</v>
      </c>
      <c r="H1060" s="1" t="s">
        <v>1001</v>
      </c>
      <c r="I1060" s="1">
        <v>237.72</v>
      </c>
      <c r="J1060" s="2" t="s">
        <v>600</v>
      </c>
      <c r="S1060" s="11">
        <f t="shared" si="33"/>
        <v>-266.86837105809127</v>
      </c>
      <c r="T1060" s="10">
        <f t="shared" si="34"/>
        <v>71218.72747119909</v>
      </c>
    </row>
    <row r="1061" spans="1:20" ht="15" x14ac:dyDescent="0.25">
      <c r="A1061" s="1">
        <v>14</v>
      </c>
      <c r="B1061" s="1" t="s">
        <v>1071</v>
      </c>
      <c r="C1061" s="1" t="s">
        <v>1072</v>
      </c>
      <c r="D1061" s="1" t="s">
        <v>526</v>
      </c>
      <c r="E1061" s="1">
        <v>4</v>
      </c>
      <c r="F1061" s="1" t="s">
        <v>957</v>
      </c>
      <c r="G1061" s="1">
        <v>31.95</v>
      </c>
      <c r="H1061" s="2" t="s">
        <v>1256</v>
      </c>
      <c r="I1061" s="1">
        <v>127.8</v>
      </c>
      <c r="J1061" s="2" t="s">
        <v>600</v>
      </c>
      <c r="S1061" s="11">
        <f t="shared" si="33"/>
        <v>-274.53837105809129</v>
      </c>
      <c r="T1061" s="10">
        <f t="shared" si="34"/>
        <v>75371.317183230218</v>
      </c>
    </row>
    <row r="1062" spans="1:20" ht="15" x14ac:dyDescent="0.25">
      <c r="A1062" s="1">
        <v>14</v>
      </c>
      <c r="B1062" s="1" t="s">
        <v>1002</v>
      </c>
      <c r="C1062" s="1" t="s">
        <v>1003</v>
      </c>
      <c r="D1062" s="1" t="s">
        <v>906</v>
      </c>
      <c r="E1062" s="1">
        <v>6</v>
      </c>
      <c r="F1062" s="1" t="s">
        <v>957</v>
      </c>
      <c r="G1062" s="1">
        <v>638.91999999999996</v>
      </c>
      <c r="H1062" s="1" t="s">
        <v>1004</v>
      </c>
      <c r="I1062" s="1">
        <v>3833.52</v>
      </c>
      <c r="J1062" s="2" t="s">
        <v>600</v>
      </c>
      <c r="S1062" s="11">
        <f t="shared" si="33"/>
        <v>332.43162894190868</v>
      </c>
      <c r="T1062" s="10">
        <f t="shared" si="34"/>
        <v>110510.78792097086</v>
      </c>
    </row>
    <row r="1063" spans="1:20" ht="25.5" x14ac:dyDescent="0.25">
      <c r="A1063" s="1">
        <v>14</v>
      </c>
      <c r="B1063" s="1" t="s">
        <v>1015</v>
      </c>
      <c r="C1063" s="1" t="s">
        <v>1016</v>
      </c>
      <c r="D1063" s="1" t="s">
        <v>906</v>
      </c>
      <c r="E1063" s="1">
        <v>1</v>
      </c>
      <c r="F1063" s="1" t="s">
        <v>957</v>
      </c>
      <c r="G1063" s="1">
        <v>545.21</v>
      </c>
      <c r="H1063" s="1" t="s">
        <v>964</v>
      </c>
      <c r="I1063" s="1">
        <v>545.21</v>
      </c>
      <c r="J1063" s="2" t="s">
        <v>606</v>
      </c>
      <c r="S1063" s="11">
        <f t="shared" si="33"/>
        <v>238.72162894190876</v>
      </c>
      <c r="T1063" s="10">
        <f t="shared" si="34"/>
        <v>56988.016124678368</v>
      </c>
    </row>
    <row r="1064" spans="1:20" ht="25.5" x14ac:dyDescent="0.25">
      <c r="A1064" s="1">
        <v>14</v>
      </c>
      <c r="B1064" s="1" t="s">
        <v>962</v>
      </c>
      <c r="C1064" s="1" t="s">
        <v>963</v>
      </c>
      <c r="D1064" s="1" t="s">
        <v>906</v>
      </c>
      <c r="E1064" s="1">
        <v>1</v>
      </c>
      <c r="F1064" s="1" t="s">
        <v>957</v>
      </c>
      <c r="G1064" s="1">
        <v>500.49</v>
      </c>
      <c r="H1064" s="1" t="s">
        <v>964</v>
      </c>
      <c r="I1064" s="1">
        <v>500.49</v>
      </c>
      <c r="J1064" s="2" t="s">
        <v>606</v>
      </c>
      <c r="S1064" s="11">
        <f t="shared" si="33"/>
        <v>194.00162894190873</v>
      </c>
      <c r="T1064" s="10">
        <f t="shared" si="34"/>
        <v>37636.632032114037</v>
      </c>
    </row>
    <row r="1065" spans="1:20" ht="25.5" x14ac:dyDescent="0.25">
      <c r="A1065" s="1">
        <v>14</v>
      </c>
      <c r="B1065" s="1" t="s">
        <v>1085</v>
      </c>
      <c r="C1065" s="1" t="s">
        <v>1086</v>
      </c>
      <c r="D1065" s="1" t="s">
        <v>899</v>
      </c>
      <c r="E1065" s="1">
        <v>1</v>
      </c>
      <c r="F1065" s="1" t="s">
        <v>957</v>
      </c>
      <c r="G1065" s="1">
        <v>948.81</v>
      </c>
      <c r="H1065" s="1" t="s">
        <v>964</v>
      </c>
      <c r="I1065" s="1">
        <v>948.81</v>
      </c>
      <c r="J1065" s="2" t="s">
        <v>606</v>
      </c>
      <c r="S1065" s="11">
        <f t="shared" si="33"/>
        <v>642.32162894190867</v>
      </c>
      <c r="T1065" s="10">
        <f t="shared" si="34"/>
        <v>412577.07500658702</v>
      </c>
    </row>
    <row r="1066" spans="1:20" ht="15" x14ac:dyDescent="0.25">
      <c r="A1066" s="1">
        <v>12</v>
      </c>
      <c r="B1066" s="1">
        <v>32</v>
      </c>
      <c r="C1066" s="1" t="s">
        <v>1082</v>
      </c>
      <c r="D1066" s="1" t="s">
        <v>526</v>
      </c>
      <c r="E1066" s="1">
        <v>4000</v>
      </c>
      <c r="F1066" s="1" t="s">
        <v>957</v>
      </c>
      <c r="G1066" s="1">
        <v>2.2200000000000002</v>
      </c>
      <c r="H1066" s="1" t="s">
        <v>1008</v>
      </c>
      <c r="I1066" s="1">
        <v>8880</v>
      </c>
      <c r="J1066" s="2" t="s">
        <v>630</v>
      </c>
      <c r="S1066" s="11">
        <f t="shared" si="33"/>
        <v>-304.26837105809125</v>
      </c>
      <c r="T1066" s="10">
        <f t="shared" si="34"/>
        <v>92579.241626344301</v>
      </c>
    </row>
    <row r="1067" spans="1:20" ht="15" x14ac:dyDescent="0.25">
      <c r="A1067" s="1">
        <v>12</v>
      </c>
      <c r="B1067" s="1">
        <v>33</v>
      </c>
      <c r="C1067" s="1" t="s">
        <v>1007</v>
      </c>
      <c r="D1067" s="1" t="s">
        <v>526</v>
      </c>
      <c r="E1067" s="1">
        <v>2000</v>
      </c>
      <c r="F1067" s="1" t="s">
        <v>957</v>
      </c>
      <c r="G1067" s="1">
        <v>2.2200000000000002</v>
      </c>
      <c r="H1067" s="1" t="s">
        <v>1008</v>
      </c>
      <c r="I1067" s="1">
        <v>4440</v>
      </c>
      <c r="J1067" s="2" t="s">
        <v>630</v>
      </c>
      <c r="S1067" s="11">
        <f t="shared" si="33"/>
        <v>-304.26837105809125</v>
      </c>
      <c r="T1067" s="10">
        <f t="shared" si="34"/>
        <v>92579.241626344301</v>
      </c>
    </row>
    <row r="1068" spans="1:20" ht="15" x14ac:dyDescent="0.25">
      <c r="A1068" s="1">
        <v>14</v>
      </c>
      <c r="B1068" s="1" t="s">
        <v>1017</v>
      </c>
      <c r="C1068" s="1" t="s">
        <v>1018</v>
      </c>
      <c r="D1068" s="1" t="s">
        <v>691</v>
      </c>
      <c r="E1068" s="1">
        <v>3</v>
      </c>
      <c r="F1068" s="1" t="s">
        <v>957</v>
      </c>
      <c r="G1068" s="1">
        <v>362.06</v>
      </c>
      <c r="H1068" s="1" t="s">
        <v>1019</v>
      </c>
      <c r="I1068" s="1">
        <v>1086.18</v>
      </c>
      <c r="J1068" s="2" t="s">
        <v>630</v>
      </c>
      <c r="S1068" s="11">
        <f t="shared" si="33"/>
        <v>55.571628941908727</v>
      </c>
      <c r="T1068" s="10">
        <f t="shared" si="34"/>
        <v>3088.2059432571878</v>
      </c>
    </row>
    <row r="1069" spans="1:20" ht="15" x14ac:dyDescent="0.25">
      <c r="A1069" s="1">
        <v>14</v>
      </c>
      <c r="B1069" s="1" t="s">
        <v>1035</v>
      </c>
      <c r="C1069" s="1" t="s">
        <v>1036</v>
      </c>
      <c r="D1069" s="1" t="s">
        <v>699</v>
      </c>
      <c r="E1069" s="1">
        <v>5</v>
      </c>
      <c r="F1069" s="1" t="s">
        <v>957</v>
      </c>
      <c r="G1069" s="1">
        <v>106.49</v>
      </c>
      <c r="H1069" s="1" t="s">
        <v>973</v>
      </c>
      <c r="I1069" s="1">
        <v>532.45000000000005</v>
      </c>
      <c r="J1069" s="2" t="s">
        <v>630</v>
      </c>
      <c r="S1069" s="11">
        <f t="shared" si="33"/>
        <v>-199.99837105809127</v>
      </c>
      <c r="T1069" s="10">
        <f t="shared" si="34"/>
        <v>39999.348425889955</v>
      </c>
    </row>
    <row r="1070" spans="1:20" ht="25.5" x14ac:dyDescent="0.25">
      <c r="A1070" s="1">
        <v>14</v>
      </c>
      <c r="B1070" s="1" t="s">
        <v>1041</v>
      </c>
      <c r="C1070" s="1" t="s">
        <v>1042</v>
      </c>
      <c r="D1070" s="1" t="s">
        <v>906</v>
      </c>
      <c r="E1070" s="1">
        <v>40</v>
      </c>
      <c r="F1070" s="1" t="s">
        <v>957</v>
      </c>
      <c r="G1070" s="1">
        <v>94.78</v>
      </c>
      <c r="H1070" s="1" t="s">
        <v>973</v>
      </c>
      <c r="I1070" s="1">
        <v>3791.2</v>
      </c>
      <c r="J1070" s="2" t="s">
        <v>630</v>
      </c>
      <c r="S1070" s="11">
        <f t="shared" si="33"/>
        <v>-211.70837105809127</v>
      </c>
      <c r="T1070" s="10">
        <f t="shared" si="34"/>
        <v>44820.434376070458</v>
      </c>
    </row>
    <row r="1071" spans="1:20" ht="15" x14ac:dyDescent="0.25">
      <c r="A1071" s="1">
        <v>14</v>
      </c>
      <c r="B1071" s="1" t="s">
        <v>974</v>
      </c>
      <c r="C1071" s="1" t="s">
        <v>975</v>
      </c>
      <c r="D1071" s="1" t="s">
        <v>699</v>
      </c>
      <c r="E1071" s="1">
        <v>2</v>
      </c>
      <c r="F1071" s="1" t="s">
        <v>957</v>
      </c>
      <c r="G1071" s="1">
        <v>115.01</v>
      </c>
      <c r="H1071" s="1" t="s">
        <v>973</v>
      </c>
      <c r="I1071" s="1">
        <v>230.02</v>
      </c>
      <c r="J1071" s="2" t="s">
        <v>630</v>
      </c>
      <c r="S1071" s="11">
        <f t="shared" si="33"/>
        <v>-191.47837105809128</v>
      </c>
      <c r="T1071" s="10">
        <f t="shared" si="34"/>
        <v>36663.966583060093</v>
      </c>
    </row>
    <row r="1072" spans="1:20" ht="25.5" x14ac:dyDescent="0.25">
      <c r="A1072" s="1">
        <v>14</v>
      </c>
      <c r="B1072" s="1" t="s">
        <v>981</v>
      </c>
      <c r="C1072" s="1" t="s">
        <v>982</v>
      </c>
      <c r="D1072" s="1" t="s">
        <v>526</v>
      </c>
      <c r="E1072" s="1">
        <v>4</v>
      </c>
      <c r="F1072" s="1" t="s">
        <v>957</v>
      </c>
      <c r="G1072" s="1">
        <v>798.65</v>
      </c>
      <c r="H1072" s="1" t="s">
        <v>983</v>
      </c>
      <c r="I1072" s="1">
        <v>3194.6</v>
      </c>
      <c r="J1072" s="2" t="s">
        <v>630</v>
      </c>
      <c r="S1072" s="11">
        <f t="shared" si="33"/>
        <v>492.1616289419087</v>
      </c>
      <c r="T1072" s="10">
        <f t="shared" si="34"/>
        <v>242223.06900275304</v>
      </c>
    </row>
    <row r="1073" spans="1:20" ht="25.5" x14ac:dyDescent="0.25">
      <c r="A1073" s="1">
        <v>14</v>
      </c>
      <c r="B1073" s="1" t="s">
        <v>984</v>
      </c>
      <c r="C1073" s="1" t="s">
        <v>985</v>
      </c>
      <c r="D1073" s="1" t="s">
        <v>526</v>
      </c>
      <c r="E1073" s="1">
        <v>4</v>
      </c>
      <c r="F1073" s="1" t="s">
        <v>957</v>
      </c>
      <c r="G1073" s="1">
        <v>756.06</v>
      </c>
      <c r="H1073" s="1" t="s">
        <v>983</v>
      </c>
      <c r="I1073" s="1">
        <v>3024.24</v>
      </c>
      <c r="J1073" s="2" t="s">
        <v>630</v>
      </c>
      <c r="S1073" s="11">
        <f t="shared" si="33"/>
        <v>449.57162894190867</v>
      </c>
      <c r="T1073" s="10">
        <f t="shared" si="34"/>
        <v>202114.64954948123</v>
      </c>
    </row>
    <row r="1074" spans="1:20" ht="25.5" x14ac:dyDescent="0.25">
      <c r="A1074" s="1">
        <v>14</v>
      </c>
      <c r="B1074" s="1" t="s">
        <v>999</v>
      </c>
      <c r="C1074" s="1" t="s">
        <v>1000</v>
      </c>
      <c r="D1074" s="1" t="s">
        <v>526</v>
      </c>
      <c r="E1074" s="1">
        <v>5</v>
      </c>
      <c r="F1074" s="1" t="s">
        <v>957</v>
      </c>
      <c r="G1074" s="1">
        <v>39.619999999999997</v>
      </c>
      <c r="H1074" s="1" t="s">
        <v>1001</v>
      </c>
      <c r="I1074" s="1">
        <v>198.1</v>
      </c>
      <c r="J1074" s="2" t="s">
        <v>630</v>
      </c>
      <c r="S1074" s="11">
        <f t="shared" si="33"/>
        <v>-266.86837105809127</v>
      </c>
      <c r="T1074" s="10">
        <f t="shared" si="34"/>
        <v>71218.72747119909</v>
      </c>
    </row>
    <row r="1075" spans="1:20" ht="15" x14ac:dyDescent="0.25">
      <c r="A1075" s="1">
        <v>14</v>
      </c>
      <c r="B1075" s="1" t="s">
        <v>1071</v>
      </c>
      <c r="C1075" s="1" t="s">
        <v>1072</v>
      </c>
      <c r="D1075" s="1" t="s">
        <v>526</v>
      </c>
      <c r="E1075" s="1">
        <v>10</v>
      </c>
      <c r="F1075" s="1" t="s">
        <v>957</v>
      </c>
      <c r="G1075" s="1">
        <v>31.95</v>
      </c>
      <c r="H1075" s="2" t="s">
        <v>1256</v>
      </c>
      <c r="I1075" s="1">
        <v>319.5</v>
      </c>
      <c r="J1075" s="2" t="s">
        <v>630</v>
      </c>
      <c r="S1075" s="11">
        <f t="shared" si="33"/>
        <v>-274.53837105809129</v>
      </c>
      <c r="T1075" s="10">
        <f t="shared" si="34"/>
        <v>75371.317183230218</v>
      </c>
    </row>
    <row r="1076" spans="1:20" ht="15" x14ac:dyDescent="0.25">
      <c r="A1076" s="1">
        <v>14</v>
      </c>
      <c r="B1076" s="1" t="s">
        <v>1002</v>
      </c>
      <c r="C1076" s="1" t="s">
        <v>1003</v>
      </c>
      <c r="D1076" s="1" t="s">
        <v>906</v>
      </c>
      <c r="E1076" s="1">
        <v>2</v>
      </c>
      <c r="F1076" s="1" t="s">
        <v>957</v>
      </c>
      <c r="G1076" s="1">
        <v>638.91999999999996</v>
      </c>
      <c r="H1076" s="1" t="s">
        <v>1004</v>
      </c>
      <c r="I1076" s="1">
        <v>1277.8399999999999</v>
      </c>
      <c r="J1076" s="2" t="s">
        <v>630</v>
      </c>
      <c r="S1076" s="11">
        <f t="shared" si="33"/>
        <v>332.43162894190868</v>
      </c>
      <c r="T1076" s="10">
        <f t="shared" si="34"/>
        <v>110510.78792097086</v>
      </c>
    </row>
    <row r="1077" spans="1:20" ht="25.5" x14ac:dyDescent="0.25">
      <c r="A1077" s="1">
        <v>8</v>
      </c>
      <c r="B1077" s="1">
        <v>396</v>
      </c>
      <c r="C1077" s="1" t="s">
        <v>1087</v>
      </c>
      <c r="D1077" s="1" t="s">
        <v>371</v>
      </c>
      <c r="E1077" s="1">
        <v>250</v>
      </c>
      <c r="F1077" s="1" t="s">
        <v>1088</v>
      </c>
      <c r="G1077" s="1">
        <v>16.8</v>
      </c>
      <c r="H1077" s="1" t="s">
        <v>1089</v>
      </c>
      <c r="I1077" s="1">
        <v>4200</v>
      </c>
      <c r="J1077" s="2" t="s">
        <v>466</v>
      </c>
      <c r="S1077" s="11">
        <f t="shared" si="33"/>
        <v>-289.68837105809126</v>
      </c>
      <c r="T1077" s="10">
        <f t="shared" si="34"/>
        <v>83919.352326290362</v>
      </c>
    </row>
    <row r="1078" spans="1:20" ht="25.5" x14ac:dyDescent="0.25">
      <c r="A1078" s="1">
        <v>8</v>
      </c>
      <c r="B1078" s="1">
        <v>409</v>
      </c>
      <c r="C1078" s="1" t="s">
        <v>1090</v>
      </c>
      <c r="D1078" s="1" t="s">
        <v>371</v>
      </c>
      <c r="E1078" s="1">
        <v>500</v>
      </c>
      <c r="F1078" s="1" t="s">
        <v>1088</v>
      </c>
      <c r="G1078" s="1">
        <v>18.309999999999999</v>
      </c>
      <c r="H1078" s="1" t="s">
        <v>1089</v>
      </c>
      <c r="I1078" s="1">
        <v>9155</v>
      </c>
      <c r="J1078" s="2" t="s">
        <v>466</v>
      </c>
      <c r="S1078" s="11">
        <f t="shared" si="33"/>
        <v>-288.17837105809127</v>
      </c>
      <c r="T1078" s="10">
        <f t="shared" si="34"/>
        <v>83046.77354569493</v>
      </c>
    </row>
    <row r="1079" spans="1:20" ht="25.5" x14ac:dyDescent="0.25">
      <c r="A1079" s="1">
        <v>8</v>
      </c>
      <c r="B1079" s="1">
        <v>410</v>
      </c>
      <c r="C1079" s="1" t="s">
        <v>1091</v>
      </c>
      <c r="D1079" s="1" t="s">
        <v>371</v>
      </c>
      <c r="E1079" s="1">
        <v>100</v>
      </c>
      <c r="F1079" s="1" t="s">
        <v>1088</v>
      </c>
      <c r="G1079" s="1">
        <v>20.52</v>
      </c>
      <c r="H1079" s="1" t="s">
        <v>1089</v>
      </c>
      <c r="I1079" s="1">
        <v>2052</v>
      </c>
      <c r="J1079" s="2" t="s">
        <v>466</v>
      </c>
      <c r="S1079" s="11">
        <f t="shared" si="33"/>
        <v>-285.96837105809129</v>
      </c>
      <c r="T1079" s="10">
        <f t="shared" si="34"/>
        <v>81777.909245618182</v>
      </c>
    </row>
    <row r="1080" spans="1:20" ht="25.5" x14ac:dyDescent="0.25">
      <c r="A1080" s="1">
        <v>8</v>
      </c>
      <c r="B1080" s="1">
        <v>409</v>
      </c>
      <c r="C1080" s="1" t="s">
        <v>1090</v>
      </c>
      <c r="D1080" s="1" t="s">
        <v>371</v>
      </c>
      <c r="E1080" s="1">
        <v>1000</v>
      </c>
      <c r="F1080" s="1" t="s">
        <v>1088</v>
      </c>
      <c r="G1080" s="1">
        <v>18.309999999999999</v>
      </c>
      <c r="H1080" s="1" t="s">
        <v>1089</v>
      </c>
      <c r="I1080" s="1">
        <v>18310</v>
      </c>
      <c r="J1080" s="2" t="s">
        <v>491</v>
      </c>
      <c r="S1080" s="11">
        <f t="shared" si="33"/>
        <v>-288.17837105809127</v>
      </c>
      <c r="T1080" s="10">
        <f t="shared" si="34"/>
        <v>83046.77354569493</v>
      </c>
    </row>
    <row r="1081" spans="1:20" ht="25.5" x14ac:dyDescent="0.25">
      <c r="A1081" s="1">
        <v>8</v>
      </c>
      <c r="B1081" s="1">
        <v>396</v>
      </c>
      <c r="C1081" s="1" t="s">
        <v>1087</v>
      </c>
      <c r="D1081" s="1" t="s">
        <v>371</v>
      </c>
      <c r="E1081" s="1">
        <v>250</v>
      </c>
      <c r="F1081" s="1" t="s">
        <v>1088</v>
      </c>
      <c r="G1081" s="1">
        <v>16.8</v>
      </c>
      <c r="H1081" s="1" t="s">
        <v>1089</v>
      </c>
      <c r="I1081" s="1">
        <v>4200</v>
      </c>
      <c r="J1081" s="2" t="s">
        <v>548</v>
      </c>
      <c r="S1081" s="11">
        <f t="shared" si="33"/>
        <v>-289.68837105809126</v>
      </c>
      <c r="T1081" s="10">
        <f t="shared" si="34"/>
        <v>83919.352326290362</v>
      </c>
    </row>
    <row r="1082" spans="1:20" ht="25.5" x14ac:dyDescent="0.25">
      <c r="A1082" s="1">
        <v>8</v>
      </c>
      <c r="B1082" s="1">
        <v>409</v>
      </c>
      <c r="C1082" s="1" t="s">
        <v>1090</v>
      </c>
      <c r="D1082" s="1" t="s">
        <v>371</v>
      </c>
      <c r="E1082" s="1">
        <v>3500</v>
      </c>
      <c r="F1082" s="1" t="s">
        <v>1088</v>
      </c>
      <c r="G1082" s="1">
        <v>18.309999999999999</v>
      </c>
      <c r="H1082" s="1" t="s">
        <v>1089</v>
      </c>
      <c r="I1082" s="1">
        <v>64085</v>
      </c>
      <c r="J1082" s="2" t="s">
        <v>548</v>
      </c>
      <c r="S1082" s="11">
        <f t="shared" si="33"/>
        <v>-288.17837105809127</v>
      </c>
      <c r="T1082" s="10">
        <f t="shared" si="34"/>
        <v>83046.77354569493</v>
      </c>
    </row>
    <row r="1083" spans="1:20" ht="25.5" x14ac:dyDescent="0.25">
      <c r="A1083" s="1">
        <v>8</v>
      </c>
      <c r="B1083" s="1">
        <v>396</v>
      </c>
      <c r="C1083" s="1" t="s">
        <v>1087</v>
      </c>
      <c r="D1083" s="1" t="s">
        <v>371</v>
      </c>
      <c r="E1083" s="1">
        <v>200</v>
      </c>
      <c r="F1083" s="1" t="s">
        <v>1088</v>
      </c>
      <c r="G1083" s="1">
        <v>16.8</v>
      </c>
      <c r="H1083" s="1" t="s">
        <v>1089</v>
      </c>
      <c r="I1083" s="1">
        <v>3360</v>
      </c>
      <c r="J1083" s="2" t="s">
        <v>563</v>
      </c>
      <c r="S1083" s="11">
        <f t="shared" si="33"/>
        <v>-289.68837105809126</v>
      </c>
      <c r="T1083" s="10">
        <f t="shared" si="34"/>
        <v>83919.352326290362</v>
      </c>
    </row>
    <row r="1084" spans="1:20" ht="25.5" x14ac:dyDescent="0.25">
      <c r="A1084" s="1">
        <v>8</v>
      </c>
      <c r="B1084" s="1">
        <v>409</v>
      </c>
      <c r="C1084" s="1" t="s">
        <v>1090</v>
      </c>
      <c r="D1084" s="1" t="s">
        <v>371</v>
      </c>
      <c r="E1084" s="1">
        <v>5000</v>
      </c>
      <c r="F1084" s="1" t="s">
        <v>1088</v>
      </c>
      <c r="G1084" s="1">
        <v>18.309999999999999</v>
      </c>
      <c r="H1084" s="1" t="s">
        <v>1089</v>
      </c>
      <c r="I1084" s="1">
        <v>91550</v>
      </c>
      <c r="J1084" s="2" t="s">
        <v>563</v>
      </c>
      <c r="S1084" s="11">
        <f t="shared" si="33"/>
        <v>-288.17837105809127</v>
      </c>
      <c r="T1084" s="10">
        <f t="shared" si="34"/>
        <v>83046.77354569493</v>
      </c>
    </row>
    <row r="1085" spans="1:20" ht="25.5" x14ac:dyDescent="0.25">
      <c r="A1085" s="1">
        <v>8</v>
      </c>
      <c r="B1085" s="1">
        <v>396</v>
      </c>
      <c r="C1085" s="1" t="s">
        <v>1087</v>
      </c>
      <c r="D1085" s="1" t="s">
        <v>371</v>
      </c>
      <c r="E1085" s="1">
        <v>168</v>
      </c>
      <c r="F1085" s="1" t="s">
        <v>1088</v>
      </c>
      <c r="G1085" s="1">
        <v>16.8</v>
      </c>
      <c r="H1085" s="1" t="s">
        <v>1089</v>
      </c>
      <c r="I1085" s="1">
        <v>2822.4</v>
      </c>
      <c r="J1085" s="2" t="s">
        <v>586</v>
      </c>
      <c r="S1085" s="11">
        <f t="shared" si="33"/>
        <v>-289.68837105809126</v>
      </c>
      <c r="T1085" s="10">
        <f t="shared" si="34"/>
        <v>83919.352326290362</v>
      </c>
    </row>
    <row r="1086" spans="1:20" ht="25.5" x14ac:dyDescent="0.25">
      <c r="A1086" s="1">
        <v>8</v>
      </c>
      <c r="B1086" s="1">
        <v>409</v>
      </c>
      <c r="C1086" s="1" t="s">
        <v>1090</v>
      </c>
      <c r="D1086" s="1" t="s">
        <v>371</v>
      </c>
      <c r="E1086" s="1">
        <v>168</v>
      </c>
      <c r="F1086" s="1" t="s">
        <v>1088</v>
      </c>
      <c r="G1086" s="1">
        <v>18.309999999999999</v>
      </c>
      <c r="H1086" s="1" t="s">
        <v>1089</v>
      </c>
      <c r="I1086" s="1">
        <v>3076.08</v>
      </c>
      <c r="J1086" s="2" t="s">
        <v>586</v>
      </c>
      <c r="S1086" s="11">
        <f t="shared" si="33"/>
        <v>-288.17837105809127</v>
      </c>
      <c r="T1086" s="10">
        <f t="shared" si="34"/>
        <v>83046.77354569493</v>
      </c>
    </row>
    <row r="1087" spans="1:20" ht="25.5" x14ac:dyDescent="0.25">
      <c r="A1087" s="1">
        <v>8</v>
      </c>
      <c r="B1087" s="1">
        <v>410</v>
      </c>
      <c r="C1087" s="1" t="s">
        <v>1091</v>
      </c>
      <c r="D1087" s="1" t="s">
        <v>371</v>
      </c>
      <c r="E1087" s="1">
        <v>36</v>
      </c>
      <c r="F1087" s="1" t="s">
        <v>1088</v>
      </c>
      <c r="G1087" s="1">
        <v>20.52</v>
      </c>
      <c r="H1087" s="1" t="s">
        <v>1089</v>
      </c>
      <c r="I1087" s="1">
        <v>738.72</v>
      </c>
      <c r="J1087" s="2" t="s">
        <v>586</v>
      </c>
      <c r="S1087" s="11">
        <f t="shared" si="33"/>
        <v>-285.96837105809129</v>
      </c>
      <c r="T1087" s="10">
        <f t="shared" si="34"/>
        <v>81777.909245618182</v>
      </c>
    </row>
    <row r="1088" spans="1:20" ht="25.5" x14ac:dyDescent="0.25">
      <c r="A1088" s="1">
        <v>8</v>
      </c>
      <c r="B1088" s="1">
        <v>396</v>
      </c>
      <c r="C1088" s="1" t="s">
        <v>1087</v>
      </c>
      <c r="D1088" s="1" t="s">
        <v>371</v>
      </c>
      <c r="E1088" s="1">
        <v>20</v>
      </c>
      <c r="F1088" s="1" t="s">
        <v>1088</v>
      </c>
      <c r="G1088" s="1">
        <v>16.8</v>
      </c>
      <c r="H1088" s="1" t="s">
        <v>1089</v>
      </c>
      <c r="I1088" s="1">
        <v>336</v>
      </c>
      <c r="J1088" s="2" t="s">
        <v>600</v>
      </c>
      <c r="S1088" s="11">
        <f t="shared" si="33"/>
        <v>-289.68837105809126</v>
      </c>
      <c r="T1088" s="10">
        <f t="shared" si="34"/>
        <v>83919.352326290362</v>
      </c>
    </row>
    <row r="1089" spans="1:20" ht="25.5" x14ac:dyDescent="0.25">
      <c r="A1089" s="1">
        <v>8</v>
      </c>
      <c r="B1089" s="1">
        <v>409</v>
      </c>
      <c r="C1089" s="1" t="s">
        <v>1090</v>
      </c>
      <c r="D1089" s="1" t="s">
        <v>371</v>
      </c>
      <c r="E1089" s="1">
        <v>20</v>
      </c>
      <c r="F1089" s="1" t="s">
        <v>1088</v>
      </c>
      <c r="G1089" s="1">
        <v>18.309999999999999</v>
      </c>
      <c r="H1089" s="1" t="s">
        <v>1089</v>
      </c>
      <c r="I1089" s="1">
        <v>366.2</v>
      </c>
      <c r="J1089" s="2" t="s">
        <v>600</v>
      </c>
      <c r="S1089" s="11">
        <f t="shared" si="33"/>
        <v>-288.17837105809127</v>
      </c>
      <c r="T1089" s="10">
        <f t="shared" si="34"/>
        <v>83046.77354569493</v>
      </c>
    </row>
    <row r="1090" spans="1:20" ht="25.5" x14ac:dyDescent="0.25">
      <c r="A1090" s="1">
        <v>8</v>
      </c>
      <c r="B1090" s="1">
        <v>409</v>
      </c>
      <c r="C1090" s="1" t="s">
        <v>1090</v>
      </c>
      <c r="D1090" s="1" t="s">
        <v>371</v>
      </c>
      <c r="E1090" s="1">
        <v>10</v>
      </c>
      <c r="F1090" s="1" t="s">
        <v>1088</v>
      </c>
      <c r="G1090" s="1">
        <v>18.309999999999999</v>
      </c>
      <c r="H1090" s="1" t="s">
        <v>1089</v>
      </c>
      <c r="I1090" s="1">
        <v>183.1</v>
      </c>
      <c r="J1090" s="2" t="s">
        <v>606</v>
      </c>
      <c r="S1090" s="11">
        <f t="shared" ref="S1090:S1153" si="35">G1090-$P$2</f>
        <v>-288.17837105809127</v>
      </c>
      <c r="T1090" s="10">
        <f t="shared" si="34"/>
        <v>83046.77354569493</v>
      </c>
    </row>
    <row r="1091" spans="1:20" ht="25.5" x14ac:dyDescent="0.25">
      <c r="A1091" s="1">
        <v>8</v>
      </c>
      <c r="B1091" s="1">
        <v>409</v>
      </c>
      <c r="C1091" s="1" t="s">
        <v>1090</v>
      </c>
      <c r="D1091" s="1" t="s">
        <v>371</v>
      </c>
      <c r="E1091" s="1">
        <v>6</v>
      </c>
      <c r="F1091" s="1" t="s">
        <v>1088</v>
      </c>
      <c r="G1091" s="1">
        <v>18.309999999999999</v>
      </c>
      <c r="H1091" s="1" t="s">
        <v>1089</v>
      </c>
      <c r="I1091" s="1">
        <v>109.86</v>
      </c>
      <c r="J1091" s="2" t="s">
        <v>612</v>
      </c>
      <c r="S1091" s="11">
        <f t="shared" si="35"/>
        <v>-288.17837105809127</v>
      </c>
      <c r="T1091" s="10">
        <f t="shared" ref="T1091:T1154" si="36">S1091*S1091</f>
        <v>83046.77354569493</v>
      </c>
    </row>
    <row r="1092" spans="1:20" ht="25.5" x14ac:dyDescent="0.25">
      <c r="A1092" s="1">
        <v>8</v>
      </c>
      <c r="B1092" s="1">
        <v>393</v>
      </c>
      <c r="C1092" s="1" t="s">
        <v>1092</v>
      </c>
      <c r="D1092" s="1" t="s">
        <v>371</v>
      </c>
      <c r="E1092" s="1">
        <v>100</v>
      </c>
      <c r="F1092" s="1" t="s">
        <v>1088</v>
      </c>
      <c r="G1092" s="1">
        <v>269.02</v>
      </c>
      <c r="H1092" s="1" t="s">
        <v>1089</v>
      </c>
      <c r="I1092" s="1">
        <v>26902</v>
      </c>
      <c r="J1092" s="2" t="s">
        <v>630</v>
      </c>
      <c r="S1092" s="11">
        <f t="shared" si="35"/>
        <v>-37.468371058091293</v>
      </c>
      <c r="T1092" s="10">
        <f t="shared" si="36"/>
        <v>1403.8788297468132</v>
      </c>
    </row>
    <row r="1093" spans="1:20" ht="25.5" x14ac:dyDescent="0.25">
      <c r="A1093" s="1">
        <v>8</v>
      </c>
      <c r="B1093" s="1">
        <v>396</v>
      </c>
      <c r="C1093" s="1" t="s">
        <v>1087</v>
      </c>
      <c r="D1093" s="1" t="s">
        <v>371</v>
      </c>
      <c r="E1093" s="1">
        <v>240</v>
      </c>
      <c r="F1093" s="1" t="s">
        <v>1088</v>
      </c>
      <c r="G1093" s="1">
        <v>16.8</v>
      </c>
      <c r="H1093" s="1" t="s">
        <v>1089</v>
      </c>
      <c r="I1093" s="1">
        <v>4032</v>
      </c>
      <c r="J1093" s="2" t="s">
        <v>630</v>
      </c>
      <c r="S1093" s="11">
        <f t="shared" si="35"/>
        <v>-289.68837105809126</v>
      </c>
      <c r="T1093" s="10">
        <f t="shared" si="36"/>
        <v>83919.352326290362</v>
      </c>
    </row>
    <row r="1094" spans="1:20" ht="25.5" x14ac:dyDescent="0.25">
      <c r="A1094" s="1">
        <v>8</v>
      </c>
      <c r="B1094" s="1">
        <v>397</v>
      </c>
      <c r="C1094" s="1" t="s">
        <v>1093</v>
      </c>
      <c r="D1094" s="1" t="s">
        <v>371</v>
      </c>
      <c r="E1094" s="1">
        <v>240</v>
      </c>
      <c r="F1094" s="1" t="s">
        <v>1088</v>
      </c>
      <c r="G1094" s="1">
        <v>20.420000000000002</v>
      </c>
      <c r="H1094" s="1" t="s">
        <v>1089</v>
      </c>
      <c r="I1094" s="1">
        <v>4900.8</v>
      </c>
      <c r="J1094" s="2" t="s">
        <v>630</v>
      </c>
      <c r="S1094" s="11">
        <f t="shared" si="35"/>
        <v>-286.06837105809126</v>
      </c>
      <c r="T1094" s="10">
        <f t="shared" si="36"/>
        <v>81835.112919829786</v>
      </c>
    </row>
    <row r="1095" spans="1:20" ht="25.5" x14ac:dyDescent="0.25">
      <c r="A1095" s="1">
        <v>8</v>
      </c>
      <c r="B1095" s="1">
        <v>409</v>
      </c>
      <c r="C1095" s="1" t="s">
        <v>1090</v>
      </c>
      <c r="D1095" s="1" t="s">
        <v>371</v>
      </c>
      <c r="E1095" s="1">
        <v>1000</v>
      </c>
      <c r="F1095" s="1" t="s">
        <v>1088</v>
      </c>
      <c r="G1095" s="1">
        <v>18.309999999999999</v>
      </c>
      <c r="H1095" s="1" t="s">
        <v>1089</v>
      </c>
      <c r="I1095" s="1">
        <v>18310</v>
      </c>
      <c r="J1095" s="2" t="s">
        <v>630</v>
      </c>
      <c r="S1095" s="11">
        <f t="shared" si="35"/>
        <v>-288.17837105809127</v>
      </c>
      <c r="T1095" s="10">
        <f t="shared" si="36"/>
        <v>83046.77354569493</v>
      </c>
    </row>
    <row r="1096" spans="1:20" ht="25.5" x14ac:dyDescent="0.25">
      <c r="A1096" s="1">
        <v>8</v>
      </c>
      <c r="B1096" s="1">
        <v>410</v>
      </c>
      <c r="C1096" s="1" t="s">
        <v>1091</v>
      </c>
      <c r="D1096" s="1" t="s">
        <v>371</v>
      </c>
      <c r="E1096" s="1">
        <v>2000</v>
      </c>
      <c r="F1096" s="1" t="s">
        <v>1088</v>
      </c>
      <c r="G1096" s="1">
        <v>20.52</v>
      </c>
      <c r="H1096" s="1" t="s">
        <v>1089</v>
      </c>
      <c r="I1096" s="1">
        <v>41040</v>
      </c>
      <c r="J1096" s="2" t="s">
        <v>630</v>
      </c>
      <c r="S1096" s="11">
        <f t="shared" si="35"/>
        <v>-285.96837105809129</v>
      </c>
      <c r="T1096" s="10">
        <f t="shared" si="36"/>
        <v>81777.909245618182</v>
      </c>
    </row>
    <row r="1097" spans="1:20" ht="15" x14ac:dyDescent="0.25">
      <c r="A1097" s="1">
        <v>2</v>
      </c>
      <c r="B1097" s="1">
        <v>69</v>
      </c>
      <c r="C1097" s="1" t="s">
        <v>1094</v>
      </c>
      <c r="D1097" s="1" t="s">
        <v>371</v>
      </c>
      <c r="E1097" s="1">
        <v>10</v>
      </c>
      <c r="F1097" s="1" t="s">
        <v>1095</v>
      </c>
      <c r="G1097" s="1">
        <v>17.03</v>
      </c>
      <c r="H1097" s="1" t="s">
        <v>1096</v>
      </c>
      <c r="I1097" s="1">
        <v>170.3</v>
      </c>
      <c r="J1097" s="2" t="s">
        <v>374</v>
      </c>
      <c r="S1097" s="11">
        <f t="shared" si="35"/>
        <v>-289.4583710580913</v>
      </c>
      <c r="T1097" s="10">
        <f t="shared" si="36"/>
        <v>83786.148575603671</v>
      </c>
    </row>
    <row r="1098" spans="1:20" ht="15" x14ac:dyDescent="0.25">
      <c r="A1098" s="1">
        <v>3</v>
      </c>
      <c r="B1098" s="1">
        <v>145</v>
      </c>
      <c r="C1098" s="1" t="s">
        <v>1097</v>
      </c>
      <c r="D1098" s="1" t="s">
        <v>371</v>
      </c>
      <c r="E1098" s="1">
        <v>30</v>
      </c>
      <c r="F1098" s="1" t="s">
        <v>1095</v>
      </c>
      <c r="G1098" s="1">
        <v>127.85</v>
      </c>
      <c r="H1098" s="1" t="s">
        <v>1098</v>
      </c>
      <c r="I1098" s="1">
        <v>3835.5</v>
      </c>
      <c r="J1098" s="2" t="s">
        <v>374</v>
      </c>
      <c r="S1098" s="11">
        <f t="shared" si="35"/>
        <v>-178.63837105809128</v>
      </c>
      <c r="T1098" s="10">
        <f t="shared" si="36"/>
        <v>31911.667614288304</v>
      </c>
    </row>
    <row r="1099" spans="1:20" ht="15" x14ac:dyDescent="0.25">
      <c r="A1099" s="1">
        <v>3</v>
      </c>
      <c r="B1099" s="1">
        <v>156</v>
      </c>
      <c r="C1099" s="1" t="s">
        <v>1099</v>
      </c>
      <c r="D1099" s="1" t="s">
        <v>371</v>
      </c>
      <c r="E1099" s="1">
        <v>160</v>
      </c>
      <c r="F1099" s="1" t="s">
        <v>1095</v>
      </c>
      <c r="G1099" s="1">
        <v>65.459999999999994</v>
      </c>
      <c r="H1099" s="1" t="s">
        <v>1100</v>
      </c>
      <c r="I1099" s="1">
        <v>10473.6</v>
      </c>
      <c r="J1099" s="2" t="s">
        <v>374</v>
      </c>
      <c r="S1099" s="11">
        <f t="shared" si="35"/>
        <v>-241.0283710580913</v>
      </c>
      <c r="T1099" s="10">
        <f t="shared" si="36"/>
        <v>58094.675654916944</v>
      </c>
    </row>
    <row r="1100" spans="1:20" ht="15" x14ac:dyDescent="0.25">
      <c r="A1100" s="1">
        <v>3</v>
      </c>
      <c r="B1100" s="1">
        <v>165</v>
      </c>
      <c r="C1100" s="1" t="s">
        <v>1101</v>
      </c>
      <c r="D1100" s="1" t="s">
        <v>371</v>
      </c>
      <c r="E1100" s="1">
        <v>60</v>
      </c>
      <c r="F1100" s="1" t="s">
        <v>1095</v>
      </c>
      <c r="G1100" s="1">
        <v>52.73</v>
      </c>
      <c r="H1100" s="1" t="s">
        <v>1100</v>
      </c>
      <c r="I1100" s="1">
        <v>3163.8</v>
      </c>
      <c r="J1100" s="2" t="s">
        <v>374</v>
      </c>
      <c r="S1100" s="11">
        <f t="shared" si="35"/>
        <v>-253.75837105809129</v>
      </c>
      <c r="T1100" s="10">
        <f t="shared" si="36"/>
        <v>64393.310882055943</v>
      </c>
    </row>
    <row r="1101" spans="1:20" ht="15" x14ac:dyDescent="0.25">
      <c r="A1101" s="1">
        <v>3</v>
      </c>
      <c r="B1101" s="1">
        <v>184</v>
      </c>
      <c r="C1101" s="1" t="s">
        <v>1102</v>
      </c>
      <c r="D1101" s="1" t="s">
        <v>371</v>
      </c>
      <c r="E1101" s="1">
        <v>240</v>
      </c>
      <c r="F1101" s="1" t="s">
        <v>1095</v>
      </c>
      <c r="G1101" s="1">
        <v>54.96</v>
      </c>
      <c r="H1101" s="1" t="s">
        <v>1103</v>
      </c>
      <c r="I1101" s="1">
        <v>13190.4</v>
      </c>
      <c r="J1101" s="2" t="s">
        <v>374</v>
      </c>
      <c r="S1101" s="11">
        <f t="shared" si="35"/>
        <v>-251.52837105809127</v>
      </c>
      <c r="T1101" s="10">
        <f t="shared" si="36"/>
        <v>63266.521447136845</v>
      </c>
    </row>
    <row r="1102" spans="1:20" ht="25.5" x14ac:dyDescent="0.25">
      <c r="A1102" s="1">
        <v>3</v>
      </c>
      <c r="B1102" s="1">
        <v>203</v>
      </c>
      <c r="C1102" s="1" t="s">
        <v>1104</v>
      </c>
      <c r="D1102" s="1" t="s">
        <v>371</v>
      </c>
      <c r="E1102" s="1">
        <v>270</v>
      </c>
      <c r="F1102" s="1" t="s">
        <v>1095</v>
      </c>
      <c r="G1102" s="1">
        <v>41.74</v>
      </c>
      <c r="H1102" s="1" t="s">
        <v>1105</v>
      </c>
      <c r="I1102" s="1">
        <v>11269.8</v>
      </c>
      <c r="J1102" s="2" t="s">
        <v>374</v>
      </c>
      <c r="S1102" s="11">
        <f t="shared" si="35"/>
        <v>-264.74837105809127</v>
      </c>
      <c r="T1102" s="10">
        <f t="shared" si="36"/>
        <v>70091.69997791278</v>
      </c>
    </row>
    <row r="1103" spans="1:20" ht="15" x14ac:dyDescent="0.25">
      <c r="A1103" s="1">
        <v>4</v>
      </c>
      <c r="B1103" s="1">
        <v>222</v>
      </c>
      <c r="C1103" s="1" t="s">
        <v>1106</v>
      </c>
      <c r="D1103" s="1" t="s">
        <v>371</v>
      </c>
      <c r="E1103" s="1">
        <v>3</v>
      </c>
      <c r="F1103" s="1" t="s">
        <v>1095</v>
      </c>
      <c r="G1103" s="1">
        <v>32.1</v>
      </c>
      <c r="H1103" s="1" t="s">
        <v>1107</v>
      </c>
      <c r="I1103" s="1">
        <v>96.3</v>
      </c>
      <c r="J1103" s="2" t="s">
        <v>374</v>
      </c>
      <c r="S1103" s="11">
        <f t="shared" si="35"/>
        <v>-274.38837105809125</v>
      </c>
      <c r="T1103" s="10">
        <f t="shared" si="36"/>
        <v>75288.978171912764</v>
      </c>
    </row>
    <row r="1104" spans="1:20" ht="15" x14ac:dyDescent="0.25">
      <c r="A1104" s="1">
        <v>4</v>
      </c>
      <c r="B1104" s="1">
        <v>246</v>
      </c>
      <c r="C1104" s="1" t="s">
        <v>1108</v>
      </c>
      <c r="D1104" s="1" t="s">
        <v>371</v>
      </c>
      <c r="E1104" s="1">
        <v>180</v>
      </c>
      <c r="F1104" s="1" t="s">
        <v>1095</v>
      </c>
      <c r="G1104" s="1">
        <v>5.19</v>
      </c>
      <c r="H1104" s="1" t="s">
        <v>1109</v>
      </c>
      <c r="I1104" s="1">
        <v>934.2</v>
      </c>
      <c r="J1104" s="2" t="s">
        <v>374</v>
      </c>
      <c r="S1104" s="11">
        <f t="shared" si="35"/>
        <v>-301.29837105809128</v>
      </c>
      <c r="T1104" s="10">
        <f t="shared" si="36"/>
        <v>90780.708402259261</v>
      </c>
    </row>
    <row r="1105" spans="1:20" ht="15" x14ac:dyDescent="0.25">
      <c r="A1105" s="1">
        <v>4</v>
      </c>
      <c r="B1105" s="1">
        <v>265</v>
      </c>
      <c r="C1105" s="1" t="s">
        <v>1110</v>
      </c>
      <c r="D1105" s="1" t="s">
        <v>371</v>
      </c>
      <c r="E1105" s="1">
        <v>140</v>
      </c>
      <c r="F1105" s="1" t="s">
        <v>1095</v>
      </c>
      <c r="G1105" s="1">
        <v>11.49</v>
      </c>
      <c r="H1105" s="1" t="s">
        <v>1111</v>
      </c>
      <c r="I1105" s="1">
        <v>1608.6</v>
      </c>
      <c r="J1105" s="2" t="s">
        <v>374</v>
      </c>
      <c r="S1105" s="11">
        <f t="shared" si="35"/>
        <v>-294.99837105809127</v>
      </c>
      <c r="T1105" s="10">
        <f t="shared" si="36"/>
        <v>87024.0389269273</v>
      </c>
    </row>
    <row r="1106" spans="1:20" ht="15" x14ac:dyDescent="0.25">
      <c r="A1106" s="1">
        <v>6</v>
      </c>
      <c r="B1106" s="1">
        <v>357</v>
      </c>
      <c r="C1106" s="1" t="s">
        <v>1112</v>
      </c>
      <c r="D1106" s="1" t="s">
        <v>371</v>
      </c>
      <c r="E1106" s="1">
        <v>12</v>
      </c>
      <c r="F1106" s="1" t="s">
        <v>1095</v>
      </c>
      <c r="G1106" s="1">
        <v>308.75</v>
      </c>
      <c r="H1106" s="1" t="s">
        <v>1113</v>
      </c>
      <c r="I1106" s="1">
        <v>3705</v>
      </c>
      <c r="J1106" s="2" t="s">
        <v>374</v>
      </c>
      <c r="S1106" s="11">
        <f t="shared" si="35"/>
        <v>2.2616289419087252</v>
      </c>
      <c r="T1106" s="10">
        <f t="shared" si="36"/>
        <v>5.1149654708791799</v>
      </c>
    </row>
    <row r="1107" spans="1:20" ht="15" x14ac:dyDescent="0.25">
      <c r="A1107" s="1">
        <v>8</v>
      </c>
      <c r="B1107" s="1">
        <v>414</v>
      </c>
      <c r="C1107" s="1" t="s">
        <v>1114</v>
      </c>
      <c r="D1107" s="1" t="s">
        <v>371</v>
      </c>
      <c r="E1107" s="1">
        <v>200</v>
      </c>
      <c r="F1107" s="1" t="s">
        <v>1095</v>
      </c>
      <c r="G1107" s="1">
        <v>50.29</v>
      </c>
      <c r="H1107" s="1" t="s">
        <v>1115</v>
      </c>
      <c r="I1107" s="1">
        <v>10058</v>
      </c>
      <c r="J1107" s="2" t="s">
        <v>374</v>
      </c>
      <c r="S1107" s="11">
        <f t="shared" si="35"/>
        <v>-256.19837105809125</v>
      </c>
      <c r="T1107" s="10">
        <f t="shared" si="36"/>
        <v>65637.60533281941</v>
      </c>
    </row>
    <row r="1108" spans="1:20" ht="15" x14ac:dyDescent="0.25">
      <c r="A1108" s="1">
        <v>8</v>
      </c>
      <c r="B1108" s="1">
        <v>416</v>
      </c>
      <c r="C1108" s="1" t="s">
        <v>1116</v>
      </c>
      <c r="D1108" s="1" t="s">
        <v>371</v>
      </c>
      <c r="E1108" s="1">
        <v>150</v>
      </c>
      <c r="F1108" s="1" t="s">
        <v>1095</v>
      </c>
      <c r="G1108" s="1">
        <v>67.930000000000007</v>
      </c>
      <c r="H1108" s="1" t="s">
        <v>1117</v>
      </c>
      <c r="I1108" s="1">
        <v>10189.5</v>
      </c>
      <c r="J1108" s="2" t="s">
        <v>374</v>
      </c>
      <c r="S1108" s="11">
        <f t="shared" si="35"/>
        <v>-238.55837105809127</v>
      </c>
      <c r="T1108" s="10">
        <f t="shared" si="36"/>
        <v>56910.096401889954</v>
      </c>
    </row>
    <row r="1109" spans="1:20" ht="15" x14ac:dyDescent="0.25">
      <c r="A1109" s="1">
        <v>9</v>
      </c>
      <c r="B1109" s="1">
        <v>421</v>
      </c>
      <c r="C1109" s="1" t="s">
        <v>1118</v>
      </c>
      <c r="D1109" s="1" t="s">
        <v>371</v>
      </c>
      <c r="E1109" s="1">
        <v>400</v>
      </c>
      <c r="F1109" s="1" t="s">
        <v>1095</v>
      </c>
      <c r="G1109" s="1">
        <v>15.65</v>
      </c>
      <c r="H1109" s="1" t="s">
        <v>1105</v>
      </c>
      <c r="I1109" s="1">
        <v>6260</v>
      </c>
      <c r="J1109" s="2" t="s">
        <v>374</v>
      </c>
      <c r="S1109" s="11">
        <f t="shared" si="35"/>
        <v>-290.8383710580913</v>
      </c>
      <c r="T1109" s="10">
        <f t="shared" si="36"/>
        <v>84586.958079723991</v>
      </c>
    </row>
    <row r="1110" spans="1:20" ht="15" x14ac:dyDescent="0.25">
      <c r="A1110" s="1">
        <v>9</v>
      </c>
      <c r="B1110" s="1">
        <v>428</v>
      </c>
      <c r="C1110" s="1" t="s">
        <v>1119</v>
      </c>
      <c r="D1110" s="1" t="s">
        <v>371</v>
      </c>
      <c r="E1110" s="1">
        <v>33000</v>
      </c>
      <c r="F1110" s="1" t="s">
        <v>1095</v>
      </c>
      <c r="G1110" s="1">
        <v>2.96</v>
      </c>
      <c r="H1110" s="1" t="s">
        <v>1120</v>
      </c>
      <c r="I1110" s="1">
        <v>97680</v>
      </c>
      <c r="J1110" s="2" t="s">
        <v>374</v>
      </c>
      <c r="S1110" s="11">
        <f t="shared" si="35"/>
        <v>-303.5283710580913</v>
      </c>
      <c r="T1110" s="10">
        <f t="shared" si="36"/>
        <v>92129.472037178348</v>
      </c>
    </row>
    <row r="1111" spans="1:20" ht="15" x14ac:dyDescent="0.25">
      <c r="A1111" s="1">
        <v>9</v>
      </c>
      <c r="B1111" s="1">
        <v>441</v>
      </c>
      <c r="C1111" s="1" t="s">
        <v>1121</v>
      </c>
      <c r="D1111" s="1" t="s">
        <v>371</v>
      </c>
      <c r="E1111" s="1">
        <v>30</v>
      </c>
      <c r="F1111" s="1" t="s">
        <v>1095</v>
      </c>
      <c r="G1111" s="1">
        <v>88.56</v>
      </c>
      <c r="H1111" s="1" t="s">
        <v>1122</v>
      </c>
      <c r="I1111" s="1">
        <v>2656.8</v>
      </c>
      <c r="J1111" s="2" t="s">
        <v>374</v>
      </c>
      <c r="S1111" s="11">
        <f t="shared" si="35"/>
        <v>-217.92837105809127</v>
      </c>
      <c r="T1111" s="10">
        <f t="shared" si="36"/>
        <v>47492.774912033114</v>
      </c>
    </row>
    <row r="1112" spans="1:20" ht="15" x14ac:dyDescent="0.25">
      <c r="A1112" s="1">
        <v>9</v>
      </c>
      <c r="B1112" s="1">
        <v>510</v>
      </c>
      <c r="C1112" s="1" t="s">
        <v>1123</v>
      </c>
      <c r="D1112" s="1" t="s">
        <v>371</v>
      </c>
      <c r="E1112" s="1">
        <v>7000</v>
      </c>
      <c r="F1112" s="1" t="s">
        <v>1095</v>
      </c>
      <c r="G1112" s="1">
        <v>3.21</v>
      </c>
      <c r="H1112" s="1" t="s">
        <v>1124</v>
      </c>
      <c r="I1112" s="1">
        <v>22470</v>
      </c>
      <c r="J1112" s="2" t="s">
        <v>374</v>
      </c>
      <c r="S1112" s="11">
        <f t="shared" si="35"/>
        <v>-303.2783710580913</v>
      </c>
      <c r="T1112" s="10">
        <f t="shared" si="36"/>
        <v>91977.770351649306</v>
      </c>
    </row>
    <row r="1113" spans="1:20" ht="15" x14ac:dyDescent="0.25">
      <c r="A1113" s="1">
        <v>9</v>
      </c>
      <c r="B1113" s="1">
        <v>531</v>
      </c>
      <c r="C1113" s="1" t="s">
        <v>1125</v>
      </c>
      <c r="D1113" s="1" t="s">
        <v>371</v>
      </c>
      <c r="E1113" s="1">
        <v>50</v>
      </c>
      <c r="F1113" s="1" t="s">
        <v>1095</v>
      </c>
      <c r="G1113" s="1">
        <v>203.86</v>
      </c>
      <c r="H1113" s="1" t="s">
        <v>1126</v>
      </c>
      <c r="I1113" s="1">
        <v>10193</v>
      </c>
      <c r="J1113" s="2" t="s">
        <v>374</v>
      </c>
      <c r="S1113" s="11">
        <f t="shared" si="35"/>
        <v>-102.62837105809126</v>
      </c>
      <c r="T1113" s="10">
        <f t="shared" si="36"/>
        <v>10532.582546037263</v>
      </c>
    </row>
    <row r="1114" spans="1:20" ht="15" x14ac:dyDescent="0.25">
      <c r="A1114" s="1">
        <v>3</v>
      </c>
      <c r="B1114" s="1">
        <v>141</v>
      </c>
      <c r="C1114" s="1" t="s">
        <v>1127</v>
      </c>
      <c r="D1114" s="1" t="s">
        <v>371</v>
      </c>
      <c r="E1114" s="1">
        <v>20</v>
      </c>
      <c r="F1114" s="1" t="s">
        <v>1095</v>
      </c>
      <c r="G1114" s="1">
        <v>262.45999999999998</v>
      </c>
      <c r="H1114" s="1" t="s">
        <v>1122</v>
      </c>
      <c r="I1114" s="1">
        <v>5249.2</v>
      </c>
      <c r="J1114" s="2" t="s">
        <v>466</v>
      </c>
      <c r="S1114" s="11">
        <f t="shared" si="35"/>
        <v>-44.028371058091295</v>
      </c>
      <c r="T1114" s="10">
        <f t="shared" si="36"/>
        <v>1938.4974580289711</v>
      </c>
    </row>
    <row r="1115" spans="1:20" ht="15" x14ac:dyDescent="0.25">
      <c r="A1115" s="1">
        <v>3</v>
      </c>
      <c r="B1115" s="1">
        <v>156</v>
      </c>
      <c r="C1115" s="1" t="s">
        <v>1099</v>
      </c>
      <c r="D1115" s="1" t="s">
        <v>371</v>
      </c>
      <c r="E1115" s="1">
        <v>5</v>
      </c>
      <c r="F1115" s="1" t="s">
        <v>1095</v>
      </c>
      <c r="G1115" s="1">
        <v>65.459999999999994</v>
      </c>
      <c r="H1115" s="1" t="s">
        <v>1100</v>
      </c>
      <c r="I1115" s="1">
        <v>327.3</v>
      </c>
      <c r="J1115" s="2" t="s">
        <v>466</v>
      </c>
      <c r="S1115" s="11">
        <f t="shared" si="35"/>
        <v>-241.0283710580913</v>
      </c>
      <c r="T1115" s="10">
        <f t="shared" si="36"/>
        <v>58094.675654916944</v>
      </c>
    </row>
    <row r="1116" spans="1:20" ht="15" x14ac:dyDescent="0.25">
      <c r="A1116" s="1">
        <v>3</v>
      </c>
      <c r="B1116" s="1">
        <v>170</v>
      </c>
      <c r="C1116" s="1" t="s">
        <v>1128</v>
      </c>
      <c r="D1116" s="1" t="s">
        <v>371</v>
      </c>
      <c r="E1116" s="1">
        <v>20</v>
      </c>
      <c r="F1116" s="1" t="s">
        <v>1095</v>
      </c>
      <c r="G1116" s="1">
        <v>21.12</v>
      </c>
      <c r="H1116" s="1" t="s">
        <v>1129</v>
      </c>
      <c r="I1116" s="1">
        <v>422.4</v>
      </c>
      <c r="J1116" s="2" t="s">
        <v>466</v>
      </c>
      <c r="S1116" s="11">
        <f t="shared" si="35"/>
        <v>-285.36837105809127</v>
      </c>
      <c r="T1116" s="10">
        <f t="shared" si="36"/>
        <v>81435.107200348459</v>
      </c>
    </row>
    <row r="1117" spans="1:20" ht="15" x14ac:dyDescent="0.25">
      <c r="A1117" s="1">
        <v>3</v>
      </c>
      <c r="B1117" s="1">
        <v>184</v>
      </c>
      <c r="C1117" s="1" t="s">
        <v>1102</v>
      </c>
      <c r="D1117" s="1" t="s">
        <v>371</v>
      </c>
      <c r="E1117" s="1">
        <v>5</v>
      </c>
      <c r="F1117" s="1" t="s">
        <v>1095</v>
      </c>
      <c r="G1117" s="1">
        <v>54.96</v>
      </c>
      <c r="H1117" s="1" t="s">
        <v>1103</v>
      </c>
      <c r="I1117" s="1">
        <v>274.8</v>
      </c>
      <c r="J1117" s="2" t="s">
        <v>466</v>
      </c>
      <c r="S1117" s="11">
        <f t="shared" si="35"/>
        <v>-251.52837105809127</v>
      </c>
      <c r="T1117" s="10">
        <f t="shared" si="36"/>
        <v>63266.521447136845</v>
      </c>
    </row>
    <row r="1118" spans="1:20" ht="25.5" x14ac:dyDescent="0.25">
      <c r="A1118" s="1">
        <v>3</v>
      </c>
      <c r="B1118" s="1">
        <v>203</v>
      </c>
      <c r="C1118" s="1" t="s">
        <v>1104</v>
      </c>
      <c r="D1118" s="1" t="s">
        <v>371</v>
      </c>
      <c r="E1118" s="1">
        <v>10</v>
      </c>
      <c r="F1118" s="1" t="s">
        <v>1095</v>
      </c>
      <c r="G1118" s="1">
        <v>41.74</v>
      </c>
      <c r="H1118" s="1" t="s">
        <v>1105</v>
      </c>
      <c r="I1118" s="1">
        <v>417.4</v>
      </c>
      <c r="J1118" s="2" t="s">
        <v>466</v>
      </c>
      <c r="S1118" s="11">
        <f t="shared" si="35"/>
        <v>-264.74837105809127</v>
      </c>
      <c r="T1118" s="10">
        <f t="shared" si="36"/>
        <v>70091.69997791278</v>
      </c>
    </row>
    <row r="1119" spans="1:20" ht="15" x14ac:dyDescent="0.25">
      <c r="A1119" s="1">
        <v>4</v>
      </c>
      <c r="B1119" s="1">
        <v>264</v>
      </c>
      <c r="C1119" s="1" t="s">
        <v>1130</v>
      </c>
      <c r="D1119" s="1" t="s">
        <v>371</v>
      </c>
      <c r="E1119" s="1">
        <v>10</v>
      </c>
      <c r="F1119" s="1" t="s">
        <v>1095</v>
      </c>
      <c r="G1119" s="1">
        <v>202.38</v>
      </c>
      <c r="H1119" s="1" t="s">
        <v>1131</v>
      </c>
      <c r="I1119" s="1">
        <v>2023.8</v>
      </c>
      <c r="J1119" s="2" t="s">
        <v>466</v>
      </c>
      <c r="S1119" s="11">
        <f t="shared" si="35"/>
        <v>-104.10837105809128</v>
      </c>
      <c r="T1119" s="10">
        <f t="shared" si="36"/>
        <v>10838.552924369218</v>
      </c>
    </row>
    <row r="1120" spans="1:20" ht="15" x14ac:dyDescent="0.25">
      <c r="A1120" s="1">
        <v>9</v>
      </c>
      <c r="B1120" s="1">
        <v>531</v>
      </c>
      <c r="C1120" s="1" t="s">
        <v>1125</v>
      </c>
      <c r="D1120" s="1" t="s">
        <v>371</v>
      </c>
      <c r="E1120" s="1">
        <v>15</v>
      </c>
      <c r="F1120" s="1" t="s">
        <v>1095</v>
      </c>
      <c r="G1120" s="1">
        <v>203.86</v>
      </c>
      <c r="H1120" s="1" t="s">
        <v>1126</v>
      </c>
      <c r="I1120" s="1">
        <v>3057.9</v>
      </c>
      <c r="J1120" s="2" t="s">
        <v>466</v>
      </c>
      <c r="S1120" s="11">
        <f t="shared" si="35"/>
        <v>-102.62837105809126</v>
      </c>
      <c r="T1120" s="10">
        <f t="shared" si="36"/>
        <v>10532.582546037263</v>
      </c>
    </row>
    <row r="1121" spans="1:20" ht="25.5" x14ac:dyDescent="0.25">
      <c r="A1121" s="1">
        <v>11</v>
      </c>
      <c r="B1121" s="1">
        <v>1</v>
      </c>
      <c r="C1121" s="1" t="s">
        <v>1132</v>
      </c>
      <c r="D1121" s="1" t="s">
        <v>371</v>
      </c>
      <c r="E1121" s="1">
        <v>200</v>
      </c>
      <c r="F1121" s="1" t="s">
        <v>1095</v>
      </c>
      <c r="G1121" s="1">
        <v>11.83</v>
      </c>
      <c r="H1121" s="1" t="s">
        <v>1133</v>
      </c>
      <c r="I1121" s="1">
        <v>2366</v>
      </c>
      <c r="J1121" s="2" t="s">
        <v>466</v>
      </c>
      <c r="S1121" s="11">
        <f t="shared" si="35"/>
        <v>-294.65837105809129</v>
      </c>
      <c r="T1121" s="10">
        <f t="shared" si="36"/>
        <v>86823.555634607808</v>
      </c>
    </row>
    <row r="1122" spans="1:20" ht="15" x14ac:dyDescent="0.25">
      <c r="A1122" s="1">
        <v>3</v>
      </c>
      <c r="B1122" s="1">
        <v>141</v>
      </c>
      <c r="C1122" s="1" t="s">
        <v>1127</v>
      </c>
      <c r="D1122" s="1" t="s">
        <v>371</v>
      </c>
      <c r="E1122" s="1">
        <v>6</v>
      </c>
      <c r="F1122" s="1" t="s">
        <v>1095</v>
      </c>
      <c r="G1122" s="1">
        <v>262.45999999999998</v>
      </c>
      <c r="H1122" s="1" t="s">
        <v>1122</v>
      </c>
      <c r="I1122" s="1">
        <v>1574.76</v>
      </c>
      <c r="J1122" s="2" t="s">
        <v>491</v>
      </c>
      <c r="S1122" s="11">
        <f t="shared" si="35"/>
        <v>-44.028371058091295</v>
      </c>
      <c r="T1122" s="10">
        <f t="shared" si="36"/>
        <v>1938.4974580289711</v>
      </c>
    </row>
    <row r="1123" spans="1:20" ht="15" x14ac:dyDescent="0.25">
      <c r="A1123" s="1">
        <v>3</v>
      </c>
      <c r="B1123" s="1">
        <v>145</v>
      </c>
      <c r="C1123" s="1" t="s">
        <v>1097</v>
      </c>
      <c r="D1123" s="1" t="s">
        <v>371</v>
      </c>
      <c r="E1123" s="1">
        <v>6</v>
      </c>
      <c r="F1123" s="1" t="s">
        <v>1095</v>
      </c>
      <c r="G1123" s="1">
        <v>127.85</v>
      </c>
      <c r="H1123" s="1" t="s">
        <v>1098</v>
      </c>
      <c r="I1123" s="1">
        <v>767.1</v>
      </c>
      <c r="J1123" s="2" t="s">
        <v>491</v>
      </c>
      <c r="S1123" s="11">
        <f t="shared" si="35"/>
        <v>-178.63837105809128</v>
      </c>
      <c r="T1123" s="10">
        <f t="shared" si="36"/>
        <v>31911.667614288304</v>
      </c>
    </row>
    <row r="1124" spans="1:20" ht="15" x14ac:dyDescent="0.25">
      <c r="A1124" s="1">
        <v>3</v>
      </c>
      <c r="B1124" s="1">
        <v>170</v>
      </c>
      <c r="C1124" s="1" t="s">
        <v>1128</v>
      </c>
      <c r="D1124" s="1" t="s">
        <v>371</v>
      </c>
      <c r="E1124" s="1">
        <v>4</v>
      </c>
      <c r="F1124" s="1" t="s">
        <v>1095</v>
      </c>
      <c r="G1124" s="1">
        <v>21.12</v>
      </c>
      <c r="H1124" s="1" t="s">
        <v>1129</v>
      </c>
      <c r="I1124" s="1">
        <v>84.48</v>
      </c>
      <c r="J1124" s="2" t="s">
        <v>491</v>
      </c>
      <c r="S1124" s="11">
        <f t="shared" si="35"/>
        <v>-285.36837105809127</v>
      </c>
      <c r="T1124" s="10">
        <f t="shared" si="36"/>
        <v>81435.107200348459</v>
      </c>
    </row>
    <row r="1125" spans="1:20" ht="15" x14ac:dyDescent="0.25">
      <c r="A1125" s="1">
        <v>3</v>
      </c>
      <c r="B1125" s="1">
        <v>184</v>
      </c>
      <c r="C1125" s="1" t="s">
        <v>1102</v>
      </c>
      <c r="D1125" s="1" t="s">
        <v>371</v>
      </c>
      <c r="E1125" s="1">
        <v>4</v>
      </c>
      <c r="F1125" s="1" t="s">
        <v>1095</v>
      </c>
      <c r="G1125" s="1">
        <v>54.96</v>
      </c>
      <c r="H1125" s="1" t="s">
        <v>1103</v>
      </c>
      <c r="I1125" s="1">
        <v>219.84</v>
      </c>
      <c r="J1125" s="2" t="s">
        <v>491</v>
      </c>
      <c r="S1125" s="11">
        <f t="shared" si="35"/>
        <v>-251.52837105809127</v>
      </c>
      <c r="T1125" s="10">
        <f t="shared" si="36"/>
        <v>63266.521447136845</v>
      </c>
    </row>
    <row r="1126" spans="1:20" ht="15" x14ac:dyDescent="0.25">
      <c r="A1126" s="1">
        <v>3</v>
      </c>
      <c r="B1126" s="1">
        <v>211</v>
      </c>
      <c r="C1126" s="1" t="s">
        <v>1134</v>
      </c>
      <c r="D1126" s="1" t="s">
        <v>371</v>
      </c>
      <c r="E1126" s="1">
        <v>5</v>
      </c>
      <c r="F1126" s="1" t="s">
        <v>1095</v>
      </c>
      <c r="G1126" s="1">
        <v>38.81</v>
      </c>
      <c r="H1126" s="1" t="s">
        <v>1126</v>
      </c>
      <c r="I1126" s="1">
        <v>194.05</v>
      </c>
      <c r="J1126" s="2" t="s">
        <v>491</v>
      </c>
      <c r="S1126" s="11">
        <f t="shared" si="35"/>
        <v>-267.67837105809127</v>
      </c>
      <c r="T1126" s="10">
        <f t="shared" si="36"/>
        <v>71651.710332313189</v>
      </c>
    </row>
    <row r="1127" spans="1:20" ht="15" x14ac:dyDescent="0.25">
      <c r="A1127" s="1">
        <v>3</v>
      </c>
      <c r="B1127" s="1">
        <v>212</v>
      </c>
      <c r="C1127" s="1" t="s">
        <v>1135</v>
      </c>
      <c r="D1127" s="1" t="s">
        <v>371</v>
      </c>
      <c r="E1127" s="1">
        <v>5</v>
      </c>
      <c r="F1127" s="1" t="s">
        <v>1095</v>
      </c>
      <c r="G1127" s="1">
        <v>73.680000000000007</v>
      </c>
      <c r="H1127" s="1" t="s">
        <v>1126</v>
      </c>
      <c r="I1127" s="1">
        <v>368.4</v>
      </c>
      <c r="J1127" s="2" t="s">
        <v>491</v>
      </c>
      <c r="S1127" s="11">
        <f t="shared" si="35"/>
        <v>-232.80837105809127</v>
      </c>
      <c r="T1127" s="10">
        <f t="shared" si="36"/>
        <v>54199.737634721911</v>
      </c>
    </row>
    <row r="1128" spans="1:20" ht="15" x14ac:dyDescent="0.25">
      <c r="A1128" s="1">
        <v>4</v>
      </c>
      <c r="B1128" s="1">
        <v>246</v>
      </c>
      <c r="C1128" s="1" t="s">
        <v>1108</v>
      </c>
      <c r="D1128" s="1" t="s">
        <v>371</v>
      </c>
      <c r="E1128" s="1">
        <v>10</v>
      </c>
      <c r="F1128" s="1" t="s">
        <v>1095</v>
      </c>
      <c r="G1128" s="1">
        <v>5.19</v>
      </c>
      <c r="H1128" s="1" t="s">
        <v>1109</v>
      </c>
      <c r="I1128" s="1">
        <v>51.9</v>
      </c>
      <c r="J1128" s="2" t="s">
        <v>491</v>
      </c>
      <c r="S1128" s="11">
        <f t="shared" si="35"/>
        <v>-301.29837105809128</v>
      </c>
      <c r="T1128" s="10">
        <f t="shared" si="36"/>
        <v>90780.708402259261</v>
      </c>
    </row>
    <row r="1129" spans="1:20" ht="15" x14ac:dyDescent="0.25">
      <c r="A1129" s="1">
        <v>4</v>
      </c>
      <c r="B1129" s="1">
        <v>265</v>
      </c>
      <c r="C1129" s="1" t="s">
        <v>1110</v>
      </c>
      <c r="D1129" s="1" t="s">
        <v>371</v>
      </c>
      <c r="E1129" s="1">
        <v>10</v>
      </c>
      <c r="F1129" s="1" t="s">
        <v>1095</v>
      </c>
      <c r="G1129" s="1">
        <v>11.49</v>
      </c>
      <c r="H1129" s="1" t="s">
        <v>1111</v>
      </c>
      <c r="I1129" s="1">
        <v>114.9</v>
      </c>
      <c r="J1129" s="2" t="s">
        <v>491</v>
      </c>
      <c r="S1129" s="11">
        <f t="shared" si="35"/>
        <v>-294.99837105809127</v>
      </c>
      <c r="T1129" s="10">
        <f t="shared" si="36"/>
        <v>87024.0389269273</v>
      </c>
    </row>
    <row r="1130" spans="1:20" ht="15" x14ac:dyDescent="0.25">
      <c r="A1130" s="1">
        <v>4</v>
      </c>
      <c r="B1130" s="1">
        <v>266</v>
      </c>
      <c r="C1130" s="1" t="s">
        <v>1136</v>
      </c>
      <c r="D1130" s="1" t="s">
        <v>371</v>
      </c>
      <c r="E1130" s="1">
        <v>5</v>
      </c>
      <c r="F1130" s="1" t="s">
        <v>1095</v>
      </c>
      <c r="G1130" s="1">
        <v>28.53</v>
      </c>
      <c r="H1130" s="1" t="s">
        <v>1129</v>
      </c>
      <c r="I1130" s="1">
        <v>142.65</v>
      </c>
      <c r="J1130" s="2" t="s">
        <v>491</v>
      </c>
      <c r="S1130" s="11">
        <f t="shared" si="35"/>
        <v>-277.9583710580913</v>
      </c>
      <c r="T1130" s="10">
        <f t="shared" si="36"/>
        <v>77260.856041267572</v>
      </c>
    </row>
    <row r="1131" spans="1:20" ht="15" x14ac:dyDescent="0.25">
      <c r="A1131" s="1">
        <v>6</v>
      </c>
      <c r="B1131" s="1">
        <v>364</v>
      </c>
      <c r="C1131" s="1" t="s">
        <v>1137</v>
      </c>
      <c r="D1131" s="1" t="s">
        <v>371</v>
      </c>
      <c r="E1131" s="1">
        <v>50</v>
      </c>
      <c r="F1131" s="1" t="s">
        <v>1095</v>
      </c>
      <c r="G1131" s="1">
        <v>19.64</v>
      </c>
      <c r="H1131" s="1" t="s">
        <v>584</v>
      </c>
      <c r="I1131" s="1">
        <v>982</v>
      </c>
      <c r="J1131" s="2" t="s">
        <v>491</v>
      </c>
      <c r="S1131" s="11">
        <f t="shared" si="35"/>
        <v>-286.84837105809129</v>
      </c>
      <c r="T1131" s="10">
        <f t="shared" si="36"/>
        <v>82281.987978680423</v>
      </c>
    </row>
    <row r="1132" spans="1:20" ht="15" x14ac:dyDescent="0.25">
      <c r="A1132" s="1">
        <v>8</v>
      </c>
      <c r="B1132" s="1">
        <v>416</v>
      </c>
      <c r="C1132" s="1" t="s">
        <v>1116</v>
      </c>
      <c r="D1132" s="1" t="s">
        <v>371</v>
      </c>
      <c r="E1132" s="1">
        <v>40</v>
      </c>
      <c r="F1132" s="1" t="s">
        <v>1095</v>
      </c>
      <c r="G1132" s="1">
        <v>67.930000000000007</v>
      </c>
      <c r="H1132" s="1" t="s">
        <v>1117</v>
      </c>
      <c r="I1132" s="1">
        <v>2717.2</v>
      </c>
      <c r="J1132" s="2" t="s">
        <v>491</v>
      </c>
      <c r="S1132" s="11">
        <f t="shared" si="35"/>
        <v>-238.55837105809127</v>
      </c>
      <c r="T1132" s="10">
        <f t="shared" si="36"/>
        <v>56910.096401889954</v>
      </c>
    </row>
    <row r="1133" spans="1:20" ht="15" x14ac:dyDescent="0.25">
      <c r="A1133" s="1">
        <v>9</v>
      </c>
      <c r="B1133" s="1">
        <v>434</v>
      </c>
      <c r="C1133" s="1" t="s">
        <v>1138</v>
      </c>
      <c r="D1133" s="1" t="s">
        <v>371</v>
      </c>
      <c r="E1133" s="1">
        <v>3</v>
      </c>
      <c r="F1133" s="1" t="s">
        <v>1095</v>
      </c>
      <c r="G1133" s="1">
        <v>15.49</v>
      </c>
      <c r="H1133" s="1" t="s">
        <v>1129</v>
      </c>
      <c r="I1133" s="1">
        <v>46.47</v>
      </c>
      <c r="J1133" s="2" t="s">
        <v>491</v>
      </c>
      <c r="S1133" s="11">
        <f t="shared" si="35"/>
        <v>-290.99837105809127</v>
      </c>
      <c r="T1133" s="10">
        <f t="shared" si="36"/>
        <v>84680.051958462573</v>
      </c>
    </row>
    <row r="1134" spans="1:20" ht="15" x14ac:dyDescent="0.25">
      <c r="A1134" s="1">
        <v>9</v>
      </c>
      <c r="B1134" s="1">
        <v>574</v>
      </c>
      <c r="C1134" s="1" t="s">
        <v>1139</v>
      </c>
      <c r="D1134" s="1" t="s">
        <v>371</v>
      </c>
      <c r="E1134" s="1">
        <v>20</v>
      </c>
      <c r="F1134" s="1" t="s">
        <v>1095</v>
      </c>
      <c r="G1134" s="1">
        <v>66.89</v>
      </c>
      <c r="H1134" s="1" t="s">
        <v>1126</v>
      </c>
      <c r="I1134" s="1">
        <v>1337.8</v>
      </c>
      <c r="J1134" s="2" t="s">
        <v>491</v>
      </c>
      <c r="S1134" s="11">
        <f t="shared" si="35"/>
        <v>-239.59837105809129</v>
      </c>
      <c r="T1134" s="10">
        <f t="shared" si="36"/>
        <v>57407.379413690796</v>
      </c>
    </row>
    <row r="1135" spans="1:20" ht="15" x14ac:dyDescent="0.25">
      <c r="A1135" s="1">
        <v>12</v>
      </c>
      <c r="B1135" s="1">
        <v>4</v>
      </c>
      <c r="C1135" s="1" t="s">
        <v>1140</v>
      </c>
      <c r="D1135" s="1" t="s">
        <v>521</v>
      </c>
      <c r="E1135" s="1">
        <v>2000</v>
      </c>
      <c r="F1135" s="1" t="s">
        <v>1095</v>
      </c>
      <c r="G1135" s="1">
        <v>2.12</v>
      </c>
      <c r="H1135" s="1" t="s">
        <v>1141</v>
      </c>
      <c r="I1135" s="1">
        <v>4240</v>
      </c>
      <c r="J1135" s="2" t="s">
        <v>491</v>
      </c>
      <c r="S1135" s="11">
        <f t="shared" si="35"/>
        <v>-304.36837105809127</v>
      </c>
      <c r="T1135" s="10">
        <f t="shared" si="36"/>
        <v>92640.105300555937</v>
      </c>
    </row>
    <row r="1136" spans="1:20" ht="15" x14ac:dyDescent="0.25">
      <c r="A1136" s="1">
        <v>12</v>
      </c>
      <c r="B1136" s="1">
        <v>11</v>
      </c>
      <c r="C1136" s="1" t="s">
        <v>1142</v>
      </c>
      <c r="D1136" s="1" t="s">
        <v>371</v>
      </c>
      <c r="E1136" s="1">
        <v>150</v>
      </c>
      <c r="F1136" s="1" t="s">
        <v>1095</v>
      </c>
      <c r="G1136" s="1">
        <v>20.69</v>
      </c>
      <c r="H1136" s="1" t="s">
        <v>1143</v>
      </c>
      <c r="I1136" s="1">
        <v>3103.5</v>
      </c>
      <c r="J1136" s="2" t="s">
        <v>491</v>
      </c>
      <c r="S1136" s="11">
        <f t="shared" si="35"/>
        <v>-285.79837105809128</v>
      </c>
      <c r="T1136" s="10">
        <f t="shared" si="36"/>
        <v>81680.708899458419</v>
      </c>
    </row>
    <row r="1137" spans="1:20" ht="15" x14ac:dyDescent="0.25">
      <c r="A1137" s="1">
        <v>12</v>
      </c>
      <c r="B1137" s="1">
        <v>12</v>
      </c>
      <c r="C1137" s="1" t="s">
        <v>1144</v>
      </c>
      <c r="D1137" s="1" t="s">
        <v>723</v>
      </c>
      <c r="E1137" s="1">
        <v>20</v>
      </c>
      <c r="F1137" s="1" t="s">
        <v>1095</v>
      </c>
      <c r="G1137" s="1">
        <v>60.52</v>
      </c>
      <c r="H1137" s="1" t="s">
        <v>1145</v>
      </c>
      <c r="I1137" s="1">
        <v>1210.4000000000001</v>
      </c>
      <c r="J1137" s="2" t="s">
        <v>491</v>
      </c>
      <c r="S1137" s="11">
        <f t="shared" si="35"/>
        <v>-245.96837105809126</v>
      </c>
      <c r="T1137" s="10">
        <f t="shared" si="36"/>
        <v>60500.439560970866</v>
      </c>
    </row>
    <row r="1138" spans="1:20" ht="15" x14ac:dyDescent="0.25">
      <c r="A1138" s="1">
        <v>12</v>
      </c>
      <c r="B1138" s="1">
        <v>29</v>
      </c>
      <c r="C1138" s="1" t="s">
        <v>1146</v>
      </c>
      <c r="D1138" s="1" t="s">
        <v>526</v>
      </c>
      <c r="E1138" s="1">
        <v>200</v>
      </c>
      <c r="F1138" s="1" t="s">
        <v>1095</v>
      </c>
      <c r="G1138" s="1">
        <v>0.69</v>
      </c>
      <c r="H1138" s="1" t="s">
        <v>598</v>
      </c>
      <c r="I1138" s="1">
        <v>138</v>
      </c>
      <c r="J1138" s="2" t="s">
        <v>491</v>
      </c>
      <c r="S1138" s="11">
        <f t="shared" si="35"/>
        <v>-305.79837105809128</v>
      </c>
      <c r="T1138" s="10">
        <f t="shared" si="36"/>
        <v>93512.643741782071</v>
      </c>
    </row>
    <row r="1139" spans="1:20" ht="25.5" x14ac:dyDescent="0.25">
      <c r="A1139" s="1">
        <v>12</v>
      </c>
      <c r="B1139" s="1">
        <v>61</v>
      </c>
      <c r="C1139" s="1" t="s">
        <v>1147</v>
      </c>
      <c r="D1139" s="1" t="s">
        <v>526</v>
      </c>
      <c r="E1139" s="1">
        <v>500</v>
      </c>
      <c r="F1139" s="1" t="s">
        <v>1095</v>
      </c>
      <c r="G1139" s="1">
        <v>2.04</v>
      </c>
      <c r="H1139" s="1" t="s">
        <v>1148</v>
      </c>
      <c r="I1139" s="1">
        <v>1020</v>
      </c>
      <c r="J1139" s="2" t="s">
        <v>491</v>
      </c>
      <c r="S1139" s="11">
        <f t="shared" si="35"/>
        <v>-304.44837105809125</v>
      </c>
      <c r="T1139" s="10">
        <f t="shared" si="36"/>
        <v>92688.810639925214</v>
      </c>
    </row>
    <row r="1140" spans="1:20" ht="15" x14ac:dyDescent="0.25">
      <c r="A1140" s="1">
        <v>14</v>
      </c>
      <c r="B1140" s="1" t="s">
        <v>1149</v>
      </c>
      <c r="C1140" s="1" t="s">
        <v>1150</v>
      </c>
      <c r="D1140" s="1" t="s">
        <v>899</v>
      </c>
      <c r="E1140" s="1">
        <v>2</v>
      </c>
      <c r="F1140" s="1" t="s">
        <v>1095</v>
      </c>
      <c r="G1140" s="1">
        <v>227.49</v>
      </c>
      <c r="H1140" s="1" t="s">
        <v>1151</v>
      </c>
      <c r="I1140" s="1">
        <v>454.98</v>
      </c>
      <c r="J1140" s="2" t="s">
        <v>491</v>
      </c>
      <c r="S1140" s="11">
        <f t="shared" si="35"/>
        <v>-78.998371058091266</v>
      </c>
      <c r="T1140" s="10">
        <f t="shared" si="36"/>
        <v>6240.7426298318715</v>
      </c>
    </row>
    <row r="1141" spans="1:20" ht="15" x14ac:dyDescent="0.25">
      <c r="A1141" s="1">
        <v>14</v>
      </c>
      <c r="B1141" s="1" t="s">
        <v>1152</v>
      </c>
      <c r="C1141" s="1" t="s">
        <v>1153</v>
      </c>
      <c r="D1141" s="1" t="s">
        <v>906</v>
      </c>
      <c r="E1141" s="1">
        <v>2</v>
      </c>
      <c r="F1141" s="1" t="s">
        <v>1095</v>
      </c>
      <c r="G1141" s="1">
        <v>190.81</v>
      </c>
      <c r="H1141" s="1" t="s">
        <v>1151</v>
      </c>
      <c r="I1141" s="1">
        <v>381.62</v>
      </c>
      <c r="J1141" s="2" t="s">
        <v>491</v>
      </c>
      <c r="S1141" s="11">
        <f t="shared" si="35"/>
        <v>-115.67837105809127</v>
      </c>
      <c r="T1141" s="10">
        <f t="shared" si="36"/>
        <v>13381.485530653448</v>
      </c>
    </row>
    <row r="1142" spans="1:20" ht="25.5" x14ac:dyDescent="0.25">
      <c r="A1142" s="1">
        <v>14</v>
      </c>
      <c r="B1142" s="1" t="s">
        <v>1154</v>
      </c>
      <c r="C1142" s="1" t="s">
        <v>1155</v>
      </c>
      <c r="D1142" s="1" t="s">
        <v>691</v>
      </c>
      <c r="E1142" s="1">
        <v>3</v>
      </c>
      <c r="F1142" s="1" t="s">
        <v>1095</v>
      </c>
      <c r="G1142" s="1">
        <v>624.91</v>
      </c>
      <c r="H1142" s="1" t="s">
        <v>1156</v>
      </c>
      <c r="I1142" s="1">
        <v>1874.73</v>
      </c>
      <c r="J1142" s="2" t="s">
        <v>491</v>
      </c>
      <c r="S1142" s="11">
        <f t="shared" si="35"/>
        <v>318.42162894190869</v>
      </c>
      <c r="T1142" s="10">
        <f t="shared" si="36"/>
        <v>101392.33377801858</v>
      </c>
    </row>
    <row r="1143" spans="1:20" ht="15" x14ac:dyDescent="0.25">
      <c r="A1143" s="1">
        <v>14</v>
      </c>
      <c r="B1143" s="1" t="s">
        <v>1157</v>
      </c>
      <c r="C1143" s="1" t="s">
        <v>1158</v>
      </c>
      <c r="D1143" s="1" t="s">
        <v>699</v>
      </c>
      <c r="E1143" s="1">
        <v>10</v>
      </c>
      <c r="F1143" s="1" t="s">
        <v>1095</v>
      </c>
      <c r="G1143" s="1">
        <v>90.4</v>
      </c>
      <c r="H1143" s="1" t="s">
        <v>1159</v>
      </c>
      <c r="I1143" s="1">
        <v>904</v>
      </c>
      <c r="J1143" s="2" t="s">
        <v>491</v>
      </c>
      <c r="S1143" s="11">
        <f t="shared" si="35"/>
        <v>-216.08837105809127</v>
      </c>
      <c r="T1143" s="10">
        <f t="shared" si="36"/>
        <v>46694.184106539338</v>
      </c>
    </row>
    <row r="1144" spans="1:20" ht="15" x14ac:dyDescent="0.25">
      <c r="A1144" s="1">
        <v>14</v>
      </c>
      <c r="B1144" s="1" t="s">
        <v>1160</v>
      </c>
      <c r="C1144" s="1" t="s">
        <v>1161</v>
      </c>
      <c r="D1144" s="1" t="s">
        <v>691</v>
      </c>
      <c r="E1144" s="1">
        <v>10</v>
      </c>
      <c r="F1144" s="1" t="s">
        <v>1095</v>
      </c>
      <c r="G1144" s="1">
        <v>17.29</v>
      </c>
      <c r="H1144" s="1" t="s">
        <v>1162</v>
      </c>
      <c r="I1144" s="1">
        <v>172.9</v>
      </c>
      <c r="J1144" s="2" t="s">
        <v>491</v>
      </c>
      <c r="S1144" s="11">
        <f t="shared" si="35"/>
        <v>-289.19837105809125</v>
      </c>
      <c r="T1144" s="10">
        <f t="shared" si="36"/>
        <v>83635.697822653427</v>
      </c>
    </row>
    <row r="1145" spans="1:20" ht="15" x14ac:dyDescent="0.25">
      <c r="A1145" s="1">
        <v>14</v>
      </c>
      <c r="B1145" s="1" t="s">
        <v>1163</v>
      </c>
      <c r="C1145" s="1" t="s">
        <v>1164</v>
      </c>
      <c r="D1145" s="1" t="s">
        <v>526</v>
      </c>
      <c r="E1145" s="1">
        <v>2</v>
      </c>
      <c r="F1145" s="1" t="s">
        <v>1095</v>
      </c>
      <c r="G1145" s="1">
        <v>78.67</v>
      </c>
      <c r="H1145" s="1" t="s">
        <v>1162</v>
      </c>
      <c r="I1145" s="1">
        <v>157.34</v>
      </c>
      <c r="J1145" s="2" t="s">
        <v>491</v>
      </c>
      <c r="S1145" s="11">
        <f t="shared" si="35"/>
        <v>-227.81837105809126</v>
      </c>
      <c r="T1145" s="10">
        <f t="shared" si="36"/>
        <v>51901.210191562153</v>
      </c>
    </row>
    <row r="1146" spans="1:20" ht="15" x14ac:dyDescent="0.25">
      <c r="A1146" s="1">
        <v>14</v>
      </c>
      <c r="B1146" s="1" t="s">
        <v>1165</v>
      </c>
      <c r="C1146" s="1" t="s">
        <v>1166</v>
      </c>
      <c r="D1146" s="1" t="s">
        <v>526</v>
      </c>
      <c r="E1146" s="1">
        <v>5</v>
      </c>
      <c r="F1146" s="1" t="s">
        <v>1095</v>
      </c>
      <c r="G1146" s="1">
        <v>28.41</v>
      </c>
      <c r="H1146" s="1" t="s">
        <v>1162</v>
      </c>
      <c r="I1146" s="1">
        <v>142.05000000000001</v>
      </c>
      <c r="J1146" s="2" t="s">
        <v>491</v>
      </c>
      <c r="S1146" s="11">
        <f t="shared" si="35"/>
        <v>-278.07837105809125</v>
      </c>
      <c r="T1146" s="10">
        <f t="shared" si="36"/>
        <v>77327.580450321475</v>
      </c>
    </row>
    <row r="1147" spans="1:20" ht="15" x14ac:dyDescent="0.25">
      <c r="A1147" s="1">
        <v>14</v>
      </c>
      <c r="B1147" s="1" t="s">
        <v>1167</v>
      </c>
      <c r="C1147" s="1" t="s">
        <v>1168</v>
      </c>
      <c r="D1147" s="1" t="s">
        <v>526</v>
      </c>
      <c r="E1147" s="1">
        <v>5</v>
      </c>
      <c r="F1147" s="1" t="s">
        <v>1095</v>
      </c>
      <c r="G1147" s="1">
        <v>19.760000000000002</v>
      </c>
      <c r="H1147" s="1" t="s">
        <v>1162</v>
      </c>
      <c r="I1147" s="1">
        <v>98.8</v>
      </c>
      <c r="J1147" s="2" t="s">
        <v>491</v>
      </c>
      <c r="S1147" s="11">
        <f t="shared" si="35"/>
        <v>-286.72837105809128</v>
      </c>
      <c r="T1147" s="10">
        <f t="shared" si="36"/>
        <v>82213.158769626476</v>
      </c>
    </row>
    <row r="1148" spans="1:20" ht="15" x14ac:dyDescent="0.25">
      <c r="A1148" s="1">
        <v>3</v>
      </c>
      <c r="B1148" s="1">
        <v>145</v>
      </c>
      <c r="C1148" s="1" t="s">
        <v>1097</v>
      </c>
      <c r="D1148" s="1" t="s">
        <v>371</v>
      </c>
      <c r="E1148" s="1">
        <v>5</v>
      </c>
      <c r="F1148" s="1" t="s">
        <v>1095</v>
      </c>
      <c r="G1148" s="1">
        <v>127.85</v>
      </c>
      <c r="H1148" s="1" t="s">
        <v>1098</v>
      </c>
      <c r="I1148" s="1">
        <v>639.25</v>
      </c>
      <c r="J1148" s="2" t="s">
        <v>528</v>
      </c>
      <c r="S1148" s="11">
        <f t="shared" si="35"/>
        <v>-178.63837105809128</v>
      </c>
      <c r="T1148" s="10">
        <f t="shared" si="36"/>
        <v>31911.667614288304</v>
      </c>
    </row>
    <row r="1149" spans="1:20" ht="15" x14ac:dyDescent="0.25">
      <c r="A1149" s="1">
        <v>3</v>
      </c>
      <c r="B1149" s="1">
        <v>152</v>
      </c>
      <c r="C1149" s="1" t="s">
        <v>1169</v>
      </c>
      <c r="D1149" s="1" t="s">
        <v>371</v>
      </c>
      <c r="E1149" s="1">
        <v>5</v>
      </c>
      <c r="F1149" s="1" t="s">
        <v>1095</v>
      </c>
      <c r="G1149" s="1">
        <v>337.65</v>
      </c>
      <c r="H1149" s="1" t="s">
        <v>1170</v>
      </c>
      <c r="I1149" s="1">
        <v>1688.25</v>
      </c>
      <c r="J1149" s="2" t="s">
        <v>528</v>
      </c>
      <c r="S1149" s="11">
        <f t="shared" si="35"/>
        <v>31.161628941908702</v>
      </c>
      <c r="T1149" s="10">
        <f t="shared" si="36"/>
        <v>971.04711831320208</v>
      </c>
    </row>
    <row r="1150" spans="1:20" ht="15" x14ac:dyDescent="0.25">
      <c r="A1150" s="1">
        <v>3</v>
      </c>
      <c r="B1150" s="1">
        <v>170</v>
      </c>
      <c r="C1150" s="1" t="s">
        <v>1128</v>
      </c>
      <c r="D1150" s="1" t="s">
        <v>371</v>
      </c>
      <c r="E1150" s="1">
        <v>10</v>
      </c>
      <c r="F1150" s="1" t="s">
        <v>1095</v>
      </c>
      <c r="G1150" s="1">
        <v>21.12</v>
      </c>
      <c r="H1150" s="1" t="s">
        <v>1129</v>
      </c>
      <c r="I1150" s="1">
        <v>211.2</v>
      </c>
      <c r="J1150" s="2" t="s">
        <v>528</v>
      </c>
      <c r="S1150" s="11">
        <f t="shared" si="35"/>
        <v>-285.36837105809127</v>
      </c>
      <c r="T1150" s="10">
        <f t="shared" si="36"/>
        <v>81435.107200348459</v>
      </c>
    </row>
    <row r="1151" spans="1:20" ht="15" x14ac:dyDescent="0.25">
      <c r="A1151" s="1">
        <v>4</v>
      </c>
      <c r="B1151" s="1">
        <v>246</v>
      </c>
      <c r="C1151" s="1" t="s">
        <v>1108</v>
      </c>
      <c r="D1151" s="1" t="s">
        <v>371</v>
      </c>
      <c r="E1151" s="1">
        <v>10</v>
      </c>
      <c r="F1151" s="1" t="s">
        <v>1095</v>
      </c>
      <c r="G1151" s="1">
        <v>5.19</v>
      </c>
      <c r="H1151" s="1" t="s">
        <v>1109</v>
      </c>
      <c r="I1151" s="1">
        <v>51.9</v>
      </c>
      <c r="J1151" s="2" t="s">
        <v>528</v>
      </c>
      <c r="S1151" s="11">
        <f t="shared" si="35"/>
        <v>-301.29837105809128</v>
      </c>
      <c r="T1151" s="10">
        <f t="shared" si="36"/>
        <v>90780.708402259261</v>
      </c>
    </row>
    <row r="1152" spans="1:20" ht="25.5" x14ac:dyDescent="0.25">
      <c r="A1152" s="1">
        <v>11</v>
      </c>
      <c r="B1152" s="1">
        <v>1</v>
      </c>
      <c r="C1152" s="1" t="s">
        <v>1132</v>
      </c>
      <c r="D1152" s="1" t="s">
        <v>371</v>
      </c>
      <c r="E1152" s="1">
        <v>300</v>
      </c>
      <c r="F1152" s="1" t="s">
        <v>1095</v>
      </c>
      <c r="G1152" s="1">
        <v>11.83</v>
      </c>
      <c r="H1152" s="1" t="s">
        <v>1133</v>
      </c>
      <c r="I1152" s="1">
        <v>3549</v>
      </c>
      <c r="J1152" s="2" t="s">
        <v>528</v>
      </c>
      <c r="S1152" s="11">
        <f t="shared" si="35"/>
        <v>-294.65837105809129</v>
      </c>
      <c r="T1152" s="10">
        <f t="shared" si="36"/>
        <v>86823.555634607808</v>
      </c>
    </row>
    <row r="1153" spans="1:20" ht="15" x14ac:dyDescent="0.25">
      <c r="A1153" s="1">
        <v>12</v>
      </c>
      <c r="B1153" s="1">
        <v>11</v>
      </c>
      <c r="C1153" s="1" t="s">
        <v>1142</v>
      </c>
      <c r="D1153" s="1" t="s">
        <v>371</v>
      </c>
      <c r="E1153" s="1">
        <v>100</v>
      </c>
      <c r="F1153" s="1" t="s">
        <v>1095</v>
      </c>
      <c r="G1153" s="1">
        <v>20.69</v>
      </c>
      <c r="H1153" s="1" t="s">
        <v>1143</v>
      </c>
      <c r="I1153" s="1">
        <v>2069</v>
      </c>
      <c r="J1153" s="2" t="s">
        <v>528</v>
      </c>
      <c r="S1153" s="11">
        <f t="shared" si="35"/>
        <v>-285.79837105809128</v>
      </c>
      <c r="T1153" s="10">
        <f t="shared" si="36"/>
        <v>81680.708899458419</v>
      </c>
    </row>
    <row r="1154" spans="1:20" ht="15" x14ac:dyDescent="0.25">
      <c r="A1154" s="1">
        <v>12</v>
      </c>
      <c r="B1154" s="1">
        <v>12</v>
      </c>
      <c r="C1154" s="1" t="s">
        <v>1144</v>
      </c>
      <c r="D1154" s="1" t="s">
        <v>723</v>
      </c>
      <c r="E1154" s="1">
        <v>15</v>
      </c>
      <c r="F1154" s="1" t="s">
        <v>1095</v>
      </c>
      <c r="G1154" s="1">
        <v>60.52</v>
      </c>
      <c r="H1154" s="1" t="s">
        <v>1145</v>
      </c>
      <c r="I1154" s="1">
        <v>907.8</v>
      </c>
      <c r="J1154" s="2" t="s">
        <v>528</v>
      </c>
      <c r="S1154" s="11">
        <f t="shared" ref="S1154:S1217" si="37">G1154-$P$2</f>
        <v>-245.96837105809126</v>
      </c>
      <c r="T1154" s="10">
        <f t="shared" si="36"/>
        <v>60500.439560970866</v>
      </c>
    </row>
    <row r="1155" spans="1:20" ht="15" x14ac:dyDescent="0.25">
      <c r="A1155" s="1">
        <v>12</v>
      </c>
      <c r="B1155" s="1">
        <v>30</v>
      </c>
      <c r="C1155" s="1" t="s">
        <v>1171</v>
      </c>
      <c r="D1155" s="1" t="s">
        <v>526</v>
      </c>
      <c r="E1155" s="1">
        <v>1000</v>
      </c>
      <c r="F1155" s="1" t="s">
        <v>1095</v>
      </c>
      <c r="G1155" s="1">
        <v>0.8</v>
      </c>
      <c r="H1155" s="1" t="s">
        <v>598</v>
      </c>
      <c r="I1155" s="1">
        <v>800</v>
      </c>
      <c r="J1155" s="2" t="s">
        <v>528</v>
      </c>
      <c r="S1155" s="11">
        <f t="shared" si="37"/>
        <v>-305.68837105809126</v>
      </c>
      <c r="T1155" s="10">
        <f t="shared" ref="T1155:T1218" si="38">S1155*S1155</f>
        <v>93445.380200149288</v>
      </c>
    </row>
    <row r="1156" spans="1:20" ht="25.5" x14ac:dyDescent="0.25">
      <c r="A1156" s="1">
        <v>12</v>
      </c>
      <c r="B1156" s="1">
        <v>61</v>
      </c>
      <c r="C1156" s="1" t="s">
        <v>1147</v>
      </c>
      <c r="D1156" s="1" t="s">
        <v>526</v>
      </c>
      <c r="E1156" s="1">
        <v>100</v>
      </c>
      <c r="F1156" s="1" t="s">
        <v>1095</v>
      </c>
      <c r="G1156" s="1">
        <v>2.04</v>
      </c>
      <c r="H1156" s="1" t="s">
        <v>1148</v>
      </c>
      <c r="I1156" s="1">
        <v>204</v>
      </c>
      <c r="J1156" s="2" t="s">
        <v>528</v>
      </c>
      <c r="S1156" s="11">
        <f t="shared" si="37"/>
        <v>-304.44837105809125</v>
      </c>
      <c r="T1156" s="10">
        <f t="shared" si="38"/>
        <v>92688.810639925214</v>
      </c>
    </row>
    <row r="1157" spans="1:20" ht="15" x14ac:dyDescent="0.25">
      <c r="A1157" s="1">
        <v>12</v>
      </c>
      <c r="B1157" s="1">
        <v>64</v>
      </c>
      <c r="C1157" s="1" t="s">
        <v>1172</v>
      </c>
      <c r="D1157" s="1" t="s">
        <v>526</v>
      </c>
      <c r="E1157" s="1">
        <v>10000</v>
      </c>
      <c r="F1157" s="1" t="s">
        <v>1095</v>
      </c>
      <c r="G1157" s="1">
        <v>0.21</v>
      </c>
      <c r="H1157" s="1" t="s">
        <v>1173</v>
      </c>
      <c r="I1157" s="1">
        <v>2100</v>
      </c>
      <c r="J1157" s="2" t="s">
        <v>528</v>
      </c>
      <c r="S1157" s="11">
        <f t="shared" si="37"/>
        <v>-306.2783710580913</v>
      </c>
      <c r="T1157" s="10">
        <f t="shared" si="38"/>
        <v>93806.440577997855</v>
      </c>
    </row>
    <row r="1158" spans="1:20" ht="25.5" x14ac:dyDescent="0.25">
      <c r="A1158" s="1">
        <v>14</v>
      </c>
      <c r="B1158" s="1" t="s">
        <v>1174</v>
      </c>
      <c r="C1158" s="1" t="s">
        <v>1175</v>
      </c>
      <c r="D1158" s="1" t="s">
        <v>699</v>
      </c>
      <c r="E1158" s="1">
        <v>5</v>
      </c>
      <c r="F1158" s="1" t="s">
        <v>1095</v>
      </c>
      <c r="G1158" s="1">
        <v>436.57</v>
      </c>
      <c r="H1158" s="1" t="s">
        <v>1151</v>
      </c>
      <c r="I1158" s="1">
        <v>2182.85</v>
      </c>
      <c r="J1158" s="2" t="s">
        <v>528</v>
      </c>
      <c r="S1158" s="11">
        <f t="shared" si="37"/>
        <v>130.08162894190872</v>
      </c>
      <c r="T1158" s="10">
        <f t="shared" si="38"/>
        <v>16921.230188180423</v>
      </c>
    </row>
    <row r="1159" spans="1:20" ht="15" x14ac:dyDescent="0.25">
      <c r="A1159" s="1">
        <v>14</v>
      </c>
      <c r="B1159" s="1" t="s">
        <v>1152</v>
      </c>
      <c r="C1159" s="1" t="s">
        <v>1153</v>
      </c>
      <c r="D1159" s="1" t="s">
        <v>906</v>
      </c>
      <c r="E1159" s="1">
        <v>3</v>
      </c>
      <c r="F1159" s="1" t="s">
        <v>1095</v>
      </c>
      <c r="G1159" s="1">
        <v>190.81</v>
      </c>
      <c r="H1159" s="1" t="s">
        <v>1151</v>
      </c>
      <c r="I1159" s="1">
        <v>572.42999999999995</v>
      </c>
      <c r="J1159" s="2" t="s">
        <v>528</v>
      </c>
      <c r="S1159" s="11">
        <f t="shared" si="37"/>
        <v>-115.67837105809127</v>
      </c>
      <c r="T1159" s="10">
        <f t="shared" si="38"/>
        <v>13381.485530653448</v>
      </c>
    </row>
    <row r="1160" spans="1:20" ht="25.5" x14ac:dyDescent="0.25">
      <c r="A1160" s="1">
        <v>14</v>
      </c>
      <c r="B1160" s="1" t="s">
        <v>1154</v>
      </c>
      <c r="C1160" s="1" t="s">
        <v>1155</v>
      </c>
      <c r="D1160" s="1" t="s">
        <v>691</v>
      </c>
      <c r="E1160" s="1">
        <v>1</v>
      </c>
      <c r="F1160" s="1" t="s">
        <v>1095</v>
      </c>
      <c r="G1160" s="1">
        <v>624.91</v>
      </c>
      <c r="H1160" s="1" t="s">
        <v>1156</v>
      </c>
      <c r="I1160" s="1">
        <v>624.91</v>
      </c>
      <c r="J1160" s="2" t="s">
        <v>528</v>
      </c>
      <c r="S1160" s="11">
        <f t="shared" si="37"/>
        <v>318.42162894190869</v>
      </c>
      <c r="T1160" s="10">
        <f t="shared" si="38"/>
        <v>101392.33377801858</v>
      </c>
    </row>
    <row r="1161" spans="1:20" ht="15" x14ac:dyDescent="0.25">
      <c r="A1161" s="1">
        <v>14</v>
      </c>
      <c r="B1161" s="1" t="s">
        <v>1157</v>
      </c>
      <c r="C1161" s="1" t="s">
        <v>1158</v>
      </c>
      <c r="D1161" s="1" t="s">
        <v>699</v>
      </c>
      <c r="E1161" s="1">
        <v>10</v>
      </c>
      <c r="F1161" s="1" t="s">
        <v>1095</v>
      </c>
      <c r="G1161" s="1">
        <v>90.4</v>
      </c>
      <c r="H1161" s="1" t="s">
        <v>1159</v>
      </c>
      <c r="I1161" s="1">
        <v>904</v>
      </c>
      <c r="J1161" s="2" t="s">
        <v>528</v>
      </c>
      <c r="S1161" s="11">
        <f t="shared" si="37"/>
        <v>-216.08837105809127</v>
      </c>
      <c r="T1161" s="10">
        <f t="shared" si="38"/>
        <v>46694.184106539338</v>
      </c>
    </row>
    <row r="1162" spans="1:20" ht="15" x14ac:dyDescent="0.25">
      <c r="A1162" s="1">
        <v>14</v>
      </c>
      <c r="B1162" s="1" t="s">
        <v>1176</v>
      </c>
      <c r="C1162" s="1" t="s">
        <v>1177</v>
      </c>
      <c r="D1162" s="1" t="s">
        <v>526</v>
      </c>
      <c r="E1162" s="1">
        <v>200</v>
      </c>
      <c r="F1162" s="1" t="s">
        <v>1095</v>
      </c>
      <c r="G1162" s="1">
        <v>1.1100000000000001</v>
      </c>
      <c r="H1162" s="1" t="s">
        <v>1162</v>
      </c>
      <c r="I1162" s="1">
        <v>222</v>
      </c>
      <c r="J1162" s="2" t="s">
        <v>528</v>
      </c>
      <c r="S1162" s="11">
        <f t="shared" si="37"/>
        <v>-305.37837105809126</v>
      </c>
      <c r="T1162" s="10">
        <f t="shared" si="38"/>
        <v>93255.949510093269</v>
      </c>
    </row>
    <row r="1163" spans="1:20" ht="15" x14ac:dyDescent="0.25">
      <c r="A1163" s="1">
        <v>14</v>
      </c>
      <c r="B1163" s="1" t="s">
        <v>1178</v>
      </c>
      <c r="C1163" s="1" t="s">
        <v>1179</v>
      </c>
      <c r="D1163" s="1" t="s">
        <v>526</v>
      </c>
      <c r="E1163" s="1">
        <v>200</v>
      </c>
      <c r="F1163" s="1" t="s">
        <v>1095</v>
      </c>
      <c r="G1163" s="1">
        <v>4.3499999999999996</v>
      </c>
      <c r="H1163" s="1" t="s">
        <v>1162</v>
      </c>
      <c r="I1163" s="1">
        <v>870</v>
      </c>
      <c r="J1163" s="2" t="s">
        <v>528</v>
      </c>
      <c r="S1163" s="11">
        <f t="shared" si="37"/>
        <v>-302.13837105809125</v>
      </c>
      <c r="T1163" s="10">
        <f t="shared" si="38"/>
        <v>91287.595265636832</v>
      </c>
    </row>
    <row r="1164" spans="1:20" ht="15" x14ac:dyDescent="0.25">
      <c r="A1164" s="1">
        <v>14</v>
      </c>
      <c r="B1164" s="1" t="s">
        <v>1180</v>
      </c>
      <c r="C1164" s="1" t="s">
        <v>1181</v>
      </c>
      <c r="D1164" s="1" t="s">
        <v>526</v>
      </c>
      <c r="E1164" s="1">
        <v>200</v>
      </c>
      <c r="F1164" s="1" t="s">
        <v>1095</v>
      </c>
      <c r="G1164" s="1">
        <v>2.04</v>
      </c>
      <c r="H1164" s="1" t="s">
        <v>1162</v>
      </c>
      <c r="I1164" s="1">
        <v>408</v>
      </c>
      <c r="J1164" s="2" t="s">
        <v>528</v>
      </c>
      <c r="S1164" s="11">
        <f t="shared" si="37"/>
        <v>-304.44837105809125</v>
      </c>
      <c r="T1164" s="10">
        <f t="shared" si="38"/>
        <v>92688.810639925214</v>
      </c>
    </row>
    <row r="1165" spans="1:20" ht="25.5" x14ac:dyDescent="0.25">
      <c r="A1165" s="1">
        <v>14</v>
      </c>
      <c r="B1165" s="1" t="s">
        <v>1182</v>
      </c>
      <c r="C1165" s="1" t="s">
        <v>1183</v>
      </c>
      <c r="D1165" s="1" t="s">
        <v>691</v>
      </c>
      <c r="E1165" s="1">
        <v>1</v>
      </c>
      <c r="F1165" s="1" t="s">
        <v>1095</v>
      </c>
      <c r="G1165" s="1">
        <v>1210.3</v>
      </c>
      <c r="H1165" s="1" t="s">
        <v>1184</v>
      </c>
      <c r="I1165" s="1">
        <v>1210.3</v>
      </c>
      <c r="J1165" s="2" t="s">
        <v>528</v>
      </c>
      <c r="S1165" s="11">
        <f t="shared" si="37"/>
        <v>903.81162894190868</v>
      </c>
      <c r="T1165" s="10">
        <f t="shared" si="38"/>
        <v>816875.46061062638</v>
      </c>
    </row>
    <row r="1166" spans="1:20" ht="15" x14ac:dyDescent="0.25">
      <c r="A1166" s="1">
        <v>4</v>
      </c>
      <c r="B1166" s="1">
        <v>246</v>
      </c>
      <c r="C1166" s="1" t="s">
        <v>1108</v>
      </c>
      <c r="D1166" s="1" t="s">
        <v>371</v>
      </c>
      <c r="E1166" s="1">
        <v>5</v>
      </c>
      <c r="F1166" s="1" t="s">
        <v>1095</v>
      </c>
      <c r="G1166" s="1">
        <v>5.19</v>
      </c>
      <c r="H1166" s="1" t="s">
        <v>1109</v>
      </c>
      <c r="I1166" s="1">
        <v>25.95</v>
      </c>
      <c r="J1166" s="2" t="s">
        <v>548</v>
      </c>
      <c r="S1166" s="11">
        <f t="shared" si="37"/>
        <v>-301.29837105809128</v>
      </c>
      <c r="T1166" s="10">
        <f t="shared" si="38"/>
        <v>90780.708402259261</v>
      </c>
    </row>
    <row r="1167" spans="1:20" ht="15" x14ac:dyDescent="0.25">
      <c r="A1167" s="1">
        <v>4</v>
      </c>
      <c r="B1167" s="1">
        <v>266</v>
      </c>
      <c r="C1167" s="1" t="s">
        <v>1136</v>
      </c>
      <c r="D1167" s="1" t="s">
        <v>371</v>
      </c>
      <c r="E1167" s="1">
        <v>5</v>
      </c>
      <c r="F1167" s="1" t="s">
        <v>1095</v>
      </c>
      <c r="G1167" s="1">
        <v>28.53</v>
      </c>
      <c r="H1167" s="1" t="s">
        <v>1129</v>
      </c>
      <c r="I1167" s="1">
        <v>142.65</v>
      </c>
      <c r="J1167" s="2" t="s">
        <v>548</v>
      </c>
      <c r="S1167" s="11">
        <f t="shared" si="37"/>
        <v>-277.9583710580913</v>
      </c>
      <c r="T1167" s="10">
        <f t="shared" si="38"/>
        <v>77260.856041267572</v>
      </c>
    </row>
    <row r="1168" spans="1:20" ht="15" x14ac:dyDescent="0.25">
      <c r="A1168" s="1">
        <v>6</v>
      </c>
      <c r="B1168" s="1">
        <v>364</v>
      </c>
      <c r="C1168" s="1" t="s">
        <v>1137</v>
      </c>
      <c r="D1168" s="1" t="s">
        <v>371</v>
      </c>
      <c r="E1168" s="1">
        <v>50</v>
      </c>
      <c r="F1168" s="1" t="s">
        <v>1095</v>
      </c>
      <c r="G1168" s="1">
        <v>19.64</v>
      </c>
      <c r="H1168" s="1" t="s">
        <v>584</v>
      </c>
      <c r="I1168" s="1">
        <v>982</v>
      </c>
      <c r="J1168" s="2" t="s">
        <v>548</v>
      </c>
      <c r="S1168" s="11">
        <f t="shared" si="37"/>
        <v>-286.84837105809129</v>
      </c>
      <c r="T1168" s="10">
        <f t="shared" si="38"/>
        <v>82281.987978680423</v>
      </c>
    </row>
    <row r="1169" spans="1:20" ht="25.5" x14ac:dyDescent="0.25">
      <c r="A1169" s="1">
        <v>11</v>
      </c>
      <c r="B1169" s="1">
        <v>1</v>
      </c>
      <c r="C1169" s="1" t="s">
        <v>1132</v>
      </c>
      <c r="D1169" s="1" t="s">
        <v>371</v>
      </c>
      <c r="E1169" s="1">
        <v>360</v>
      </c>
      <c r="F1169" s="1" t="s">
        <v>1095</v>
      </c>
      <c r="G1169" s="1">
        <v>11.83</v>
      </c>
      <c r="H1169" s="1" t="s">
        <v>1133</v>
      </c>
      <c r="I1169" s="1">
        <v>4258.8</v>
      </c>
      <c r="J1169" s="2" t="s">
        <v>548</v>
      </c>
      <c r="S1169" s="11">
        <f t="shared" si="37"/>
        <v>-294.65837105809129</v>
      </c>
      <c r="T1169" s="10">
        <f t="shared" si="38"/>
        <v>86823.555634607808</v>
      </c>
    </row>
    <row r="1170" spans="1:20" ht="15" x14ac:dyDescent="0.25">
      <c r="A1170" s="1">
        <v>12</v>
      </c>
      <c r="B1170" s="1">
        <v>4</v>
      </c>
      <c r="C1170" s="1" t="s">
        <v>1140</v>
      </c>
      <c r="D1170" s="1" t="s">
        <v>521</v>
      </c>
      <c r="E1170" s="1">
        <v>2000</v>
      </c>
      <c r="F1170" s="1" t="s">
        <v>1095</v>
      </c>
      <c r="G1170" s="1">
        <v>2.12</v>
      </c>
      <c r="H1170" s="1" t="s">
        <v>1141</v>
      </c>
      <c r="I1170" s="1">
        <v>4240</v>
      </c>
      <c r="J1170" s="2" t="s">
        <v>548</v>
      </c>
      <c r="S1170" s="11">
        <f t="shared" si="37"/>
        <v>-304.36837105809127</v>
      </c>
      <c r="T1170" s="10">
        <f t="shared" si="38"/>
        <v>92640.105300555937</v>
      </c>
    </row>
    <row r="1171" spans="1:20" ht="15" x14ac:dyDescent="0.25">
      <c r="A1171" s="1">
        <v>12</v>
      </c>
      <c r="B1171" s="1">
        <v>8</v>
      </c>
      <c r="C1171" s="1" t="s">
        <v>1185</v>
      </c>
      <c r="D1171" s="1" t="s">
        <v>526</v>
      </c>
      <c r="E1171" s="1">
        <v>50</v>
      </c>
      <c r="F1171" s="1" t="s">
        <v>1095</v>
      </c>
      <c r="G1171" s="1">
        <v>0.56000000000000005</v>
      </c>
      <c r="H1171" s="1" t="s">
        <v>598</v>
      </c>
      <c r="I1171" s="1">
        <v>28</v>
      </c>
      <c r="J1171" s="2" t="s">
        <v>548</v>
      </c>
      <c r="S1171" s="11">
        <f t="shared" si="37"/>
        <v>-305.92837105809127</v>
      </c>
      <c r="T1171" s="10">
        <f t="shared" si="38"/>
        <v>93592.168218257182</v>
      </c>
    </row>
    <row r="1172" spans="1:20" ht="15" x14ac:dyDescent="0.25">
      <c r="A1172" s="1">
        <v>12</v>
      </c>
      <c r="B1172" s="1">
        <v>30</v>
      </c>
      <c r="C1172" s="1" t="s">
        <v>1171</v>
      </c>
      <c r="D1172" s="1" t="s">
        <v>526</v>
      </c>
      <c r="E1172" s="1">
        <v>5000</v>
      </c>
      <c r="F1172" s="1" t="s">
        <v>1095</v>
      </c>
      <c r="G1172" s="1">
        <v>0.8</v>
      </c>
      <c r="H1172" s="1" t="s">
        <v>598</v>
      </c>
      <c r="I1172" s="1">
        <v>4000</v>
      </c>
      <c r="J1172" s="2" t="s">
        <v>548</v>
      </c>
      <c r="S1172" s="11">
        <f t="shared" si="37"/>
        <v>-305.68837105809126</v>
      </c>
      <c r="T1172" s="10">
        <f t="shared" si="38"/>
        <v>93445.380200149288</v>
      </c>
    </row>
    <row r="1173" spans="1:20" ht="15" x14ac:dyDescent="0.25">
      <c r="A1173" s="1">
        <v>12</v>
      </c>
      <c r="B1173" s="1">
        <v>64</v>
      </c>
      <c r="C1173" s="1" t="s">
        <v>1172</v>
      </c>
      <c r="D1173" s="1" t="s">
        <v>526</v>
      </c>
      <c r="E1173" s="1">
        <v>20000</v>
      </c>
      <c r="F1173" s="1" t="s">
        <v>1095</v>
      </c>
      <c r="G1173" s="1">
        <v>0.21</v>
      </c>
      <c r="H1173" s="1" t="s">
        <v>1173</v>
      </c>
      <c r="I1173" s="1">
        <v>4200</v>
      </c>
      <c r="J1173" s="2" t="s">
        <v>548</v>
      </c>
      <c r="S1173" s="11">
        <f t="shared" si="37"/>
        <v>-306.2783710580913</v>
      </c>
      <c r="T1173" s="10">
        <f t="shared" si="38"/>
        <v>93806.440577997855</v>
      </c>
    </row>
    <row r="1174" spans="1:20" ht="15" x14ac:dyDescent="0.25">
      <c r="A1174" s="1">
        <v>12</v>
      </c>
      <c r="B1174" s="1">
        <v>1111</v>
      </c>
      <c r="C1174" s="1" t="s">
        <v>1186</v>
      </c>
      <c r="D1174" s="1" t="s">
        <v>526</v>
      </c>
      <c r="E1174" s="1">
        <v>50</v>
      </c>
      <c r="F1174" s="1" t="s">
        <v>1095</v>
      </c>
      <c r="G1174" s="1">
        <v>30.38</v>
      </c>
      <c r="H1174" s="1" t="s">
        <v>1187</v>
      </c>
      <c r="I1174" s="1">
        <v>1519</v>
      </c>
      <c r="J1174" s="2" t="s">
        <v>548</v>
      </c>
      <c r="S1174" s="11">
        <f t="shared" si="37"/>
        <v>-276.10837105809128</v>
      </c>
      <c r="T1174" s="10">
        <f t="shared" si="38"/>
        <v>76235.83256835262</v>
      </c>
    </row>
    <row r="1175" spans="1:20" ht="25.5" x14ac:dyDescent="0.25">
      <c r="A1175" s="1">
        <v>14</v>
      </c>
      <c r="B1175" s="1" t="s">
        <v>1174</v>
      </c>
      <c r="C1175" s="1" t="s">
        <v>1175</v>
      </c>
      <c r="D1175" s="1" t="s">
        <v>699</v>
      </c>
      <c r="E1175" s="1">
        <v>4</v>
      </c>
      <c r="F1175" s="1" t="s">
        <v>1095</v>
      </c>
      <c r="G1175" s="1">
        <v>436.57</v>
      </c>
      <c r="H1175" s="1" t="s">
        <v>1151</v>
      </c>
      <c r="I1175" s="1">
        <v>1746.28</v>
      </c>
      <c r="J1175" s="2" t="s">
        <v>548</v>
      </c>
      <c r="S1175" s="11">
        <f t="shared" si="37"/>
        <v>130.08162894190872</v>
      </c>
      <c r="T1175" s="10">
        <f t="shared" si="38"/>
        <v>16921.230188180423</v>
      </c>
    </row>
    <row r="1176" spans="1:20" ht="15" x14ac:dyDescent="0.25">
      <c r="A1176" s="1">
        <v>14</v>
      </c>
      <c r="B1176" s="1" t="s">
        <v>1157</v>
      </c>
      <c r="C1176" s="1" t="s">
        <v>1158</v>
      </c>
      <c r="D1176" s="1" t="s">
        <v>699</v>
      </c>
      <c r="E1176" s="1">
        <v>10</v>
      </c>
      <c r="F1176" s="1" t="s">
        <v>1095</v>
      </c>
      <c r="G1176" s="1">
        <v>90.4</v>
      </c>
      <c r="H1176" s="1" t="s">
        <v>1159</v>
      </c>
      <c r="I1176" s="1">
        <v>904</v>
      </c>
      <c r="J1176" s="2" t="s">
        <v>548</v>
      </c>
      <c r="S1176" s="11">
        <f t="shared" si="37"/>
        <v>-216.08837105809127</v>
      </c>
      <c r="T1176" s="10">
        <f t="shared" si="38"/>
        <v>46694.184106539338</v>
      </c>
    </row>
    <row r="1177" spans="1:20" ht="15" x14ac:dyDescent="0.25">
      <c r="A1177" s="1">
        <v>14</v>
      </c>
      <c r="B1177" s="1" t="s">
        <v>1163</v>
      </c>
      <c r="C1177" s="1" t="s">
        <v>1164</v>
      </c>
      <c r="D1177" s="1" t="s">
        <v>526</v>
      </c>
      <c r="E1177" s="1">
        <v>5</v>
      </c>
      <c r="F1177" s="1" t="s">
        <v>1095</v>
      </c>
      <c r="G1177" s="1">
        <v>78.67</v>
      </c>
      <c r="H1177" s="1" t="s">
        <v>1162</v>
      </c>
      <c r="I1177" s="1">
        <v>393.35</v>
      </c>
      <c r="J1177" s="2" t="s">
        <v>548</v>
      </c>
      <c r="S1177" s="11">
        <f t="shared" si="37"/>
        <v>-227.81837105809126</v>
      </c>
      <c r="T1177" s="10">
        <f t="shared" si="38"/>
        <v>51901.210191562153</v>
      </c>
    </row>
    <row r="1178" spans="1:20" ht="15" x14ac:dyDescent="0.25">
      <c r="A1178" s="1">
        <v>14</v>
      </c>
      <c r="B1178" s="1" t="s">
        <v>1167</v>
      </c>
      <c r="C1178" s="1" t="s">
        <v>1168</v>
      </c>
      <c r="D1178" s="1" t="s">
        <v>526</v>
      </c>
      <c r="E1178" s="1">
        <v>10</v>
      </c>
      <c r="F1178" s="1" t="s">
        <v>1095</v>
      </c>
      <c r="G1178" s="1">
        <v>19.760000000000002</v>
      </c>
      <c r="H1178" s="1" t="s">
        <v>1162</v>
      </c>
      <c r="I1178" s="1">
        <v>197.6</v>
      </c>
      <c r="J1178" s="2" t="s">
        <v>548</v>
      </c>
      <c r="S1178" s="11">
        <f t="shared" si="37"/>
        <v>-286.72837105809128</v>
      </c>
      <c r="T1178" s="10">
        <f t="shared" si="38"/>
        <v>82213.158769626476</v>
      </c>
    </row>
    <row r="1179" spans="1:20" ht="15" x14ac:dyDescent="0.25">
      <c r="A1179" s="1">
        <v>3</v>
      </c>
      <c r="B1179" s="1">
        <v>170</v>
      </c>
      <c r="C1179" s="1" t="s">
        <v>1128</v>
      </c>
      <c r="D1179" s="1" t="s">
        <v>371</v>
      </c>
      <c r="E1179" s="1">
        <v>30</v>
      </c>
      <c r="F1179" s="1" t="s">
        <v>1095</v>
      </c>
      <c r="G1179" s="1">
        <v>21.12</v>
      </c>
      <c r="H1179" s="1" t="s">
        <v>1129</v>
      </c>
      <c r="I1179" s="1">
        <v>633.6</v>
      </c>
      <c r="J1179" s="2" t="s">
        <v>563</v>
      </c>
      <c r="S1179" s="11">
        <f t="shared" si="37"/>
        <v>-285.36837105809127</v>
      </c>
      <c r="T1179" s="10">
        <f t="shared" si="38"/>
        <v>81435.107200348459</v>
      </c>
    </row>
    <row r="1180" spans="1:20" ht="15" x14ac:dyDescent="0.25">
      <c r="A1180" s="1">
        <v>3</v>
      </c>
      <c r="B1180" s="1">
        <v>184</v>
      </c>
      <c r="C1180" s="1" t="s">
        <v>1102</v>
      </c>
      <c r="D1180" s="1" t="s">
        <v>371</v>
      </c>
      <c r="E1180" s="1">
        <v>2</v>
      </c>
      <c r="F1180" s="1" t="s">
        <v>1095</v>
      </c>
      <c r="G1180" s="1">
        <v>54.96</v>
      </c>
      <c r="H1180" s="1" t="s">
        <v>1103</v>
      </c>
      <c r="I1180" s="1">
        <v>109.92</v>
      </c>
      <c r="J1180" s="2" t="s">
        <v>563</v>
      </c>
      <c r="S1180" s="11">
        <f t="shared" si="37"/>
        <v>-251.52837105809127</v>
      </c>
      <c r="T1180" s="10">
        <f t="shared" si="38"/>
        <v>63266.521447136845</v>
      </c>
    </row>
    <row r="1181" spans="1:20" ht="25.5" x14ac:dyDescent="0.25">
      <c r="A1181" s="1">
        <v>3</v>
      </c>
      <c r="B1181" s="1">
        <v>203</v>
      </c>
      <c r="C1181" s="1" t="s">
        <v>1104</v>
      </c>
      <c r="D1181" s="1" t="s">
        <v>371</v>
      </c>
      <c r="E1181" s="1">
        <v>10</v>
      </c>
      <c r="F1181" s="1" t="s">
        <v>1095</v>
      </c>
      <c r="G1181" s="1">
        <v>41.74</v>
      </c>
      <c r="H1181" s="1" t="s">
        <v>1105</v>
      </c>
      <c r="I1181" s="1">
        <v>417.4</v>
      </c>
      <c r="J1181" s="2" t="s">
        <v>563</v>
      </c>
      <c r="S1181" s="11">
        <f t="shared" si="37"/>
        <v>-264.74837105809127</v>
      </c>
      <c r="T1181" s="10">
        <f t="shared" si="38"/>
        <v>70091.69997791278</v>
      </c>
    </row>
    <row r="1182" spans="1:20" ht="15" x14ac:dyDescent="0.25">
      <c r="A1182" s="1">
        <v>3</v>
      </c>
      <c r="B1182" s="1">
        <v>211</v>
      </c>
      <c r="C1182" s="1" t="s">
        <v>1134</v>
      </c>
      <c r="D1182" s="1" t="s">
        <v>371</v>
      </c>
      <c r="E1182" s="1">
        <v>20</v>
      </c>
      <c r="F1182" s="1" t="s">
        <v>1095</v>
      </c>
      <c r="G1182" s="1">
        <v>38.81</v>
      </c>
      <c r="H1182" s="1" t="s">
        <v>1126</v>
      </c>
      <c r="I1182" s="1">
        <v>776.2</v>
      </c>
      <c r="J1182" s="2" t="s">
        <v>563</v>
      </c>
      <c r="S1182" s="11">
        <f t="shared" si="37"/>
        <v>-267.67837105809127</v>
      </c>
      <c r="T1182" s="10">
        <f t="shared" si="38"/>
        <v>71651.710332313189</v>
      </c>
    </row>
    <row r="1183" spans="1:20" ht="15" x14ac:dyDescent="0.25">
      <c r="A1183" s="1">
        <v>3</v>
      </c>
      <c r="B1183" s="1">
        <v>212</v>
      </c>
      <c r="C1183" s="1" t="s">
        <v>1135</v>
      </c>
      <c r="D1183" s="1" t="s">
        <v>371</v>
      </c>
      <c r="E1183" s="1">
        <v>20</v>
      </c>
      <c r="F1183" s="1" t="s">
        <v>1095</v>
      </c>
      <c r="G1183" s="1">
        <v>73.680000000000007</v>
      </c>
      <c r="H1183" s="1" t="s">
        <v>1126</v>
      </c>
      <c r="I1183" s="1">
        <v>1473.6</v>
      </c>
      <c r="J1183" s="2" t="s">
        <v>563</v>
      </c>
      <c r="S1183" s="11">
        <f t="shared" si="37"/>
        <v>-232.80837105809127</v>
      </c>
      <c r="T1183" s="10">
        <f t="shared" si="38"/>
        <v>54199.737634721911</v>
      </c>
    </row>
    <row r="1184" spans="1:20" ht="15" x14ac:dyDescent="0.25">
      <c r="A1184" s="1">
        <v>4</v>
      </c>
      <c r="B1184" s="1">
        <v>246</v>
      </c>
      <c r="C1184" s="1" t="s">
        <v>1108</v>
      </c>
      <c r="D1184" s="1" t="s">
        <v>371</v>
      </c>
      <c r="E1184" s="1">
        <v>10</v>
      </c>
      <c r="F1184" s="1" t="s">
        <v>1095</v>
      </c>
      <c r="G1184" s="1">
        <v>5.19</v>
      </c>
      <c r="H1184" s="1" t="s">
        <v>1109</v>
      </c>
      <c r="I1184" s="1">
        <v>51.9</v>
      </c>
      <c r="J1184" s="2" t="s">
        <v>563</v>
      </c>
      <c r="S1184" s="11">
        <f t="shared" si="37"/>
        <v>-301.29837105809128</v>
      </c>
      <c r="T1184" s="10">
        <f t="shared" si="38"/>
        <v>90780.708402259261</v>
      </c>
    </row>
    <row r="1185" spans="1:20" ht="15" x14ac:dyDescent="0.25">
      <c r="A1185" s="1">
        <v>4</v>
      </c>
      <c r="B1185" s="1">
        <v>265</v>
      </c>
      <c r="C1185" s="1" t="s">
        <v>1110</v>
      </c>
      <c r="D1185" s="1" t="s">
        <v>371</v>
      </c>
      <c r="E1185" s="1">
        <v>5</v>
      </c>
      <c r="F1185" s="1" t="s">
        <v>1095</v>
      </c>
      <c r="G1185" s="1">
        <v>11.49</v>
      </c>
      <c r="H1185" s="1" t="s">
        <v>1111</v>
      </c>
      <c r="I1185" s="1">
        <v>57.45</v>
      </c>
      <c r="J1185" s="2" t="s">
        <v>563</v>
      </c>
      <c r="S1185" s="11">
        <f t="shared" si="37"/>
        <v>-294.99837105809127</v>
      </c>
      <c r="T1185" s="10">
        <f t="shared" si="38"/>
        <v>87024.0389269273</v>
      </c>
    </row>
    <row r="1186" spans="1:20" ht="15" x14ac:dyDescent="0.25">
      <c r="A1186" s="1">
        <v>6</v>
      </c>
      <c r="B1186" s="1">
        <v>364</v>
      </c>
      <c r="C1186" s="1" t="s">
        <v>1137</v>
      </c>
      <c r="D1186" s="1" t="s">
        <v>371</v>
      </c>
      <c r="E1186" s="1">
        <v>50</v>
      </c>
      <c r="F1186" s="1" t="s">
        <v>1095</v>
      </c>
      <c r="G1186" s="1">
        <v>19.64</v>
      </c>
      <c r="H1186" s="1" t="s">
        <v>584</v>
      </c>
      <c r="I1186" s="1">
        <v>982</v>
      </c>
      <c r="J1186" s="2" t="s">
        <v>563</v>
      </c>
      <c r="S1186" s="11">
        <f t="shared" si="37"/>
        <v>-286.84837105809129</v>
      </c>
      <c r="T1186" s="10">
        <f t="shared" si="38"/>
        <v>82281.987978680423</v>
      </c>
    </row>
    <row r="1187" spans="1:20" ht="15" x14ac:dyDescent="0.25">
      <c r="A1187" s="1">
        <v>9</v>
      </c>
      <c r="B1187" s="1">
        <v>434</v>
      </c>
      <c r="C1187" s="1" t="s">
        <v>1138</v>
      </c>
      <c r="D1187" s="1" t="s">
        <v>371</v>
      </c>
      <c r="E1187" s="1">
        <v>10</v>
      </c>
      <c r="F1187" s="1" t="s">
        <v>1095</v>
      </c>
      <c r="G1187" s="1">
        <v>15.49</v>
      </c>
      <c r="H1187" s="1" t="s">
        <v>1129</v>
      </c>
      <c r="I1187" s="1">
        <v>154.9</v>
      </c>
      <c r="J1187" s="2" t="s">
        <v>563</v>
      </c>
      <c r="S1187" s="11">
        <f t="shared" si="37"/>
        <v>-290.99837105809127</v>
      </c>
      <c r="T1187" s="10">
        <f t="shared" si="38"/>
        <v>84680.051958462573</v>
      </c>
    </row>
    <row r="1188" spans="1:20" ht="25.5" x14ac:dyDescent="0.25">
      <c r="A1188" s="1">
        <v>11</v>
      </c>
      <c r="B1188" s="1">
        <v>1</v>
      </c>
      <c r="C1188" s="1" t="s">
        <v>1132</v>
      </c>
      <c r="D1188" s="1" t="s">
        <v>371</v>
      </c>
      <c r="E1188" s="1">
        <v>3</v>
      </c>
      <c r="F1188" s="1" t="s">
        <v>1095</v>
      </c>
      <c r="G1188" s="1">
        <v>11.83</v>
      </c>
      <c r="H1188" s="1" t="s">
        <v>1133</v>
      </c>
      <c r="I1188" s="1">
        <v>35.49</v>
      </c>
      <c r="J1188" s="2" t="s">
        <v>563</v>
      </c>
      <c r="S1188" s="11">
        <f t="shared" si="37"/>
        <v>-294.65837105809129</v>
      </c>
      <c r="T1188" s="10">
        <f t="shared" si="38"/>
        <v>86823.555634607808</v>
      </c>
    </row>
    <row r="1189" spans="1:20" ht="15" x14ac:dyDescent="0.25">
      <c r="A1189" s="1">
        <v>12</v>
      </c>
      <c r="B1189" s="1">
        <v>4</v>
      </c>
      <c r="C1189" s="1" t="s">
        <v>1140</v>
      </c>
      <c r="D1189" s="1" t="s">
        <v>521</v>
      </c>
      <c r="E1189" s="1">
        <v>2000</v>
      </c>
      <c r="F1189" s="1" t="s">
        <v>1095</v>
      </c>
      <c r="G1189" s="1">
        <v>2.12</v>
      </c>
      <c r="H1189" s="1" t="s">
        <v>1141</v>
      </c>
      <c r="I1189" s="1">
        <v>4240</v>
      </c>
      <c r="J1189" s="2" t="s">
        <v>563</v>
      </c>
      <c r="S1189" s="11">
        <f t="shared" si="37"/>
        <v>-304.36837105809127</v>
      </c>
      <c r="T1189" s="10">
        <f t="shared" si="38"/>
        <v>92640.105300555937</v>
      </c>
    </row>
    <row r="1190" spans="1:20" ht="15" x14ac:dyDescent="0.25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  <c r="S1190" s="11">
        <f t="shared" si="37"/>
        <v>-285.79837105809128</v>
      </c>
      <c r="T1190" s="10">
        <f t="shared" si="38"/>
        <v>81680.708899458419</v>
      </c>
    </row>
    <row r="1191" spans="1:20" ht="15" x14ac:dyDescent="0.25">
      <c r="A1191" s="1">
        <v>12</v>
      </c>
      <c r="B1191" s="1">
        <v>30</v>
      </c>
      <c r="C1191" s="1" t="s">
        <v>1171</v>
      </c>
      <c r="D1191" s="1" t="s">
        <v>526</v>
      </c>
      <c r="E1191" s="1">
        <v>5000</v>
      </c>
      <c r="F1191" s="1" t="s">
        <v>1095</v>
      </c>
      <c r="G1191" s="1">
        <v>0.8</v>
      </c>
      <c r="H1191" s="1" t="s">
        <v>598</v>
      </c>
      <c r="I1191" s="1">
        <v>4000</v>
      </c>
      <c r="J1191" s="2" t="s">
        <v>563</v>
      </c>
      <c r="S1191" s="11">
        <f t="shared" si="37"/>
        <v>-305.68837105809126</v>
      </c>
      <c r="T1191" s="10">
        <f t="shared" si="38"/>
        <v>93445.380200149288</v>
      </c>
    </row>
    <row r="1192" spans="1:20" ht="15" x14ac:dyDescent="0.25">
      <c r="A1192" s="1">
        <v>12</v>
      </c>
      <c r="B1192" s="1">
        <v>65</v>
      </c>
      <c r="C1192" s="1" t="s">
        <v>1188</v>
      </c>
      <c r="D1192" s="1" t="s">
        <v>526</v>
      </c>
      <c r="E1192" s="1">
        <v>50</v>
      </c>
      <c r="F1192" s="1" t="s">
        <v>1095</v>
      </c>
      <c r="G1192" s="1">
        <v>10.25</v>
      </c>
      <c r="H1192" s="1" t="s">
        <v>598</v>
      </c>
      <c r="I1192" s="1">
        <v>512.5</v>
      </c>
      <c r="J1192" s="2" t="s">
        <v>563</v>
      </c>
      <c r="S1192" s="11">
        <f t="shared" si="37"/>
        <v>-296.23837105809127</v>
      </c>
      <c r="T1192" s="10">
        <f t="shared" si="38"/>
        <v>87757.172487151372</v>
      </c>
    </row>
    <row r="1193" spans="1:20" ht="25.5" x14ac:dyDescent="0.25">
      <c r="A1193" s="1">
        <v>14</v>
      </c>
      <c r="B1193" s="1" t="s">
        <v>1174</v>
      </c>
      <c r="C1193" s="1" t="s">
        <v>1175</v>
      </c>
      <c r="D1193" s="1" t="s">
        <v>699</v>
      </c>
      <c r="E1193" s="1">
        <v>1</v>
      </c>
      <c r="F1193" s="1" t="s">
        <v>1095</v>
      </c>
      <c r="G1193" s="1">
        <v>436.57</v>
      </c>
      <c r="H1193" s="1" t="s">
        <v>1151</v>
      </c>
      <c r="I1193" s="1">
        <v>436.57</v>
      </c>
      <c r="J1193" s="2" t="s">
        <v>563</v>
      </c>
      <c r="S1193" s="11">
        <f t="shared" si="37"/>
        <v>130.08162894190872</v>
      </c>
      <c r="T1193" s="10">
        <f t="shared" si="38"/>
        <v>16921.230188180423</v>
      </c>
    </row>
    <row r="1194" spans="1:20" ht="15" x14ac:dyDescent="0.25">
      <c r="A1194" s="1">
        <v>14</v>
      </c>
      <c r="B1194" s="1" t="s">
        <v>1149</v>
      </c>
      <c r="C1194" s="1" t="s">
        <v>1150</v>
      </c>
      <c r="D1194" s="1" t="s">
        <v>899</v>
      </c>
      <c r="E1194" s="1">
        <v>10</v>
      </c>
      <c r="F1194" s="1" t="s">
        <v>1095</v>
      </c>
      <c r="G1194" s="1">
        <v>227.49</v>
      </c>
      <c r="H1194" s="1" t="s">
        <v>1151</v>
      </c>
      <c r="I1194" s="1">
        <v>2274.9</v>
      </c>
      <c r="J1194" s="2" t="s">
        <v>563</v>
      </c>
      <c r="S1194" s="11">
        <f t="shared" si="37"/>
        <v>-78.998371058091266</v>
      </c>
      <c r="T1194" s="10">
        <f t="shared" si="38"/>
        <v>6240.7426298318715</v>
      </c>
    </row>
    <row r="1195" spans="1:20" ht="25.5" x14ac:dyDescent="0.25">
      <c r="A1195" s="1">
        <v>14</v>
      </c>
      <c r="B1195" s="1" t="s">
        <v>1154</v>
      </c>
      <c r="C1195" s="1" t="s">
        <v>1155</v>
      </c>
      <c r="D1195" s="1" t="s">
        <v>691</v>
      </c>
      <c r="E1195" s="1">
        <v>2</v>
      </c>
      <c r="F1195" s="1" t="s">
        <v>1095</v>
      </c>
      <c r="G1195" s="1">
        <v>624.91</v>
      </c>
      <c r="H1195" s="1" t="s">
        <v>1156</v>
      </c>
      <c r="I1195" s="1">
        <v>1249.82</v>
      </c>
      <c r="J1195" s="2" t="s">
        <v>563</v>
      </c>
      <c r="S1195" s="11">
        <f t="shared" si="37"/>
        <v>318.42162894190869</v>
      </c>
      <c r="T1195" s="10">
        <f t="shared" si="38"/>
        <v>101392.33377801858</v>
      </c>
    </row>
    <row r="1196" spans="1:20" ht="15" x14ac:dyDescent="0.25">
      <c r="A1196" s="1">
        <v>3</v>
      </c>
      <c r="B1196" s="1">
        <v>211</v>
      </c>
      <c r="C1196" s="1" t="s">
        <v>1134</v>
      </c>
      <c r="D1196" s="1" t="s">
        <v>371</v>
      </c>
      <c r="E1196" s="1">
        <v>1</v>
      </c>
      <c r="F1196" s="1" t="s">
        <v>1095</v>
      </c>
      <c r="G1196" s="1">
        <v>38.81</v>
      </c>
      <c r="H1196" s="1" t="s">
        <v>1126</v>
      </c>
      <c r="I1196" s="1">
        <v>38.81</v>
      </c>
      <c r="J1196" s="2" t="s">
        <v>578</v>
      </c>
      <c r="S1196" s="11">
        <f t="shared" si="37"/>
        <v>-267.67837105809127</v>
      </c>
      <c r="T1196" s="10">
        <f t="shared" si="38"/>
        <v>71651.710332313189</v>
      </c>
    </row>
    <row r="1197" spans="1:20" ht="15" x14ac:dyDescent="0.25">
      <c r="A1197" s="1">
        <v>6</v>
      </c>
      <c r="B1197" s="1">
        <v>364</v>
      </c>
      <c r="C1197" s="1" t="s">
        <v>1137</v>
      </c>
      <c r="D1197" s="1" t="s">
        <v>371</v>
      </c>
      <c r="E1197" s="1">
        <v>10</v>
      </c>
      <c r="F1197" s="1" t="s">
        <v>1095</v>
      </c>
      <c r="G1197" s="1">
        <v>19.64</v>
      </c>
      <c r="H1197" s="1" t="s">
        <v>584</v>
      </c>
      <c r="I1197" s="1">
        <v>196.4</v>
      </c>
      <c r="J1197" s="2" t="s">
        <v>578</v>
      </c>
      <c r="S1197" s="11">
        <f t="shared" si="37"/>
        <v>-286.84837105809129</v>
      </c>
      <c r="T1197" s="10">
        <f t="shared" si="38"/>
        <v>82281.987978680423</v>
      </c>
    </row>
    <row r="1198" spans="1:20" ht="15" x14ac:dyDescent="0.25">
      <c r="A1198" s="1">
        <v>8</v>
      </c>
      <c r="B1198" s="1">
        <v>414</v>
      </c>
      <c r="C1198" s="1" t="s">
        <v>1114</v>
      </c>
      <c r="D1198" s="1" t="s">
        <v>371</v>
      </c>
      <c r="E1198" s="1">
        <v>5</v>
      </c>
      <c r="F1198" s="1" t="s">
        <v>1095</v>
      </c>
      <c r="G1198" s="1">
        <v>50.29</v>
      </c>
      <c r="H1198" s="1" t="s">
        <v>1115</v>
      </c>
      <c r="I1198" s="1">
        <v>251.45</v>
      </c>
      <c r="J1198" s="2" t="s">
        <v>578</v>
      </c>
      <c r="S1198" s="11">
        <f t="shared" si="37"/>
        <v>-256.19837105809125</v>
      </c>
      <c r="T1198" s="10">
        <f t="shared" si="38"/>
        <v>65637.60533281941</v>
      </c>
    </row>
    <row r="1199" spans="1:20" ht="15" x14ac:dyDescent="0.25">
      <c r="A1199" s="1">
        <v>8</v>
      </c>
      <c r="B1199" s="1">
        <v>416</v>
      </c>
      <c r="C1199" s="1" t="s">
        <v>1116</v>
      </c>
      <c r="D1199" s="1" t="s">
        <v>371</v>
      </c>
      <c r="E1199" s="1">
        <v>10</v>
      </c>
      <c r="F1199" s="1" t="s">
        <v>1095</v>
      </c>
      <c r="G1199" s="1">
        <v>67.930000000000007</v>
      </c>
      <c r="H1199" s="1" t="s">
        <v>1117</v>
      </c>
      <c r="I1199" s="1">
        <v>679.3</v>
      </c>
      <c r="J1199" s="2" t="s">
        <v>578</v>
      </c>
      <c r="S1199" s="11">
        <f t="shared" si="37"/>
        <v>-238.55837105809127</v>
      </c>
      <c r="T1199" s="10">
        <f t="shared" si="38"/>
        <v>56910.096401889954</v>
      </c>
    </row>
    <row r="1200" spans="1:20" ht="15" x14ac:dyDescent="0.25">
      <c r="A1200" s="1">
        <v>9</v>
      </c>
      <c r="B1200" s="1">
        <v>434</v>
      </c>
      <c r="C1200" s="1" t="s">
        <v>1138</v>
      </c>
      <c r="D1200" s="1" t="s">
        <v>371</v>
      </c>
      <c r="E1200" s="1">
        <v>3</v>
      </c>
      <c r="F1200" s="1" t="s">
        <v>1095</v>
      </c>
      <c r="G1200" s="1">
        <v>15.49</v>
      </c>
      <c r="H1200" s="1" t="s">
        <v>1129</v>
      </c>
      <c r="I1200" s="1">
        <v>46.47</v>
      </c>
      <c r="J1200" s="2" t="s">
        <v>578</v>
      </c>
      <c r="S1200" s="11">
        <f t="shared" si="37"/>
        <v>-290.99837105809127</v>
      </c>
      <c r="T1200" s="10">
        <f t="shared" si="38"/>
        <v>84680.051958462573</v>
      </c>
    </row>
    <row r="1201" spans="1:20" ht="15" x14ac:dyDescent="0.25">
      <c r="A1201" s="1">
        <v>12</v>
      </c>
      <c r="B1201" s="1">
        <v>29</v>
      </c>
      <c r="C1201" s="1" t="s">
        <v>1146</v>
      </c>
      <c r="D1201" s="1" t="s">
        <v>526</v>
      </c>
      <c r="E1201" s="1">
        <v>1000</v>
      </c>
      <c r="F1201" s="1" t="s">
        <v>1095</v>
      </c>
      <c r="G1201" s="1">
        <v>0.69</v>
      </c>
      <c r="H1201" s="1" t="s">
        <v>598</v>
      </c>
      <c r="I1201" s="1">
        <v>690</v>
      </c>
      <c r="J1201" s="2" t="s">
        <v>578</v>
      </c>
      <c r="S1201" s="11">
        <f t="shared" si="37"/>
        <v>-305.79837105809128</v>
      </c>
      <c r="T1201" s="10">
        <f t="shared" si="38"/>
        <v>93512.643741782071</v>
      </c>
    </row>
    <row r="1202" spans="1:20" ht="15" x14ac:dyDescent="0.25">
      <c r="A1202" s="1">
        <v>3</v>
      </c>
      <c r="B1202" s="1">
        <v>145</v>
      </c>
      <c r="C1202" s="1" t="s">
        <v>1097</v>
      </c>
      <c r="D1202" s="1" t="s">
        <v>371</v>
      </c>
      <c r="E1202" s="1">
        <v>50</v>
      </c>
      <c r="F1202" s="1" t="s">
        <v>1095</v>
      </c>
      <c r="G1202" s="1">
        <v>127.85</v>
      </c>
      <c r="H1202" s="1" t="s">
        <v>1098</v>
      </c>
      <c r="I1202" s="1">
        <v>6392.5</v>
      </c>
      <c r="J1202" s="2" t="s">
        <v>586</v>
      </c>
      <c r="S1202" s="11">
        <f t="shared" si="37"/>
        <v>-178.63837105809128</v>
      </c>
      <c r="T1202" s="10">
        <f t="shared" si="38"/>
        <v>31911.667614288304</v>
      </c>
    </row>
    <row r="1203" spans="1:20" ht="15" x14ac:dyDescent="0.25">
      <c r="A1203" s="1">
        <v>3</v>
      </c>
      <c r="B1203" s="1">
        <v>156</v>
      </c>
      <c r="C1203" s="1" t="s">
        <v>1099</v>
      </c>
      <c r="D1203" s="1" t="s">
        <v>371</v>
      </c>
      <c r="E1203" s="1">
        <v>5</v>
      </c>
      <c r="F1203" s="1" t="s">
        <v>1095</v>
      </c>
      <c r="G1203" s="1">
        <v>65.459999999999994</v>
      </c>
      <c r="H1203" s="1" t="s">
        <v>1100</v>
      </c>
      <c r="I1203" s="1">
        <v>327.3</v>
      </c>
      <c r="J1203" s="2" t="s">
        <v>586</v>
      </c>
      <c r="S1203" s="11">
        <f t="shared" si="37"/>
        <v>-241.0283710580913</v>
      </c>
      <c r="T1203" s="10">
        <f t="shared" si="38"/>
        <v>58094.675654916944</v>
      </c>
    </row>
    <row r="1204" spans="1:20" ht="25.5" x14ac:dyDescent="0.25">
      <c r="A1204" s="1">
        <v>3</v>
      </c>
      <c r="B1204" s="1">
        <v>203</v>
      </c>
      <c r="C1204" s="1" t="s">
        <v>1104</v>
      </c>
      <c r="D1204" s="1" t="s">
        <v>371</v>
      </c>
      <c r="E1204" s="1">
        <v>10</v>
      </c>
      <c r="F1204" s="1" t="s">
        <v>1095</v>
      </c>
      <c r="G1204" s="1">
        <v>41.74</v>
      </c>
      <c r="H1204" s="1" t="s">
        <v>1105</v>
      </c>
      <c r="I1204" s="1">
        <v>417.4</v>
      </c>
      <c r="J1204" s="2" t="s">
        <v>586</v>
      </c>
      <c r="S1204" s="11">
        <f t="shared" si="37"/>
        <v>-264.74837105809127</v>
      </c>
      <c r="T1204" s="10">
        <f t="shared" si="38"/>
        <v>70091.69997791278</v>
      </c>
    </row>
    <row r="1205" spans="1:20" ht="15" x14ac:dyDescent="0.25">
      <c r="A1205" s="1">
        <v>4</v>
      </c>
      <c r="B1205" s="1">
        <v>246</v>
      </c>
      <c r="C1205" s="1" t="s">
        <v>1108</v>
      </c>
      <c r="D1205" s="1" t="s">
        <v>371</v>
      </c>
      <c r="E1205" s="1">
        <v>10</v>
      </c>
      <c r="F1205" s="1" t="s">
        <v>1095</v>
      </c>
      <c r="G1205" s="1">
        <v>5.19</v>
      </c>
      <c r="H1205" s="1" t="s">
        <v>1109</v>
      </c>
      <c r="I1205" s="1">
        <v>51.9</v>
      </c>
      <c r="J1205" s="2" t="s">
        <v>586</v>
      </c>
      <c r="S1205" s="11">
        <f t="shared" si="37"/>
        <v>-301.29837105809128</v>
      </c>
      <c r="T1205" s="10">
        <f t="shared" si="38"/>
        <v>90780.708402259261</v>
      </c>
    </row>
    <row r="1206" spans="1:20" ht="15" x14ac:dyDescent="0.25">
      <c r="A1206" s="1">
        <v>9</v>
      </c>
      <c r="B1206" s="1">
        <v>434</v>
      </c>
      <c r="C1206" s="1" t="s">
        <v>1138</v>
      </c>
      <c r="D1206" s="1" t="s">
        <v>371</v>
      </c>
      <c r="E1206" s="1">
        <v>10</v>
      </c>
      <c r="F1206" s="1" t="s">
        <v>1095</v>
      </c>
      <c r="G1206" s="1">
        <v>15.49</v>
      </c>
      <c r="H1206" s="1" t="s">
        <v>1129</v>
      </c>
      <c r="I1206" s="1">
        <v>154.9</v>
      </c>
      <c r="J1206" s="2" t="s">
        <v>586</v>
      </c>
      <c r="S1206" s="11">
        <f t="shared" si="37"/>
        <v>-290.99837105809127</v>
      </c>
      <c r="T1206" s="10">
        <f t="shared" si="38"/>
        <v>84680.051958462573</v>
      </c>
    </row>
    <row r="1207" spans="1:20" ht="15" x14ac:dyDescent="0.25">
      <c r="A1207" s="1">
        <v>12</v>
      </c>
      <c r="B1207" s="1">
        <v>8</v>
      </c>
      <c r="C1207" s="1" t="s">
        <v>1185</v>
      </c>
      <c r="D1207" s="1" t="s">
        <v>526</v>
      </c>
      <c r="E1207" s="1">
        <v>500</v>
      </c>
      <c r="F1207" s="1" t="s">
        <v>1095</v>
      </c>
      <c r="G1207" s="1">
        <v>0.56000000000000005</v>
      </c>
      <c r="H1207" s="1" t="s">
        <v>598</v>
      </c>
      <c r="I1207" s="1">
        <v>280</v>
      </c>
      <c r="J1207" s="2" t="s">
        <v>586</v>
      </c>
      <c r="S1207" s="11">
        <f t="shared" si="37"/>
        <v>-305.92837105809127</v>
      </c>
      <c r="T1207" s="10">
        <f t="shared" si="38"/>
        <v>93592.168218257182</v>
      </c>
    </row>
    <row r="1208" spans="1:20" ht="15" x14ac:dyDescent="0.25">
      <c r="A1208" s="1">
        <v>12</v>
      </c>
      <c r="B1208" s="1">
        <v>11</v>
      </c>
      <c r="C1208" s="1" t="s">
        <v>1142</v>
      </c>
      <c r="D1208" s="1" t="s">
        <v>371</v>
      </c>
      <c r="E1208" s="1">
        <v>150</v>
      </c>
      <c r="F1208" s="1" t="s">
        <v>1095</v>
      </c>
      <c r="G1208" s="1">
        <v>20.69</v>
      </c>
      <c r="H1208" s="1" t="s">
        <v>1143</v>
      </c>
      <c r="I1208" s="1">
        <v>3103.5</v>
      </c>
      <c r="J1208" s="2" t="s">
        <v>586</v>
      </c>
      <c r="S1208" s="11">
        <f t="shared" si="37"/>
        <v>-285.79837105809128</v>
      </c>
      <c r="T1208" s="10">
        <f t="shared" si="38"/>
        <v>81680.708899458419</v>
      </c>
    </row>
    <row r="1209" spans="1:20" ht="15" x14ac:dyDescent="0.25">
      <c r="A1209" s="1">
        <v>14</v>
      </c>
      <c r="B1209" s="1" t="s">
        <v>1157</v>
      </c>
      <c r="C1209" s="1" t="s">
        <v>1158</v>
      </c>
      <c r="D1209" s="1" t="s">
        <v>699</v>
      </c>
      <c r="E1209" s="1">
        <v>2</v>
      </c>
      <c r="F1209" s="1" t="s">
        <v>1095</v>
      </c>
      <c r="G1209" s="1">
        <v>90.4</v>
      </c>
      <c r="H1209" s="1" t="s">
        <v>1159</v>
      </c>
      <c r="I1209" s="1">
        <v>180.8</v>
      </c>
      <c r="J1209" s="2" t="s">
        <v>586</v>
      </c>
      <c r="S1209" s="11">
        <f t="shared" si="37"/>
        <v>-216.08837105809127</v>
      </c>
      <c r="T1209" s="10">
        <f t="shared" si="38"/>
        <v>46694.184106539338</v>
      </c>
    </row>
    <row r="1210" spans="1:20" ht="15" x14ac:dyDescent="0.25">
      <c r="A1210" s="1">
        <v>14</v>
      </c>
      <c r="B1210" s="1" t="s">
        <v>1189</v>
      </c>
      <c r="C1210" s="1" t="s">
        <v>1190</v>
      </c>
      <c r="D1210" s="1" t="s">
        <v>526</v>
      </c>
      <c r="E1210" s="1">
        <v>1000</v>
      </c>
      <c r="F1210" s="1" t="s">
        <v>1095</v>
      </c>
      <c r="G1210" s="1">
        <v>0.56999999999999995</v>
      </c>
      <c r="H1210" s="1" t="s">
        <v>1162</v>
      </c>
      <c r="I1210" s="1">
        <v>570</v>
      </c>
      <c r="J1210" s="2" t="s">
        <v>586</v>
      </c>
      <c r="S1210" s="11">
        <f t="shared" si="37"/>
        <v>-305.91837105809128</v>
      </c>
      <c r="T1210" s="10">
        <f t="shared" si="38"/>
        <v>93586.049750836028</v>
      </c>
    </row>
    <row r="1211" spans="1:20" ht="15" x14ac:dyDescent="0.25">
      <c r="A1211" s="1">
        <v>6</v>
      </c>
      <c r="B1211" s="1">
        <v>364</v>
      </c>
      <c r="C1211" s="1" t="s">
        <v>1137</v>
      </c>
      <c r="D1211" s="1" t="s">
        <v>371</v>
      </c>
      <c r="E1211" s="1">
        <v>20</v>
      </c>
      <c r="F1211" s="1" t="s">
        <v>1095</v>
      </c>
      <c r="G1211" s="1">
        <v>19.64</v>
      </c>
      <c r="H1211" s="1" t="s">
        <v>584</v>
      </c>
      <c r="I1211" s="1">
        <v>392.8</v>
      </c>
      <c r="J1211" s="2" t="s">
        <v>600</v>
      </c>
      <c r="S1211" s="11">
        <f t="shared" si="37"/>
        <v>-286.84837105809129</v>
      </c>
      <c r="T1211" s="10">
        <f t="shared" si="38"/>
        <v>82281.987978680423</v>
      </c>
    </row>
    <row r="1212" spans="1:20" ht="15" x14ac:dyDescent="0.25">
      <c r="A1212" s="1">
        <v>12</v>
      </c>
      <c r="B1212" s="1">
        <v>64</v>
      </c>
      <c r="C1212" s="1" t="s">
        <v>1172</v>
      </c>
      <c r="D1212" s="1" t="s">
        <v>526</v>
      </c>
      <c r="E1212" s="1">
        <v>4000</v>
      </c>
      <c r="F1212" s="1" t="s">
        <v>1095</v>
      </c>
      <c r="G1212" s="1">
        <v>0.21</v>
      </c>
      <c r="H1212" s="1" t="s">
        <v>1173</v>
      </c>
      <c r="I1212" s="1">
        <v>840</v>
      </c>
      <c r="J1212" s="2" t="s">
        <v>600</v>
      </c>
      <c r="S1212" s="11">
        <f t="shared" si="37"/>
        <v>-306.2783710580913</v>
      </c>
      <c r="T1212" s="10">
        <f t="shared" si="38"/>
        <v>93806.440577997855</v>
      </c>
    </row>
    <row r="1213" spans="1:20" ht="15" x14ac:dyDescent="0.25">
      <c r="A1213" s="1">
        <v>14</v>
      </c>
      <c r="B1213" s="1" t="s">
        <v>1152</v>
      </c>
      <c r="C1213" s="1" t="s">
        <v>1153</v>
      </c>
      <c r="D1213" s="1" t="s">
        <v>906</v>
      </c>
      <c r="E1213" s="1">
        <v>1</v>
      </c>
      <c r="F1213" s="1" t="s">
        <v>1095</v>
      </c>
      <c r="G1213" s="1">
        <v>190.81</v>
      </c>
      <c r="H1213" s="1" t="s">
        <v>1151</v>
      </c>
      <c r="I1213" s="1">
        <v>190.81</v>
      </c>
      <c r="J1213" s="2" t="s">
        <v>600</v>
      </c>
      <c r="S1213" s="11">
        <f t="shared" si="37"/>
        <v>-115.67837105809127</v>
      </c>
      <c r="T1213" s="10">
        <f t="shared" si="38"/>
        <v>13381.485530653448</v>
      </c>
    </row>
    <row r="1214" spans="1:20" ht="15" x14ac:dyDescent="0.25">
      <c r="A1214" s="1">
        <v>14</v>
      </c>
      <c r="B1214" s="1" t="s">
        <v>1176</v>
      </c>
      <c r="C1214" s="1" t="s">
        <v>1177</v>
      </c>
      <c r="D1214" s="1" t="s">
        <v>526</v>
      </c>
      <c r="E1214" s="1">
        <v>300</v>
      </c>
      <c r="F1214" s="1" t="s">
        <v>1095</v>
      </c>
      <c r="G1214" s="1">
        <v>1.1100000000000001</v>
      </c>
      <c r="H1214" s="1" t="s">
        <v>1162</v>
      </c>
      <c r="I1214" s="1">
        <v>333</v>
      </c>
      <c r="J1214" s="2" t="s">
        <v>600</v>
      </c>
      <c r="S1214" s="11">
        <f t="shared" si="37"/>
        <v>-305.37837105809126</v>
      </c>
      <c r="T1214" s="10">
        <f t="shared" si="38"/>
        <v>93255.949510093269</v>
      </c>
    </row>
    <row r="1215" spans="1:20" ht="15" x14ac:dyDescent="0.25">
      <c r="A1215" s="1">
        <v>14</v>
      </c>
      <c r="B1215" s="1" t="s">
        <v>1178</v>
      </c>
      <c r="C1215" s="1" t="s">
        <v>1179</v>
      </c>
      <c r="D1215" s="1" t="s">
        <v>526</v>
      </c>
      <c r="E1215" s="1">
        <v>200</v>
      </c>
      <c r="F1215" s="1" t="s">
        <v>1095</v>
      </c>
      <c r="G1215" s="1">
        <v>4.3499999999999996</v>
      </c>
      <c r="H1215" s="1" t="s">
        <v>1162</v>
      </c>
      <c r="I1215" s="1">
        <v>870</v>
      </c>
      <c r="J1215" s="2" t="s">
        <v>600</v>
      </c>
      <c r="S1215" s="11">
        <f t="shared" si="37"/>
        <v>-302.13837105809125</v>
      </c>
      <c r="T1215" s="10">
        <f t="shared" si="38"/>
        <v>91287.595265636832</v>
      </c>
    </row>
    <row r="1216" spans="1:20" ht="15" x14ac:dyDescent="0.25">
      <c r="A1216" s="1">
        <v>14</v>
      </c>
      <c r="B1216" s="1" t="s">
        <v>1180</v>
      </c>
      <c r="C1216" s="1" t="s">
        <v>1181</v>
      </c>
      <c r="D1216" s="1" t="s">
        <v>526</v>
      </c>
      <c r="E1216" s="1">
        <v>300</v>
      </c>
      <c r="F1216" s="1" t="s">
        <v>1095</v>
      </c>
      <c r="G1216" s="1">
        <v>2.04</v>
      </c>
      <c r="H1216" s="1" t="s">
        <v>1162</v>
      </c>
      <c r="I1216" s="1">
        <v>612</v>
      </c>
      <c r="J1216" s="2" t="s">
        <v>600</v>
      </c>
      <c r="S1216" s="11">
        <f t="shared" si="37"/>
        <v>-304.44837105809125</v>
      </c>
      <c r="T1216" s="10">
        <f t="shared" si="38"/>
        <v>92688.810639925214</v>
      </c>
    </row>
    <row r="1217" spans="1:20" ht="15" x14ac:dyDescent="0.25">
      <c r="A1217" s="1">
        <v>14</v>
      </c>
      <c r="B1217" s="1" t="s">
        <v>1191</v>
      </c>
      <c r="C1217" s="1" t="s">
        <v>1192</v>
      </c>
      <c r="D1217" s="1" t="s">
        <v>526</v>
      </c>
      <c r="E1217" s="1">
        <v>50</v>
      </c>
      <c r="F1217" s="1" t="s">
        <v>1095</v>
      </c>
      <c r="G1217" s="1">
        <v>1.74</v>
      </c>
      <c r="H1217" s="1" t="s">
        <v>1162</v>
      </c>
      <c r="I1217" s="1">
        <v>87</v>
      </c>
      <c r="J1217" s="2" t="s">
        <v>600</v>
      </c>
      <c r="S1217" s="11">
        <f t="shared" si="37"/>
        <v>-304.74837105809127</v>
      </c>
      <c r="T1217" s="10">
        <f t="shared" si="38"/>
        <v>92871.569662560083</v>
      </c>
    </row>
    <row r="1218" spans="1:20" ht="15" x14ac:dyDescent="0.25">
      <c r="A1218" s="1">
        <v>14</v>
      </c>
      <c r="B1218" s="1" t="s">
        <v>1193</v>
      </c>
      <c r="C1218" s="1" t="s">
        <v>1194</v>
      </c>
      <c r="D1218" s="1" t="s">
        <v>526</v>
      </c>
      <c r="E1218" s="1">
        <v>4</v>
      </c>
      <c r="F1218" s="1" t="s">
        <v>1095</v>
      </c>
      <c r="G1218" s="1">
        <v>9.8800000000000008</v>
      </c>
      <c r="H1218" s="1" t="s">
        <v>1162</v>
      </c>
      <c r="I1218" s="1">
        <v>39.520000000000003</v>
      </c>
      <c r="J1218" s="2" t="s">
        <v>600</v>
      </c>
      <c r="S1218" s="11">
        <f t="shared" ref="S1218:S1281" si="39">G1218-$P$2</f>
        <v>-296.60837105809128</v>
      </c>
      <c r="T1218" s="10">
        <f t="shared" si="38"/>
        <v>87976.525781734366</v>
      </c>
    </row>
    <row r="1219" spans="1:20" ht="15" x14ac:dyDescent="0.25">
      <c r="A1219" s="1">
        <v>14</v>
      </c>
      <c r="B1219" s="1" t="s">
        <v>1163</v>
      </c>
      <c r="C1219" s="1" t="s">
        <v>1164</v>
      </c>
      <c r="D1219" s="1" t="s">
        <v>526</v>
      </c>
      <c r="E1219" s="1">
        <v>5</v>
      </c>
      <c r="F1219" s="1" t="s">
        <v>1095</v>
      </c>
      <c r="G1219" s="1">
        <v>78.67</v>
      </c>
      <c r="H1219" s="1" t="s">
        <v>1162</v>
      </c>
      <c r="I1219" s="1">
        <v>393.35</v>
      </c>
      <c r="J1219" s="2" t="s">
        <v>600</v>
      </c>
      <c r="S1219" s="11">
        <f t="shared" si="39"/>
        <v>-227.81837105809126</v>
      </c>
      <c r="T1219" s="10">
        <f t="shared" ref="T1219:T1282" si="40">S1219*S1219</f>
        <v>51901.210191562153</v>
      </c>
    </row>
    <row r="1220" spans="1:20" ht="15" x14ac:dyDescent="0.25">
      <c r="A1220" s="1">
        <v>14</v>
      </c>
      <c r="B1220" s="1" t="s">
        <v>1165</v>
      </c>
      <c r="C1220" s="1" t="s">
        <v>1166</v>
      </c>
      <c r="D1220" s="1" t="s">
        <v>526</v>
      </c>
      <c r="E1220" s="1">
        <v>5</v>
      </c>
      <c r="F1220" s="1" t="s">
        <v>1095</v>
      </c>
      <c r="G1220" s="1">
        <v>28.41</v>
      </c>
      <c r="H1220" s="1" t="s">
        <v>1162</v>
      </c>
      <c r="I1220" s="1">
        <v>142.05000000000001</v>
      </c>
      <c r="J1220" s="2" t="s">
        <v>600</v>
      </c>
      <c r="S1220" s="11">
        <f t="shared" si="39"/>
        <v>-278.07837105809125</v>
      </c>
      <c r="T1220" s="10">
        <f t="shared" si="40"/>
        <v>77327.580450321475</v>
      </c>
    </row>
    <row r="1221" spans="1:20" ht="25.5" x14ac:dyDescent="0.25">
      <c r="A1221" s="1">
        <v>14</v>
      </c>
      <c r="B1221" s="1" t="s">
        <v>1182</v>
      </c>
      <c r="C1221" s="1" t="s">
        <v>1183</v>
      </c>
      <c r="D1221" s="1" t="s">
        <v>691</v>
      </c>
      <c r="E1221" s="1">
        <v>1</v>
      </c>
      <c r="F1221" s="1" t="s">
        <v>1095</v>
      </c>
      <c r="G1221" s="1">
        <v>1210.3</v>
      </c>
      <c r="H1221" s="1" t="s">
        <v>1184</v>
      </c>
      <c r="I1221" s="1">
        <v>1210.3</v>
      </c>
      <c r="J1221" s="2" t="s">
        <v>600</v>
      </c>
      <c r="S1221" s="11">
        <f t="shared" si="39"/>
        <v>903.81162894190868</v>
      </c>
      <c r="T1221" s="10">
        <f t="shared" si="40"/>
        <v>816875.46061062638</v>
      </c>
    </row>
    <row r="1222" spans="1:20" ht="15" x14ac:dyDescent="0.25">
      <c r="A1222" s="1">
        <v>4</v>
      </c>
      <c r="B1222" s="1">
        <v>246</v>
      </c>
      <c r="C1222" s="1" t="s">
        <v>1108</v>
      </c>
      <c r="D1222" s="1" t="s">
        <v>371</v>
      </c>
      <c r="E1222" s="1">
        <v>20</v>
      </c>
      <c r="F1222" s="1" t="s">
        <v>1095</v>
      </c>
      <c r="G1222" s="1">
        <v>5.19</v>
      </c>
      <c r="H1222" s="1" t="s">
        <v>1109</v>
      </c>
      <c r="I1222" s="1">
        <v>103.8</v>
      </c>
      <c r="J1222" s="2" t="s">
        <v>606</v>
      </c>
      <c r="S1222" s="11">
        <f t="shared" si="39"/>
        <v>-301.29837105809128</v>
      </c>
      <c r="T1222" s="10">
        <f t="shared" si="40"/>
        <v>90780.708402259261</v>
      </c>
    </row>
    <row r="1223" spans="1:20" ht="15" x14ac:dyDescent="0.25">
      <c r="A1223" s="1">
        <v>4</v>
      </c>
      <c r="B1223" s="1">
        <v>266</v>
      </c>
      <c r="C1223" s="1" t="s">
        <v>1136</v>
      </c>
      <c r="D1223" s="1" t="s">
        <v>371</v>
      </c>
      <c r="E1223" s="1">
        <v>10</v>
      </c>
      <c r="F1223" s="1" t="s">
        <v>1095</v>
      </c>
      <c r="G1223" s="1">
        <v>28.53</v>
      </c>
      <c r="H1223" s="1" t="s">
        <v>1129</v>
      </c>
      <c r="I1223" s="1">
        <v>285.3</v>
      </c>
      <c r="J1223" s="2" t="s">
        <v>606</v>
      </c>
      <c r="S1223" s="11">
        <f t="shared" si="39"/>
        <v>-277.9583710580913</v>
      </c>
      <c r="T1223" s="10">
        <f t="shared" si="40"/>
        <v>77260.856041267572</v>
      </c>
    </row>
    <row r="1224" spans="1:20" ht="15" x14ac:dyDescent="0.25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  <c r="S1224" s="11">
        <f t="shared" si="39"/>
        <v>-286.84837105809129</v>
      </c>
      <c r="T1224" s="10">
        <f t="shared" si="40"/>
        <v>82281.987978680423</v>
      </c>
    </row>
    <row r="1225" spans="1:20" ht="15" x14ac:dyDescent="0.25">
      <c r="A1225" s="1">
        <v>9</v>
      </c>
      <c r="B1225" s="1">
        <v>467</v>
      </c>
      <c r="C1225" s="1" t="s">
        <v>1195</v>
      </c>
      <c r="D1225" s="1" t="s">
        <v>371</v>
      </c>
      <c r="E1225" s="1">
        <v>30</v>
      </c>
      <c r="F1225" s="1" t="s">
        <v>1095</v>
      </c>
      <c r="G1225" s="1">
        <v>178.01</v>
      </c>
      <c r="H1225" s="1" t="s">
        <v>1196</v>
      </c>
      <c r="I1225" s="1">
        <v>5340.3</v>
      </c>
      <c r="J1225" s="2" t="s">
        <v>606</v>
      </c>
      <c r="S1225" s="11">
        <f t="shared" si="39"/>
        <v>-128.47837105809128</v>
      </c>
      <c r="T1225" s="10">
        <f t="shared" si="40"/>
        <v>16506.691829740586</v>
      </c>
    </row>
    <row r="1226" spans="1:20" ht="15" x14ac:dyDescent="0.25">
      <c r="A1226" s="1">
        <v>12</v>
      </c>
      <c r="B1226" s="1">
        <v>4</v>
      </c>
      <c r="C1226" s="1" t="s">
        <v>1140</v>
      </c>
      <c r="D1226" s="1" t="s">
        <v>521</v>
      </c>
      <c r="E1226" s="1">
        <v>200</v>
      </c>
      <c r="F1226" s="1" t="s">
        <v>1095</v>
      </c>
      <c r="G1226" s="1">
        <v>2.12</v>
      </c>
      <c r="H1226" s="1" t="s">
        <v>1141</v>
      </c>
      <c r="I1226" s="1">
        <v>424</v>
      </c>
      <c r="J1226" s="2" t="s">
        <v>606</v>
      </c>
      <c r="S1226" s="11">
        <f t="shared" si="39"/>
        <v>-304.36837105809127</v>
      </c>
      <c r="T1226" s="10">
        <f t="shared" si="40"/>
        <v>92640.105300555937</v>
      </c>
    </row>
    <row r="1227" spans="1:20" ht="15" x14ac:dyDescent="0.25">
      <c r="A1227" s="1">
        <v>12</v>
      </c>
      <c r="B1227" s="1">
        <v>8</v>
      </c>
      <c r="C1227" s="1" t="s">
        <v>1185</v>
      </c>
      <c r="D1227" s="1" t="s">
        <v>526</v>
      </c>
      <c r="E1227" s="1">
        <v>50</v>
      </c>
      <c r="F1227" s="1" t="s">
        <v>1095</v>
      </c>
      <c r="G1227" s="1">
        <v>0.56000000000000005</v>
      </c>
      <c r="H1227" s="1" t="s">
        <v>598</v>
      </c>
      <c r="I1227" s="1">
        <v>28</v>
      </c>
      <c r="J1227" s="2" t="s">
        <v>606</v>
      </c>
      <c r="S1227" s="11">
        <f t="shared" si="39"/>
        <v>-305.92837105809127</v>
      </c>
      <c r="T1227" s="10">
        <f t="shared" si="40"/>
        <v>93592.168218257182</v>
      </c>
    </row>
    <row r="1228" spans="1:20" ht="15" x14ac:dyDescent="0.25">
      <c r="A1228" s="1">
        <v>12</v>
      </c>
      <c r="B1228" s="1">
        <v>11</v>
      </c>
      <c r="C1228" s="1" t="s">
        <v>1142</v>
      </c>
      <c r="D1228" s="1" t="s">
        <v>371</v>
      </c>
      <c r="E1228" s="1">
        <v>100</v>
      </c>
      <c r="F1228" s="1" t="s">
        <v>1095</v>
      </c>
      <c r="G1228" s="1">
        <v>20.69</v>
      </c>
      <c r="H1228" s="1" t="s">
        <v>1143</v>
      </c>
      <c r="I1228" s="1">
        <v>2069</v>
      </c>
      <c r="J1228" s="2" t="s">
        <v>606</v>
      </c>
      <c r="S1228" s="11">
        <f t="shared" si="39"/>
        <v>-285.79837105809128</v>
      </c>
      <c r="T1228" s="10">
        <f t="shared" si="40"/>
        <v>81680.708899458419</v>
      </c>
    </row>
    <row r="1229" spans="1:20" ht="25.5" x14ac:dyDescent="0.25">
      <c r="A1229" s="1">
        <v>12</v>
      </c>
      <c r="B1229" s="1">
        <v>61</v>
      </c>
      <c r="C1229" s="1" t="s">
        <v>1147</v>
      </c>
      <c r="D1229" s="1" t="s">
        <v>526</v>
      </c>
      <c r="E1229" s="1">
        <v>300</v>
      </c>
      <c r="F1229" s="1" t="s">
        <v>1095</v>
      </c>
      <c r="G1229" s="1">
        <v>2.04</v>
      </c>
      <c r="H1229" s="1" t="s">
        <v>1148</v>
      </c>
      <c r="I1229" s="1">
        <v>612</v>
      </c>
      <c r="J1229" s="2" t="s">
        <v>606</v>
      </c>
      <c r="S1229" s="11">
        <f t="shared" si="39"/>
        <v>-304.44837105809125</v>
      </c>
      <c r="T1229" s="10">
        <f t="shared" si="40"/>
        <v>92688.810639925214</v>
      </c>
    </row>
    <row r="1230" spans="1:20" ht="15" x14ac:dyDescent="0.25">
      <c r="A1230" s="1">
        <v>12</v>
      </c>
      <c r="B1230" s="1">
        <v>64</v>
      </c>
      <c r="C1230" s="1" t="s">
        <v>1172</v>
      </c>
      <c r="D1230" s="1" t="s">
        <v>526</v>
      </c>
      <c r="E1230" s="1">
        <v>10000</v>
      </c>
      <c r="F1230" s="1" t="s">
        <v>1095</v>
      </c>
      <c r="G1230" s="1">
        <v>0.21</v>
      </c>
      <c r="H1230" s="1" t="s">
        <v>1173</v>
      </c>
      <c r="I1230" s="1">
        <v>2100</v>
      </c>
      <c r="J1230" s="2" t="s">
        <v>606</v>
      </c>
      <c r="S1230" s="11">
        <f t="shared" si="39"/>
        <v>-306.2783710580913</v>
      </c>
      <c r="T1230" s="10">
        <f t="shared" si="40"/>
        <v>93806.440577997855</v>
      </c>
    </row>
    <row r="1231" spans="1:20" ht="15" x14ac:dyDescent="0.25">
      <c r="A1231" s="1">
        <v>14</v>
      </c>
      <c r="B1231" s="1" t="s">
        <v>1152</v>
      </c>
      <c r="C1231" s="1" t="s">
        <v>1153</v>
      </c>
      <c r="D1231" s="1" t="s">
        <v>906</v>
      </c>
      <c r="E1231" s="1">
        <v>2</v>
      </c>
      <c r="F1231" s="1" t="s">
        <v>1095</v>
      </c>
      <c r="G1231" s="1">
        <v>190.81</v>
      </c>
      <c r="H1231" s="1" t="s">
        <v>1151</v>
      </c>
      <c r="I1231" s="1">
        <v>381.62</v>
      </c>
      <c r="J1231" s="2" t="s">
        <v>606</v>
      </c>
      <c r="S1231" s="11">
        <f t="shared" si="39"/>
        <v>-115.67837105809127</v>
      </c>
      <c r="T1231" s="10">
        <f t="shared" si="40"/>
        <v>13381.485530653448</v>
      </c>
    </row>
    <row r="1232" spans="1:20" ht="15" x14ac:dyDescent="0.25">
      <c r="A1232" s="1">
        <v>14</v>
      </c>
      <c r="B1232" s="1" t="s">
        <v>1197</v>
      </c>
      <c r="C1232" s="1" t="s">
        <v>1198</v>
      </c>
      <c r="D1232" s="1" t="s">
        <v>906</v>
      </c>
      <c r="E1232" s="1">
        <v>2</v>
      </c>
      <c r="F1232" s="1" t="s">
        <v>1095</v>
      </c>
      <c r="G1232" s="1">
        <v>262.31</v>
      </c>
      <c r="H1232" s="1" t="s">
        <v>1199</v>
      </c>
      <c r="I1232" s="1">
        <v>524.62</v>
      </c>
      <c r="J1232" s="2" t="s">
        <v>606</v>
      </c>
      <c r="S1232" s="11">
        <f t="shared" si="39"/>
        <v>-44.178371058091273</v>
      </c>
      <c r="T1232" s="10">
        <f t="shared" si="40"/>
        <v>1951.7284693463967</v>
      </c>
    </row>
    <row r="1233" spans="1:20" ht="15" x14ac:dyDescent="0.25">
      <c r="A1233" s="1">
        <v>14</v>
      </c>
      <c r="B1233" s="1" t="s">
        <v>1157</v>
      </c>
      <c r="C1233" s="1" t="s">
        <v>1158</v>
      </c>
      <c r="D1233" s="1" t="s">
        <v>699</v>
      </c>
      <c r="E1233" s="1">
        <v>2</v>
      </c>
      <c r="F1233" s="1" t="s">
        <v>1095</v>
      </c>
      <c r="G1233" s="1">
        <v>90.4</v>
      </c>
      <c r="H1233" s="1" t="s">
        <v>1159</v>
      </c>
      <c r="I1233" s="1">
        <v>180.8</v>
      </c>
      <c r="J1233" s="2" t="s">
        <v>606</v>
      </c>
      <c r="S1233" s="11">
        <f t="shared" si="39"/>
        <v>-216.08837105809127</v>
      </c>
      <c r="T1233" s="10">
        <f t="shared" si="40"/>
        <v>46694.184106539338</v>
      </c>
    </row>
    <row r="1234" spans="1:20" ht="15" x14ac:dyDescent="0.25">
      <c r="A1234" s="1">
        <v>14</v>
      </c>
      <c r="B1234" s="1" t="s">
        <v>1200</v>
      </c>
      <c r="C1234" s="1" t="s">
        <v>1201</v>
      </c>
      <c r="D1234" s="1" t="s">
        <v>691</v>
      </c>
      <c r="E1234" s="1">
        <v>20</v>
      </c>
      <c r="F1234" s="1" t="s">
        <v>1095</v>
      </c>
      <c r="G1234" s="1">
        <v>23.47</v>
      </c>
      <c r="H1234" s="1" t="s">
        <v>1162</v>
      </c>
      <c r="I1234" s="1">
        <v>469.4</v>
      </c>
      <c r="J1234" s="2" t="s">
        <v>606</v>
      </c>
      <c r="S1234" s="11">
        <f t="shared" si="39"/>
        <v>-283.01837105809125</v>
      </c>
      <c r="T1234" s="10">
        <f t="shared" si="40"/>
        <v>80099.398356375415</v>
      </c>
    </row>
    <row r="1235" spans="1:20" ht="25.5" x14ac:dyDescent="0.25">
      <c r="A1235" s="1">
        <v>14</v>
      </c>
      <c r="B1235" s="1" t="s">
        <v>1182</v>
      </c>
      <c r="C1235" s="1" t="s">
        <v>1183</v>
      </c>
      <c r="D1235" s="1" t="s">
        <v>691</v>
      </c>
      <c r="E1235" s="1">
        <v>2</v>
      </c>
      <c r="F1235" s="1" t="s">
        <v>1095</v>
      </c>
      <c r="G1235" s="1">
        <v>1210.3</v>
      </c>
      <c r="H1235" s="1" t="s">
        <v>1184</v>
      </c>
      <c r="I1235" s="1">
        <v>2420.6</v>
      </c>
      <c r="J1235" s="2" t="s">
        <v>606</v>
      </c>
      <c r="S1235" s="11">
        <f t="shared" si="39"/>
        <v>903.81162894190868</v>
      </c>
      <c r="T1235" s="10">
        <f t="shared" si="40"/>
        <v>816875.46061062638</v>
      </c>
    </row>
    <row r="1236" spans="1:20" ht="15" x14ac:dyDescent="0.25">
      <c r="A1236" s="1">
        <v>12</v>
      </c>
      <c r="B1236" s="1">
        <v>29</v>
      </c>
      <c r="C1236" s="1" t="s">
        <v>1146</v>
      </c>
      <c r="D1236" s="1" t="s">
        <v>526</v>
      </c>
      <c r="E1236" s="1">
        <v>500</v>
      </c>
      <c r="F1236" s="1" t="s">
        <v>1095</v>
      </c>
      <c r="G1236" s="1">
        <v>0.69</v>
      </c>
      <c r="H1236" s="1" t="s">
        <v>598</v>
      </c>
      <c r="I1236" s="1">
        <v>345</v>
      </c>
      <c r="J1236" s="2" t="s">
        <v>610</v>
      </c>
      <c r="S1236" s="11">
        <f t="shared" si="39"/>
        <v>-305.79837105809128</v>
      </c>
      <c r="T1236" s="10">
        <f t="shared" si="40"/>
        <v>93512.643741782071</v>
      </c>
    </row>
    <row r="1237" spans="1:20" ht="15" x14ac:dyDescent="0.25">
      <c r="A1237" s="1">
        <v>2</v>
      </c>
      <c r="B1237" s="1">
        <v>69</v>
      </c>
      <c r="C1237" s="1" t="s">
        <v>1094</v>
      </c>
      <c r="D1237" s="1" t="s">
        <v>371</v>
      </c>
      <c r="E1237" s="1">
        <v>4</v>
      </c>
      <c r="F1237" s="1" t="s">
        <v>1095</v>
      </c>
      <c r="G1237" s="1">
        <v>17.03</v>
      </c>
      <c r="H1237" s="1" t="s">
        <v>1096</v>
      </c>
      <c r="I1237" s="1">
        <v>68.12</v>
      </c>
      <c r="J1237" s="2" t="s">
        <v>612</v>
      </c>
      <c r="S1237" s="11">
        <f t="shared" si="39"/>
        <v>-289.4583710580913</v>
      </c>
      <c r="T1237" s="10">
        <f t="shared" si="40"/>
        <v>83786.148575603671</v>
      </c>
    </row>
    <row r="1238" spans="1:20" ht="15" x14ac:dyDescent="0.25">
      <c r="A1238" s="1">
        <v>3</v>
      </c>
      <c r="B1238" s="1">
        <v>170</v>
      </c>
      <c r="C1238" s="1" t="s">
        <v>1128</v>
      </c>
      <c r="D1238" s="1" t="s">
        <v>371</v>
      </c>
      <c r="E1238" s="1">
        <v>30</v>
      </c>
      <c r="F1238" s="1" t="s">
        <v>1095</v>
      </c>
      <c r="G1238" s="1">
        <v>21.12</v>
      </c>
      <c r="H1238" s="1" t="s">
        <v>1129</v>
      </c>
      <c r="I1238" s="1">
        <v>633.6</v>
      </c>
      <c r="J1238" s="2" t="s">
        <v>612</v>
      </c>
      <c r="S1238" s="11">
        <f t="shared" si="39"/>
        <v>-285.36837105809127</v>
      </c>
      <c r="T1238" s="10">
        <f t="shared" si="40"/>
        <v>81435.107200348459</v>
      </c>
    </row>
    <row r="1239" spans="1:20" ht="25.5" x14ac:dyDescent="0.25">
      <c r="A1239" s="1">
        <v>3</v>
      </c>
      <c r="B1239" s="1">
        <v>203</v>
      </c>
      <c r="C1239" s="1" t="s">
        <v>1104</v>
      </c>
      <c r="D1239" s="1" t="s">
        <v>371</v>
      </c>
      <c r="E1239" s="1">
        <v>50</v>
      </c>
      <c r="F1239" s="1" t="s">
        <v>1095</v>
      </c>
      <c r="G1239" s="1">
        <v>41.74</v>
      </c>
      <c r="H1239" s="1" t="s">
        <v>1105</v>
      </c>
      <c r="I1239" s="1">
        <v>2087</v>
      </c>
      <c r="J1239" s="2" t="s">
        <v>612</v>
      </c>
      <c r="S1239" s="11">
        <f t="shared" si="39"/>
        <v>-264.74837105809127</v>
      </c>
      <c r="T1239" s="10">
        <f t="shared" si="40"/>
        <v>70091.69997791278</v>
      </c>
    </row>
    <row r="1240" spans="1:20" ht="15" x14ac:dyDescent="0.25">
      <c r="A1240" s="1">
        <v>3</v>
      </c>
      <c r="B1240" s="1">
        <v>211</v>
      </c>
      <c r="C1240" s="1" t="s">
        <v>1134</v>
      </c>
      <c r="D1240" s="1" t="s">
        <v>371</v>
      </c>
      <c r="E1240" s="1">
        <v>30</v>
      </c>
      <c r="F1240" s="1" t="s">
        <v>1095</v>
      </c>
      <c r="G1240" s="1">
        <v>38.81</v>
      </c>
      <c r="H1240" s="1" t="s">
        <v>1126</v>
      </c>
      <c r="I1240" s="1">
        <v>1164.3</v>
      </c>
      <c r="J1240" s="2" t="s">
        <v>612</v>
      </c>
      <c r="S1240" s="11">
        <f t="shared" si="39"/>
        <v>-267.67837105809127</v>
      </c>
      <c r="T1240" s="10">
        <f t="shared" si="40"/>
        <v>71651.710332313189</v>
      </c>
    </row>
    <row r="1241" spans="1:20" ht="15" x14ac:dyDescent="0.25">
      <c r="A1241" s="1">
        <v>4</v>
      </c>
      <c r="B1241" s="1">
        <v>265</v>
      </c>
      <c r="C1241" s="1" t="s">
        <v>1110</v>
      </c>
      <c r="D1241" s="1" t="s">
        <v>371</v>
      </c>
      <c r="E1241" s="1">
        <v>20</v>
      </c>
      <c r="F1241" s="1" t="s">
        <v>1095</v>
      </c>
      <c r="G1241" s="1">
        <v>11.49</v>
      </c>
      <c r="H1241" s="1" t="s">
        <v>1111</v>
      </c>
      <c r="I1241" s="1">
        <v>229.8</v>
      </c>
      <c r="J1241" s="2" t="s">
        <v>612</v>
      </c>
      <c r="S1241" s="11">
        <f t="shared" si="39"/>
        <v>-294.99837105809127</v>
      </c>
      <c r="T1241" s="10">
        <f t="shared" si="40"/>
        <v>87024.0389269273</v>
      </c>
    </row>
    <row r="1242" spans="1:20" ht="15" x14ac:dyDescent="0.25">
      <c r="A1242" s="1">
        <v>4</v>
      </c>
      <c r="B1242" s="1">
        <v>266</v>
      </c>
      <c r="C1242" s="1" t="s">
        <v>1136</v>
      </c>
      <c r="D1242" s="1" t="s">
        <v>371</v>
      </c>
      <c r="E1242" s="1">
        <v>10</v>
      </c>
      <c r="F1242" s="1" t="s">
        <v>1095</v>
      </c>
      <c r="G1242" s="1">
        <v>28.53</v>
      </c>
      <c r="H1242" s="1" t="s">
        <v>1129</v>
      </c>
      <c r="I1242" s="1">
        <v>285.3</v>
      </c>
      <c r="J1242" s="2" t="s">
        <v>612</v>
      </c>
      <c r="S1242" s="11">
        <f t="shared" si="39"/>
        <v>-277.9583710580913</v>
      </c>
      <c r="T1242" s="10">
        <f t="shared" si="40"/>
        <v>77260.856041267572</v>
      </c>
    </row>
    <row r="1243" spans="1:20" ht="15" x14ac:dyDescent="0.25">
      <c r="A1243" s="1">
        <v>4</v>
      </c>
      <c r="B1243" s="1">
        <v>286</v>
      </c>
      <c r="C1243" s="1" t="s">
        <v>1202</v>
      </c>
      <c r="D1243" s="1" t="s">
        <v>371</v>
      </c>
      <c r="E1243" s="1">
        <v>10</v>
      </c>
      <c r="F1243" s="1" t="s">
        <v>1095</v>
      </c>
      <c r="G1243" s="1">
        <v>6.19</v>
      </c>
      <c r="H1243" s="1" t="s">
        <v>1129</v>
      </c>
      <c r="I1243" s="1">
        <v>61.9</v>
      </c>
      <c r="J1243" s="2" t="s">
        <v>612</v>
      </c>
      <c r="S1243" s="11">
        <f t="shared" si="39"/>
        <v>-300.29837105809128</v>
      </c>
      <c r="T1243" s="10">
        <f t="shared" si="40"/>
        <v>90179.111660143069</v>
      </c>
    </row>
    <row r="1244" spans="1:20" ht="15" x14ac:dyDescent="0.25">
      <c r="A1244" s="1">
        <v>6</v>
      </c>
      <c r="B1244" s="1">
        <v>364</v>
      </c>
      <c r="C1244" s="1" t="s">
        <v>1137</v>
      </c>
      <c r="D1244" s="1" t="s">
        <v>371</v>
      </c>
      <c r="E1244" s="1">
        <v>30</v>
      </c>
      <c r="F1244" s="1" t="s">
        <v>1095</v>
      </c>
      <c r="G1244" s="1">
        <v>19.64</v>
      </c>
      <c r="H1244" s="1" t="s">
        <v>584</v>
      </c>
      <c r="I1244" s="1">
        <v>589.20000000000005</v>
      </c>
      <c r="J1244" s="2" t="s">
        <v>612</v>
      </c>
      <c r="S1244" s="11">
        <f t="shared" si="39"/>
        <v>-286.84837105809129</v>
      </c>
      <c r="T1244" s="10">
        <f t="shared" si="40"/>
        <v>82281.987978680423</v>
      </c>
    </row>
    <row r="1245" spans="1:20" ht="15" x14ac:dyDescent="0.25">
      <c r="A1245" s="1">
        <v>9</v>
      </c>
      <c r="B1245" s="1">
        <v>441</v>
      </c>
      <c r="C1245" s="1" t="s">
        <v>1121</v>
      </c>
      <c r="D1245" s="1" t="s">
        <v>371</v>
      </c>
      <c r="E1245" s="1">
        <v>15</v>
      </c>
      <c r="F1245" s="1" t="s">
        <v>1095</v>
      </c>
      <c r="G1245" s="1">
        <v>88.56</v>
      </c>
      <c r="H1245" s="1" t="s">
        <v>1122</v>
      </c>
      <c r="I1245" s="1">
        <v>1328.4</v>
      </c>
      <c r="J1245" s="2" t="s">
        <v>612</v>
      </c>
      <c r="S1245" s="11">
        <f t="shared" si="39"/>
        <v>-217.92837105809127</v>
      </c>
      <c r="T1245" s="10">
        <f t="shared" si="40"/>
        <v>47492.774912033114</v>
      </c>
    </row>
    <row r="1246" spans="1:20" ht="15" x14ac:dyDescent="0.25">
      <c r="A1246" s="1">
        <v>12</v>
      </c>
      <c r="B1246" s="1">
        <v>4</v>
      </c>
      <c r="C1246" s="1" t="s">
        <v>1140</v>
      </c>
      <c r="D1246" s="1" t="s">
        <v>521</v>
      </c>
      <c r="E1246" s="1">
        <v>100</v>
      </c>
      <c r="F1246" s="1" t="s">
        <v>1095</v>
      </c>
      <c r="G1246" s="1">
        <v>2.12</v>
      </c>
      <c r="H1246" s="1" t="s">
        <v>1141</v>
      </c>
      <c r="I1246" s="1">
        <v>212</v>
      </c>
      <c r="J1246" s="2" t="s">
        <v>612</v>
      </c>
      <c r="S1246" s="11">
        <f t="shared" si="39"/>
        <v>-304.36837105809127</v>
      </c>
      <c r="T1246" s="10">
        <f t="shared" si="40"/>
        <v>92640.105300555937</v>
      </c>
    </row>
    <row r="1247" spans="1:20" ht="15" x14ac:dyDescent="0.25">
      <c r="A1247" s="1">
        <v>12</v>
      </c>
      <c r="B1247" s="1">
        <v>29</v>
      </c>
      <c r="C1247" s="1" t="s">
        <v>1146</v>
      </c>
      <c r="D1247" s="1" t="s">
        <v>526</v>
      </c>
      <c r="E1247" s="1">
        <v>500</v>
      </c>
      <c r="F1247" s="1" t="s">
        <v>1095</v>
      </c>
      <c r="G1247" s="1">
        <v>0.69</v>
      </c>
      <c r="H1247" s="1" t="s">
        <v>598</v>
      </c>
      <c r="I1247" s="1">
        <v>345</v>
      </c>
      <c r="J1247" s="2" t="s">
        <v>612</v>
      </c>
      <c r="S1247" s="11">
        <f t="shared" si="39"/>
        <v>-305.79837105809128</v>
      </c>
      <c r="T1247" s="10">
        <f t="shared" si="40"/>
        <v>93512.643741782071</v>
      </c>
    </row>
    <row r="1248" spans="1:20" ht="25.5" x14ac:dyDescent="0.25">
      <c r="A1248" s="1">
        <v>12</v>
      </c>
      <c r="B1248" s="1">
        <v>61</v>
      </c>
      <c r="C1248" s="1" t="s">
        <v>1147</v>
      </c>
      <c r="D1248" s="1" t="s">
        <v>526</v>
      </c>
      <c r="E1248" s="1">
        <v>600</v>
      </c>
      <c r="F1248" s="1" t="s">
        <v>1095</v>
      </c>
      <c r="G1248" s="1">
        <v>2.04</v>
      </c>
      <c r="H1248" s="1" t="s">
        <v>1148</v>
      </c>
      <c r="I1248" s="1">
        <v>1224</v>
      </c>
      <c r="J1248" s="2" t="s">
        <v>612</v>
      </c>
      <c r="S1248" s="11">
        <f t="shared" si="39"/>
        <v>-304.44837105809125</v>
      </c>
      <c r="T1248" s="10">
        <f t="shared" si="40"/>
        <v>92688.810639925214</v>
      </c>
    </row>
    <row r="1249" spans="1:20" ht="15" x14ac:dyDescent="0.25">
      <c r="A1249" s="1">
        <v>3</v>
      </c>
      <c r="B1249" s="1">
        <v>156</v>
      </c>
      <c r="C1249" s="1" t="s">
        <v>1099</v>
      </c>
      <c r="D1249" s="1" t="s">
        <v>371</v>
      </c>
      <c r="E1249" s="1">
        <v>60</v>
      </c>
      <c r="F1249" s="1" t="s">
        <v>1095</v>
      </c>
      <c r="G1249" s="1">
        <v>65.459999999999994</v>
      </c>
      <c r="H1249" s="1" t="s">
        <v>1100</v>
      </c>
      <c r="I1249" s="1">
        <v>3927.6</v>
      </c>
      <c r="J1249" s="2" t="s">
        <v>630</v>
      </c>
      <c r="S1249" s="11">
        <f t="shared" si="39"/>
        <v>-241.0283710580913</v>
      </c>
      <c r="T1249" s="10">
        <f t="shared" si="40"/>
        <v>58094.675654916944</v>
      </c>
    </row>
    <row r="1250" spans="1:20" ht="15" x14ac:dyDescent="0.25">
      <c r="A1250" s="1">
        <v>3</v>
      </c>
      <c r="B1250" s="1">
        <v>212</v>
      </c>
      <c r="C1250" s="1" t="s">
        <v>1135</v>
      </c>
      <c r="D1250" s="1" t="s">
        <v>371</v>
      </c>
      <c r="E1250" s="1">
        <v>30</v>
      </c>
      <c r="F1250" s="1" t="s">
        <v>1095</v>
      </c>
      <c r="G1250" s="1">
        <v>73.680000000000007</v>
      </c>
      <c r="H1250" s="1" t="s">
        <v>1126</v>
      </c>
      <c r="I1250" s="1">
        <v>2210.4</v>
      </c>
      <c r="J1250" s="2" t="s">
        <v>630</v>
      </c>
      <c r="S1250" s="11">
        <f t="shared" si="39"/>
        <v>-232.80837105809127</v>
      </c>
      <c r="T1250" s="10">
        <f t="shared" si="40"/>
        <v>54199.737634721911</v>
      </c>
    </row>
    <row r="1251" spans="1:20" ht="25.5" x14ac:dyDescent="0.25">
      <c r="A1251" s="1">
        <v>4</v>
      </c>
      <c r="B1251" s="1">
        <v>225</v>
      </c>
      <c r="C1251" s="1" t="s">
        <v>1203</v>
      </c>
      <c r="D1251" s="1" t="s">
        <v>371</v>
      </c>
      <c r="E1251" s="1">
        <v>30</v>
      </c>
      <c r="F1251" s="1" t="s">
        <v>1095</v>
      </c>
      <c r="G1251" s="1">
        <v>25.94</v>
      </c>
      <c r="H1251" s="1" t="s">
        <v>1117</v>
      </c>
      <c r="I1251" s="1">
        <v>778.2</v>
      </c>
      <c r="J1251" s="2" t="s">
        <v>630</v>
      </c>
      <c r="S1251" s="11">
        <f t="shared" si="39"/>
        <v>-280.54837105809128</v>
      </c>
      <c r="T1251" s="10">
        <f t="shared" si="40"/>
        <v>78707.388503348469</v>
      </c>
    </row>
    <row r="1252" spans="1:20" ht="15" x14ac:dyDescent="0.25">
      <c r="A1252" s="1">
        <v>4</v>
      </c>
      <c r="B1252" s="1">
        <v>246</v>
      </c>
      <c r="C1252" s="1" t="s">
        <v>1108</v>
      </c>
      <c r="D1252" s="1" t="s">
        <v>371</v>
      </c>
      <c r="E1252" s="1">
        <v>10</v>
      </c>
      <c r="F1252" s="1" t="s">
        <v>1095</v>
      </c>
      <c r="G1252" s="1">
        <v>5.19</v>
      </c>
      <c r="H1252" s="1" t="s">
        <v>1109</v>
      </c>
      <c r="I1252" s="1">
        <v>51.9</v>
      </c>
      <c r="J1252" s="2" t="s">
        <v>630</v>
      </c>
      <c r="S1252" s="11">
        <f t="shared" si="39"/>
        <v>-301.29837105809128</v>
      </c>
      <c r="T1252" s="10">
        <f t="shared" si="40"/>
        <v>90780.708402259261</v>
      </c>
    </row>
    <row r="1253" spans="1:20" ht="15" x14ac:dyDescent="0.25">
      <c r="A1253" s="1">
        <v>6</v>
      </c>
      <c r="B1253" s="1">
        <v>364</v>
      </c>
      <c r="C1253" s="1" t="s">
        <v>1137</v>
      </c>
      <c r="D1253" s="1" t="s">
        <v>371</v>
      </c>
      <c r="E1253" s="1">
        <v>100</v>
      </c>
      <c r="F1253" s="1" t="s">
        <v>1095</v>
      </c>
      <c r="G1253" s="1">
        <v>19.64</v>
      </c>
      <c r="H1253" s="1" t="s">
        <v>584</v>
      </c>
      <c r="I1253" s="1">
        <v>1964</v>
      </c>
      <c r="J1253" s="2" t="s">
        <v>630</v>
      </c>
      <c r="S1253" s="11">
        <f t="shared" si="39"/>
        <v>-286.84837105809129</v>
      </c>
      <c r="T1253" s="10">
        <f t="shared" si="40"/>
        <v>82281.987978680423</v>
      </c>
    </row>
    <row r="1254" spans="1:20" ht="15" x14ac:dyDescent="0.25">
      <c r="A1254" s="1">
        <v>8</v>
      </c>
      <c r="B1254" s="1">
        <v>417</v>
      </c>
      <c r="C1254" s="1" t="s">
        <v>1204</v>
      </c>
      <c r="D1254" s="1" t="s">
        <v>371</v>
      </c>
      <c r="E1254" s="1">
        <v>15</v>
      </c>
      <c r="F1254" s="1" t="s">
        <v>1095</v>
      </c>
      <c r="G1254" s="1">
        <v>76.42</v>
      </c>
      <c r="H1254" s="1" t="s">
        <v>1205</v>
      </c>
      <c r="I1254" s="1">
        <v>1146.3</v>
      </c>
      <c r="J1254" s="2" t="s">
        <v>630</v>
      </c>
      <c r="S1254" s="11">
        <f t="shared" si="39"/>
        <v>-230.06837105809126</v>
      </c>
      <c r="T1254" s="10">
        <f t="shared" si="40"/>
        <v>52931.455361323562</v>
      </c>
    </row>
    <row r="1255" spans="1:20" ht="15" x14ac:dyDescent="0.25">
      <c r="A1255" s="1">
        <v>9</v>
      </c>
      <c r="B1255" s="1">
        <v>574</v>
      </c>
      <c r="C1255" s="1" t="s">
        <v>1139</v>
      </c>
      <c r="D1255" s="1" t="s">
        <v>371</v>
      </c>
      <c r="E1255" s="1">
        <v>50</v>
      </c>
      <c r="F1255" s="1" t="s">
        <v>1095</v>
      </c>
      <c r="G1255" s="1">
        <v>66.89</v>
      </c>
      <c r="H1255" s="1" t="s">
        <v>1126</v>
      </c>
      <c r="I1255" s="1">
        <v>3344.5</v>
      </c>
      <c r="J1255" s="2" t="s">
        <v>630</v>
      </c>
      <c r="S1255" s="11">
        <f t="shared" si="39"/>
        <v>-239.59837105809129</v>
      </c>
      <c r="T1255" s="10">
        <f t="shared" si="40"/>
        <v>57407.379413690796</v>
      </c>
    </row>
    <row r="1256" spans="1:20" ht="15" x14ac:dyDescent="0.25">
      <c r="A1256" s="1">
        <v>12</v>
      </c>
      <c r="B1256" s="1">
        <v>8</v>
      </c>
      <c r="C1256" s="1" t="s">
        <v>1185</v>
      </c>
      <c r="D1256" s="1" t="s">
        <v>526</v>
      </c>
      <c r="E1256" s="1">
        <v>1000</v>
      </c>
      <c r="F1256" s="1" t="s">
        <v>1095</v>
      </c>
      <c r="G1256" s="1">
        <v>0.56000000000000005</v>
      </c>
      <c r="H1256" s="1" t="s">
        <v>598</v>
      </c>
      <c r="I1256" s="1">
        <v>560</v>
      </c>
      <c r="J1256" s="2" t="s">
        <v>630</v>
      </c>
      <c r="S1256" s="11">
        <f t="shared" si="39"/>
        <v>-305.92837105809127</v>
      </c>
      <c r="T1256" s="10">
        <f t="shared" si="40"/>
        <v>93592.168218257182</v>
      </c>
    </row>
    <row r="1257" spans="1:20" ht="15" x14ac:dyDescent="0.25">
      <c r="A1257" s="1">
        <v>12</v>
      </c>
      <c r="B1257" s="1">
        <v>11</v>
      </c>
      <c r="C1257" s="1" t="s">
        <v>1142</v>
      </c>
      <c r="D1257" s="1" t="s">
        <v>371</v>
      </c>
      <c r="E1257" s="1">
        <v>400</v>
      </c>
      <c r="F1257" s="1" t="s">
        <v>1095</v>
      </c>
      <c r="G1257" s="1">
        <v>20.69</v>
      </c>
      <c r="H1257" s="1" t="s">
        <v>1143</v>
      </c>
      <c r="I1257" s="1">
        <v>8276</v>
      </c>
      <c r="J1257" s="2" t="s">
        <v>630</v>
      </c>
      <c r="S1257" s="11">
        <f t="shared" si="39"/>
        <v>-285.79837105809128</v>
      </c>
      <c r="T1257" s="10">
        <f t="shared" si="40"/>
        <v>81680.708899458419</v>
      </c>
    </row>
    <row r="1258" spans="1:20" ht="15" x14ac:dyDescent="0.25">
      <c r="A1258" s="1">
        <v>12</v>
      </c>
      <c r="B1258" s="1">
        <v>12</v>
      </c>
      <c r="C1258" s="1" t="s">
        <v>1144</v>
      </c>
      <c r="D1258" s="1" t="s">
        <v>723</v>
      </c>
      <c r="E1258" s="1">
        <v>60</v>
      </c>
      <c r="F1258" s="1" t="s">
        <v>1095</v>
      </c>
      <c r="G1258" s="1">
        <v>60.52</v>
      </c>
      <c r="H1258" s="1" t="s">
        <v>1145</v>
      </c>
      <c r="I1258" s="1">
        <v>3631.2</v>
      </c>
      <c r="J1258" s="2" t="s">
        <v>630</v>
      </c>
      <c r="S1258" s="11">
        <f t="shared" si="39"/>
        <v>-245.96837105809126</v>
      </c>
      <c r="T1258" s="10">
        <f t="shared" si="40"/>
        <v>60500.439560970866</v>
      </c>
    </row>
    <row r="1259" spans="1:20" ht="15" x14ac:dyDescent="0.25">
      <c r="A1259" s="1">
        <v>12</v>
      </c>
      <c r="B1259" s="1">
        <v>30</v>
      </c>
      <c r="C1259" s="1" t="s">
        <v>1171</v>
      </c>
      <c r="D1259" s="1" t="s">
        <v>526</v>
      </c>
      <c r="E1259" s="1">
        <v>3000</v>
      </c>
      <c r="F1259" s="1" t="s">
        <v>1095</v>
      </c>
      <c r="G1259" s="1">
        <v>0.8</v>
      </c>
      <c r="H1259" s="1" t="s">
        <v>598</v>
      </c>
      <c r="I1259" s="1">
        <v>2400</v>
      </c>
      <c r="J1259" s="2" t="s">
        <v>630</v>
      </c>
      <c r="S1259" s="11">
        <f t="shared" si="39"/>
        <v>-305.68837105809126</v>
      </c>
      <c r="T1259" s="10">
        <f t="shared" si="40"/>
        <v>93445.380200149288</v>
      </c>
    </row>
    <row r="1260" spans="1:20" ht="25.5" x14ac:dyDescent="0.25">
      <c r="A1260" s="1">
        <v>12</v>
      </c>
      <c r="B1260" s="1">
        <v>61</v>
      </c>
      <c r="C1260" s="1" t="s">
        <v>1147</v>
      </c>
      <c r="D1260" s="1" t="s">
        <v>526</v>
      </c>
      <c r="E1260" s="1">
        <v>6000</v>
      </c>
      <c r="F1260" s="1" t="s">
        <v>1095</v>
      </c>
      <c r="G1260" s="1">
        <v>2.04</v>
      </c>
      <c r="H1260" s="1" t="s">
        <v>1148</v>
      </c>
      <c r="I1260" s="1">
        <v>12240</v>
      </c>
      <c r="J1260" s="2" t="s">
        <v>630</v>
      </c>
      <c r="S1260" s="11">
        <f t="shared" si="39"/>
        <v>-304.44837105809125</v>
      </c>
      <c r="T1260" s="10">
        <f t="shared" si="40"/>
        <v>92688.810639925214</v>
      </c>
    </row>
    <row r="1261" spans="1:20" ht="15" x14ac:dyDescent="0.25">
      <c r="A1261" s="1">
        <v>12</v>
      </c>
      <c r="B1261" s="1">
        <v>64</v>
      </c>
      <c r="C1261" s="1" t="s">
        <v>1172</v>
      </c>
      <c r="D1261" s="1" t="s">
        <v>526</v>
      </c>
      <c r="E1261" s="1">
        <v>6000</v>
      </c>
      <c r="F1261" s="1" t="s">
        <v>1095</v>
      </c>
      <c r="G1261" s="1">
        <v>0.21</v>
      </c>
      <c r="H1261" s="1" t="s">
        <v>1173</v>
      </c>
      <c r="I1261" s="1">
        <v>1260</v>
      </c>
      <c r="J1261" s="2" t="s">
        <v>630</v>
      </c>
      <c r="S1261" s="11">
        <f t="shared" si="39"/>
        <v>-306.2783710580913</v>
      </c>
      <c r="T1261" s="10">
        <f t="shared" si="40"/>
        <v>93806.440577997855</v>
      </c>
    </row>
    <row r="1262" spans="1:20" ht="15" x14ac:dyDescent="0.25">
      <c r="A1262" s="1">
        <v>12</v>
      </c>
      <c r="B1262" s="1">
        <v>65</v>
      </c>
      <c r="C1262" s="1" t="s">
        <v>1188</v>
      </c>
      <c r="D1262" s="1" t="s">
        <v>526</v>
      </c>
      <c r="E1262" s="1">
        <v>100</v>
      </c>
      <c r="F1262" s="1" t="s">
        <v>1095</v>
      </c>
      <c r="G1262" s="1">
        <v>10.25</v>
      </c>
      <c r="H1262" s="1" t="s">
        <v>598</v>
      </c>
      <c r="I1262" s="1">
        <v>1025</v>
      </c>
      <c r="J1262" s="2" t="s">
        <v>630</v>
      </c>
      <c r="S1262" s="11">
        <f t="shared" si="39"/>
        <v>-296.23837105809127</v>
      </c>
      <c r="T1262" s="10">
        <f t="shared" si="40"/>
        <v>87757.172487151372</v>
      </c>
    </row>
    <row r="1263" spans="1:20" ht="15" x14ac:dyDescent="0.25">
      <c r="A1263" s="1">
        <v>14</v>
      </c>
      <c r="B1263" s="1" t="s">
        <v>1197</v>
      </c>
      <c r="C1263" s="1" t="s">
        <v>1198</v>
      </c>
      <c r="D1263" s="1" t="s">
        <v>906</v>
      </c>
      <c r="E1263" s="1">
        <v>1</v>
      </c>
      <c r="F1263" s="1" t="s">
        <v>1095</v>
      </c>
      <c r="G1263" s="1">
        <v>262.31</v>
      </c>
      <c r="H1263" s="1" t="s">
        <v>1199</v>
      </c>
      <c r="I1263" s="1">
        <v>262.31</v>
      </c>
      <c r="J1263" s="2" t="s">
        <v>630</v>
      </c>
      <c r="S1263" s="11">
        <f t="shared" si="39"/>
        <v>-44.178371058091273</v>
      </c>
      <c r="T1263" s="10">
        <f t="shared" si="40"/>
        <v>1951.7284693463967</v>
      </c>
    </row>
    <row r="1264" spans="1:20" ht="25.5" x14ac:dyDescent="0.25">
      <c r="A1264" s="1">
        <v>14</v>
      </c>
      <c r="B1264" s="1" t="s">
        <v>1154</v>
      </c>
      <c r="C1264" s="1" t="s">
        <v>1155</v>
      </c>
      <c r="D1264" s="1" t="s">
        <v>691</v>
      </c>
      <c r="E1264" s="1">
        <v>2</v>
      </c>
      <c r="F1264" s="1" t="s">
        <v>1095</v>
      </c>
      <c r="G1264" s="1">
        <v>624.91</v>
      </c>
      <c r="H1264" s="1" t="s">
        <v>1156</v>
      </c>
      <c r="I1264" s="1">
        <v>1249.82</v>
      </c>
      <c r="J1264" s="2" t="s">
        <v>630</v>
      </c>
      <c r="S1264" s="11">
        <f t="shared" si="39"/>
        <v>318.42162894190869</v>
      </c>
      <c r="T1264" s="10">
        <f t="shared" si="40"/>
        <v>101392.33377801858</v>
      </c>
    </row>
    <row r="1265" spans="1:20" ht="15" x14ac:dyDescent="0.25">
      <c r="A1265" s="1">
        <v>14</v>
      </c>
      <c r="B1265" s="1" t="s">
        <v>1189</v>
      </c>
      <c r="C1265" s="1" t="s">
        <v>1190</v>
      </c>
      <c r="D1265" s="1" t="s">
        <v>526</v>
      </c>
      <c r="E1265" s="1">
        <v>1000</v>
      </c>
      <c r="F1265" s="1" t="s">
        <v>1095</v>
      </c>
      <c r="G1265" s="1">
        <v>0.56999999999999995</v>
      </c>
      <c r="H1265" s="1" t="s">
        <v>1162</v>
      </c>
      <c r="I1265" s="1">
        <v>570</v>
      </c>
      <c r="J1265" s="2" t="s">
        <v>630</v>
      </c>
      <c r="S1265" s="11">
        <f t="shared" si="39"/>
        <v>-305.91837105809128</v>
      </c>
      <c r="T1265" s="10">
        <f t="shared" si="40"/>
        <v>93586.049750836028</v>
      </c>
    </row>
    <row r="1266" spans="1:20" ht="15" x14ac:dyDescent="0.25">
      <c r="A1266" s="1">
        <v>14</v>
      </c>
      <c r="B1266" s="1" t="s">
        <v>1165</v>
      </c>
      <c r="C1266" s="1" t="s">
        <v>1166</v>
      </c>
      <c r="D1266" s="1" t="s">
        <v>526</v>
      </c>
      <c r="E1266" s="1">
        <v>5</v>
      </c>
      <c r="F1266" s="1" t="s">
        <v>1095</v>
      </c>
      <c r="G1266" s="1">
        <v>28.41</v>
      </c>
      <c r="H1266" s="1" t="s">
        <v>1162</v>
      </c>
      <c r="I1266" s="1">
        <v>142.05000000000001</v>
      </c>
      <c r="J1266" s="2" t="s">
        <v>630</v>
      </c>
      <c r="S1266" s="11">
        <f t="shared" si="39"/>
        <v>-278.07837105809125</v>
      </c>
      <c r="T1266" s="10">
        <f t="shared" si="40"/>
        <v>77327.580450321475</v>
      </c>
    </row>
    <row r="1267" spans="1:20" ht="15" x14ac:dyDescent="0.25">
      <c r="A1267" s="1">
        <v>14</v>
      </c>
      <c r="B1267" s="1" t="s">
        <v>1167</v>
      </c>
      <c r="C1267" s="1" t="s">
        <v>1168</v>
      </c>
      <c r="D1267" s="1" t="s">
        <v>526</v>
      </c>
      <c r="E1267" s="1">
        <v>5</v>
      </c>
      <c r="F1267" s="1" t="s">
        <v>1095</v>
      </c>
      <c r="G1267" s="1">
        <v>19.760000000000002</v>
      </c>
      <c r="H1267" s="1" t="s">
        <v>1162</v>
      </c>
      <c r="I1267" s="1">
        <v>98.8</v>
      </c>
      <c r="J1267" s="2" t="s">
        <v>630</v>
      </c>
      <c r="S1267" s="11">
        <f t="shared" si="39"/>
        <v>-286.72837105809128</v>
      </c>
      <c r="T1267" s="10">
        <f t="shared" si="40"/>
        <v>82213.158769626476</v>
      </c>
    </row>
    <row r="1268" spans="1:20" ht="15" x14ac:dyDescent="0.25">
      <c r="A1268" s="1">
        <v>9</v>
      </c>
      <c r="B1268" s="1">
        <v>419</v>
      </c>
      <c r="C1268" s="1" t="s">
        <v>1206</v>
      </c>
      <c r="D1268" s="1" t="s">
        <v>371</v>
      </c>
      <c r="E1268" s="1">
        <v>80</v>
      </c>
      <c r="F1268" s="1" t="s">
        <v>1207</v>
      </c>
      <c r="G1268" s="1">
        <v>144.6</v>
      </c>
      <c r="H1268" s="1" t="s">
        <v>376</v>
      </c>
      <c r="I1268" s="1">
        <v>11568</v>
      </c>
      <c r="J1268" s="2" t="s">
        <v>491</v>
      </c>
      <c r="S1268" s="11">
        <f t="shared" si="39"/>
        <v>-161.88837105809128</v>
      </c>
      <c r="T1268" s="10">
        <f t="shared" si="40"/>
        <v>26207.844683842246</v>
      </c>
    </row>
    <row r="1269" spans="1:20" ht="15" x14ac:dyDescent="0.25">
      <c r="A1269" s="1">
        <v>9</v>
      </c>
      <c r="B1269" s="1">
        <v>419</v>
      </c>
      <c r="C1269" s="1" t="s">
        <v>1206</v>
      </c>
      <c r="D1269" s="1" t="s">
        <v>371</v>
      </c>
      <c r="E1269" s="1">
        <v>100</v>
      </c>
      <c r="F1269" s="1" t="s">
        <v>1207</v>
      </c>
      <c r="G1269" s="1">
        <v>144.6</v>
      </c>
      <c r="H1269" s="1" t="s">
        <v>376</v>
      </c>
      <c r="I1269" s="1">
        <v>14460</v>
      </c>
      <c r="J1269" s="2" t="s">
        <v>528</v>
      </c>
      <c r="S1269" s="11">
        <f t="shared" si="39"/>
        <v>-161.88837105809128</v>
      </c>
      <c r="T1269" s="10">
        <f t="shared" si="40"/>
        <v>26207.844683842246</v>
      </c>
    </row>
    <row r="1270" spans="1:20" ht="15" x14ac:dyDescent="0.25">
      <c r="A1270" s="1">
        <v>9</v>
      </c>
      <c r="B1270" s="1">
        <v>451</v>
      </c>
      <c r="C1270" s="1" t="s">
        <v>1208</v>
      </c>
      <c r="D1270" s="1" t="s">
        <v>371</v>
      </c>
      <c r="E1270" s="1">
        <v>10</v>
      </c>
      <c r="F1270" s="1" t="s">
        <v>1207</v>
      </c>
      <c r="G1270" s="1">
        <v>176.3</v>
      </c>
      <c r="H1270" s="1" t="s">
        <v>376</v>
      </c>
      <c r="I1270" s="1">
        <v>1763</v>
      </c>
      <c r="J1270" s="2" t="s">
        <v>528</v>
      </c>
      <c r="S1270" s="11">
        <f t="shared" si="39"/>
        <v>-130.18837105809126</v>
      </c>
      <c r="T1270" s="10">
        <f t="shared" si="40"/>
        <v>16949.011958759256</v>
      </c>
    </row>
    <row r="1271" spans="1:20" ht="15" x14ac:dyDescent="0.25">
      <c r="A1271" s="1">
        <v>9</v>
      </c>
      <c r="B1271" s="1">
        <v>526</v>
      </c>
      <c r="C1271" s="1" t="s">
        <v>1209</v>
      </c>
      <c r="D1271" s="1" t="s">
        <v>371</v>
      </c>
      <c r="E1271" s="1">
        <v>6</v>
      </c>
      <c r="F1271" s="1" t="s">
        <v>1207</v>
      </c>
      <c r="G1271" s="1">
        <v>511</v>
      </c>
      <c r="H1271" s="1" t="s">
        <v>1210</v>
      </c>
      <c r="I1271" s="1">
        <v>3066</v>
      </c>
      <c r="J1271" s="2" t="s">
        <v>528</v>
      </c>
      <c r="S1271" s="11">
        <f t="shared" si="39"/>
        <v>204.51162894190873</v>
      </c>
      <c r="T1271" s="10">
        <f t="shared" si="40"/>
        <v>41825.006372472955</v>
      </c>
    </row>
    <row r="1272" spans="1:20" ht="15" x14ac:dyDescent="0.25">
      <c r="A1272" s="1">
        <v>9</v>
      </c>
      <c r="B1272" s="1">
        <v>419</v>
      </c>
      <c r="C1272" s="1" t="s">
        <v>1206</v>
      </c>
      <c r="D1272" s="1" t="s">
        <v>371</v>
      </c>
      <c r="E1272" s="1">
        <v>20</v>
      </c>
      <c r="F1272" s="1" t="s">
        <v>1207</v>
      </c>
      <c r="G1272" s="1">
        <v>144.6</v>
      </c>
      <c r="H1272" s="1" t="s">
        <v>376</v>
      </c>
      <c r="I1272" s="1">
        <v>2892</v>
      </c>
      <c r="J1272" s="2" t="s">
        <v>548</v>
      </c>
      <c r="S1272" s="11">
        <f t="shared" si="39"/>
        <v>-161.88837105809128</v>
      </c>
      <c r="T1272" s="10">
        <f t="shared" si="40"/>
        <v>26207.844683842246</v>
      </c>
    </row>
    <row r="1273" spans="1:20" ht="15" x14ac:dyDescent="0.25">
      <c r="A1273" s="1">
        <v>9</v>
      </c>
      <c r="B1273" s="1">
        <v>443</v>
      </c>
      <c r="C1273" s="1" t="s">
        <v>1211</v>
      </c>
      <c r="D1273" s="1" t="s">
        <v>371</v>
      </c>
      <c r="E1273" s="1">
        <v>150</v>
      </c>
      <c r="F1273" s="1" t="s">
        <v>1207</v>
      </c>
      <c r="G1273" s="1">
        <v>160.19999999999999</v>
      </c>
      <c r="H1273" s="1" t="s">
        <v>376</v>
      </c>
      <c r="I1273" s="1">
        <v>24030</v>
      </c>
      <c r="J1273" s="2" t="s">
        <v>548</v>
      </c>
      <c r="S1273" s="11">
        <f t="shared" si="39"/>
        <v>-146.28837105809129</v>
      </c>
      <c r="T1273" s="10">
        <f t="shared" si="40"/>
        <v>21400.287506829802</v>
      </c>
    </row>
    <row r="1274" spans="1:20" ht="15" x14ac:dyDescent="0.25">
      <c r="A1274" s="1">
        <v>9</v>
      </c>
      <c r="B1274" s="1">
        <v>450</v>
      </c>
      <c r="C1274" s="1" t="s">
        <v>1212</v>
      </c>
      <c r="D1274" s="1" t="s">
        <v>371</v>
      </c>
      <c r="E1274" s="1">
        <v>200</v>
      </c>
      <c r="F1274" s="1" t="s">
        <v>1207</v>
      </c>
      <c r="G1274" s="1">
        <v>546</v>
      </c>
      <c r="H1274" s="1" t="s">
        <v>376</v>
      </c>
      <c r="I1274" s="1">
        <v>109200</v>
      </c>
      <c r="J1274" s="2" t="s">
        <v>548</v>
      </c>
      <c r="S1274" s="11">
        <f t="shared" si="39"/>
        <v>239.51162894190873</v>
      </c>
      <c r="T1274" s="10">
        <f t="shared" si="40"/>
        <v>57365.820398406569</v>
      </c>
    </row>
    <row r="1275" spans="1:20" ht="15" x14ac:dyDescent="0.25">
      <c r="A1275" s="1">
        <v>9</v>
      </c>
      <c r="B1275" s="1">
        <v>443</v>
      </c>
      <c r="C1275" s="1" t="s">
        <v>1211</v>
      </c>
      <c r="D1275" s="1" t="s">
        <v>371</v>
      </c>
      <c r="E1275" s="1">
        <v>20</v>
      </c>
      <c r="F1275" s="1" t="s">
        <v>1207</v>
      </c>
      <c r="G1275" s="1">
        <v>160.19999999999999</v>
      </c>
      <c r="H1275" s="1" t="s">
        <v>376</v>
      </c>
      <c r="I1275" s="1">
        <v>3204</v>
      </c>
      <c r="J1275" s="2" t="s">
        <v>563</v>
      </c>
      <c r="S1275" s="11">
        <f t="shared" si="39"/>
        <v>-146.28837105809129</v>
      </c>
      <c r="T1275" s="10">
        <f t="shared" si="40"/>
        <v>21400.287506829802</v>
      </c>
    </row>
    <row r="1276" spans="1:20" ht="15" x14ac:dyDescent="0.25">
      <c r="A1276" s="1">
        <v>9</v>
      </c>
      <c r="B1276" s="1">
        <v>450</v>
      </c>
      <c r="C1276" s="1" t="s">
        <v>1212</v>
      </c>
      <c r="D1276" s="1" t="s">
        <v>371</v>
      </c>
      <c r="E1276" s="1">
        <v>60</v>
      </c>
      <c r="F1276" s="1" t="s">
        <v>1207</v>
      </c>
      <c r="G1276" s="1">
        <v>546</v>
      </c>
      <c r="H1276" s="1" t="s">
        <v>376</v>
      </c>
      <c r="I1276" s="1">
        <v>32760</v>
      </c>
      <c r="J1276" s="2" t="s">
        <v>563</v>
      </c>
      <c r="S1276" s="11">
        <f t="shared" si="39"/>
        <v>239.51162894190873</v>
      </c>
      <c r="T1276" s="10">
        <f t="shared" si="40"/>
        <v>57365.820398406569</v>
      </c>
    </row>
    <row r="1277" spans="1:20" ht="15" x14ac:dyDescent="0.25">
      <c r="A1277" s="1">
        <v>9</v>
      </c>
      <c r="B1277" s="1">
        <v>1111</v>
      </c>
      <c r="C1277" s="1" t="s">
        <v>1213</v>
      </c>
      <c r="D1277" s="1" t="s">
        <v>458</v>
      </c>
      <c r="E1277" s="1">
        <v>10</v>
      </c>
      <c r="F1277" s="1" t="s">
        <v>1207</v>
      </c>
      <c r="G1277" s="1">
        <v>1732</v>
      </c>
      <c r="H1277" s="1" t="s">
        <v>1210</v>
      </c>
      <c r="I1277" s="1">
        <v>17320</v>
      </c>
      <c r="J1277" s="2" t="s">
        <v>563</v>
      </c>
      <c r="S1277" s="11">
        <f t="shared" si="39"/>
        <v>1425.5116289419088</v>
      </c>
      <c r="T1277" s="10">
        <f t="shared" si="40"/>
        <v>2032083.4042486143</v>
      </c>
    </row>
    <row r="1278" spans="1:20" ht="15" x14ac:dyDescent="0.25">
      <c r="A1278" s="1">
        <v>9</v>
      </c>
      <c r="B1278" s="1">
        <v>1111</v>
      </c>
      <c r="C1278" s="1" t="s">
        <v>1214</v>
      </c>
      <c r="D1278" s="1" t="s">
        <v>458</v>
      </c>
      <c r="E1278" s="1">
        <v>100</v>
      </c>
      <c r="F1278" s="1" t="s">
        <v>1207</v>
      </c>
      <c r="G1278" s="1">
        <v>342.2</v>
      </c>
      <c r="H1278" s="1" t="s">
        <v>1215</v>
      </c>
      <c r="I1278" s="1">
        <v>34220</v>
      </c>
      <c r="J1278" s="2" t="s">
        <v>563</v>
      </c>
      <c r="S1278" s="11">
        <f t="shared" si="39"/>
        <v>35.711628941908714</v>
      </c>
      <c r="T1278" s="10">
        <f t="shared" si="40"/>
        <v>1275.3204416845722</v>
      </c>
    </row>
    <row r="1279" spans="1:20" ht="15" x14ac:dyDescent="0.25">
      <c r="A1279" s="1">
        <v>1</v>
      </c>
      <c r="B1279" s="1">
        <v>1111</v>
      </c>
      <c r="C1279" s="1" t="s">
        <v>1216</v>
      </c>
      <c r="D1279" s="1" t="s">
        <v>371</v>
      </c>
      <c r="E1279" s="1">
        <v>72</v>
      </c>
      <c r="F1279" s="1" t="s">
        <v>1207</v>
      </c>
      <c r="G1279" s="1">
        <v>678</v>
      </c>
      <c r="H1279" s="1" t="s">
        <v>1217</v>
      </c>
      <c r="I1279" s="1">
        <v>48816</v>
      </c>
      <c r="J1279" s="2" t="s">
        <v>578</v>
      </c>
      <c r="S1279" s="11">
        <f t="shared" si="39"/>
        <v>371.51162894190873</v>
      </c>
      <c r="T1279" s="10">
        <f t="shared" si="40"/>
        <v>138020.89043907047</v>
      </c>
    </row>
    <row r="1280" spans="1:20" ht="15" x14ac:dyDescent="0.25">
      <c r="A1280" s="1">
        <v>1</v>
      </c>
      <c r="B1280" s="1">
        <v>1111</v>
      </c>
      <c r="C1280" s="1" t="s">
        <v>1218</v>
      </c>
      <c r="D1280" s="1" t="s">
        <v>371</v>
      </c>
      <c r="E1280" s="1">
        <v>5</v>
      </c>
      <c r="F1280" s="1" t="s">
        <v>1207</v>
      </c>
      <c r="G1280" s="1">
        <v>718</v>
      </c>
      <c r="H1280" s="1" t="s">
        <v>1217</v>
      </c>
      <c r="I1280" s="1">
        <v>3590</v>
      </c>
      <c r="J1280" s="2" t="s">
        <v>578</v>
      </c>
      <c r="S1280" s="11">
        <f t="shared" si="39"/>
        <v>411.51162894190873</v>
      </c>
      <c r="T1280" s="10">
        <f t="shared" si="40"/>
        <v>169341.82075442318</v>
      </c>
    </row>
    <row r="1281" spans="1:20" ht="15" x14ac:dyDescent="0.25">
      <c r="A1281" s="1">
        <v>1</v>
      </c>
      <c r="B1281" s="1">
        <v>1111</v>
      </c>
      <c r="C1281" s="1" t="s">
        <v>1219</v>
      </c>
      <c r="D1281" s="1" t="s">
        <v>371</v>
      </c>
      <c r="E1281" s="1">
        <v>200</v>
      </c>
      <c r="F1281" s="1" t="s">
        <v>1207</v>
      </c>
      <c r="G1281" s="1">
        <v>188.1</v>
      </c>
      <c r="H1281" s="1" t="s">
        <v>1220</v>
      </c>
      <c r="I1281" s="1">
        <v>37620</v>
      </c>
      <c r="J1281" s="2" t="s">
        <v>578</v>
      </c>
      <c r="S1281" s="11">
        <f t="shared" si="39"/>
        <v>-118.38837105809128</v>
      </c>
      <c r="T1281" s="10">
        <f t="shared" si="40"/>
        <v>14015.806401788304</v>
      </c>
    </row>
    <row r="1282" spans="1:20" ht="15" x14ac:dyDescent="0.25">
      <c r="A1282" s="1">
        <v>9</v>
      </c>
      <c r="B1282" s="1">
        <v>419</v>
      </c>
      <c r="C1282" s="1" t="s">
        <v>1206</v>
      </c>
      <c r="D1282" s="1" t="s">
        <v>371</v>
      </c>
      <c r="E1282" s="1">
        <v>60</v>
      </c>
      <c r="F1282" s="1" t="s">
        <v>1207</v>
      </c>
      <c r="G1282" s="1">
        <v>144.6</v>
      </c>
      <c r="H1282" s="1" t="s">
        <v>376</v>
      </c>
      <c r="I1282" s="1">
        <v>8676</v>
      </c>
      <c r="J1282" s="2" t="s">
        <v>578</v>
      </c>
      <c r="S1282" s="11">
        <f t="shared" ref="S1282:S1345" si="41">G1282-$P$2</f>
        <v>-161.88837105809128</v>
      </c>
      <c r="T1282" s="10">
        <f t="shared" si="40"/>
        <v>26207.844683842246</v>
      </c>
    </row>
    <row r="1283" spans="1:20" ht="15" x14ac:dyDescent="0.25">
      <c r="A1283" s="1">
        <v>9</v>
      </c>
      <c r="B1283" s="1">
        <v>459</v>
      </c>
      <c r="C1283" s="1" t="s">
        <v>1221</v>
      </c>
      <c r="D1283" s="1" t="s">
        <v>567</v>
      </c>
      <c r="E1283" s="1">
        <v>20</v>
      </c>
      <c r="F1283" s="1" t="s">
        <v>1207</v>
      </c>
      <c r="G1283" s="1">
        <v>396</v>
      </c>
      <c r="H1283" s="1" t="s">
        <v>1222</v>
      </c>
      <c r="I1283" s="1">
        <v>7920</v>
      </c>
      <c r="J1283" s="2" t="s">
        <v>578</v>
      </c>
      <c r="S1283" s="11">
        <f t="shared" si="41"/>
        <v>89.511628941908725</v>
      </c>
      <c r="T1283" s="10">
        <f t="shared" ref="T1283:T1346" si="42">S1283*S1283</f>
        <v>8012.3317158339514</v>
      </c>
    </row>
    <row r="1284" spans="1:20" ht="15" x14ac:dyDescent="0.25">
      <c r="A1284" s="1">
        <v>9</v>
      </c>
      <c r="B1284" s="1">
        <v>460</v>
      </c>
      <c r="C1284" s="1" t="s">
        <v>1223</v>
      </c>
      <c r="D1284" s="1" t="s">
        <v>567</v>
      </c>
      <c r="E1284" s="1">
        <v>30</v>
      </c>
      <c r="F1284" s="1" t="s">
        <v>1207</v>
      </c>
      <c r="G1284" s="1">
        <v>370</v>
      </c>
      <c r="H1284" s="1" t="s">
        <v>1222</v>
      </c>
      <c r="I1284" s="1">
        <v>11100</v>
      </c>
      <c r="J1284" s="2" t="s">
        <v>578</v>
      </c>
      <c r="S1284" s="11">
        <f t="shared" si="41"/>
        <v>63.511628941908725</v>
      </c>
      <c r="T1284" s="10">
        <f t="shared" si="42"/>
        <v>4033.7270108546982</v>
      </c>
    </row>
    <row r="1285" spans="1:20" ht="15" x14ac:dyDescent="0.25">
      <c r="A1285" s="1">
        <v>9</v>
      </c>
      <c r="B1285" s="1">
        <v>514</v>
      </c>
      <c r="C1285" s="1" t="s">
        <v>1224</v>
      </c>
      <c r="D1285" s="1" t="s">
        <v>371</v>
      </c>
      <c r="E1285" s="1">
        <v>10</v>
      </c>
      <c r="F1285" s="1" t="s">
        <v>1207</v>
      </c>
      <c r="G1285" s="1">
        <v>712</v>
      </c>
      <c r="H1285" s="1" t="s">
        <v>961</v>
      </c>
      <c r="I1285" s="1">
        <v>7120</v>
      </c>
      <c r="J1285" s="2" t="s">
        <v>578</v>
      </c>
      <c r="S1285" s="11">
        <f t="shared" si="41"/>
        <v>405.51162894190873</v>
      </c>
      <c r="T1285" s="10">
        <f t="shared" si="42"/>
        <v>164439.68120712027</v>
      </c>
    </row>
    <row r="1286" spans="1:20" ht="15" x14ac:dyDescent="0.25">
      <c r="A1286" s="1">
        <v>9</v>
      </c>
      <c r="B1286" s="1">
        <v>419</v>
      </c>
      <c r="C1286" s="1" t="s">
        <v>1206</v>
      </c>
      <c r="D1286" s="1" t="s">
        <v>371</v>
      </c>
      <c r="E1286" s="1">
        <v>150</v>
      </c>
      <c r="F1286" s="1" t="s">
        <v>1207</v>
      </c>
      <c r="G1286" s="1">
        <v>144.6</v>
      </c>
      <c r="H1286" s="1" t="s">
        <v>376</v>
      </c>
      <c r="I1286" s="1">
        <v>21690</v>
      </c>
      <c r="J1286" s="2" t="s">
        <v>586</v>
      </c>
      <c r="S1286" s="11">
        <f t="shared" si="41"/>
        <v>-161.88837105809128</v>
      </c>
      <c r="T1286" s="10">
        <f t="shared" si="42"/>
        <v>26207.844683842246</v>
      </c>
    </row>
    <row r="1287" spans="1:20" ht="15" x14ac:dyDescent="0.25">
      <c r="A1287" s="1">
        <v>9</v>
      </c>
      <c r="B1287" s="1">
        <v>450</v>
      </c>
      <c r="C1287" s="1" t="s">
        <v>1212</v>
      </c>
      <c r="D1287" s="1" t="s">
        <v>371</v>
      </c>
      <c r="E1287" s="1">
        <v>100</v>
      </c>
      <c r="F1287" s="1" t="s">
        <v>1207</v>
      </c>
      <c r="G1287" s="1">
        <v>546</v>
      </c>
      <c r="H1287" s="1" t="s">
        <v>376</v>
      </c>
      <c r="I1287" s="1">
        <v>54600</v>
      </c>
      <c r="J1287" s="2" t="s">
        <v>586</v>
      </c>
      <c r="S1287" s="11">
        <f t="shared" si="41"/>
        <v>239.51162894190873</v>
      </c>
      <c r="T1287" s="10">
        <f t="shared" si="42"/>
        <v>57365.820398406569</v>
      </c>
    </row>
    <row r="1288" spans="1:20" ht="15" x14ac:dyDescent="0.25">
      <c r="A1288" s="1">
        <v>9</v>
      </c>
      <c r="B1288" s="1">
        <v>443</v>
      </c>
      <c r="C1288" s="1" t="s">
        <v>1211</v>
      </c>
      <c r="D1288" s="1" t="s">
        <v>371</v>
      </c>
      <c r="E1288" s="1">
        <v>20</v>
      </c>
      <c r="F1288" s="1" t="s">
        <v>1207</v>
      </c>
      <c r="G1288" s="1">
        <v>160.19999999999999</v>
      </c>
      <c r="H1288" s="1" t="s">
        <v>376</v>
      </c>
      <c r="I1288" s="1">
        <v>3204</v>
      </c>
      <c r="J1288" s="2" t="s">
        <v>600</v>
      </c>
      <c r="S1288" s="11">
        <f t="shared" si="41"/>
        <v>-146.28837105809129</v>
      </c>
      <c r="T1288" s="10">
        <f t="shared" si="42"/>
        <v>21400.287506829802</v>
      </c>
    </row>
    <row r="1289" spans="1:20" ht="15" x14ac:dyDescent="0.25">
      <c r="A1289" s="1">
        <v>9</v>
      </c>
      <c r="B1289" s="1">
        <v>419</v>
      </c>
      <c r="C1289" s="1" t="s">
        <v>1206</v>
      </c>
      <c r="D1289" s="1" t="s">
        <v>371</v>
      </c>
      <c r="E1289" s="1">
        <v>100</v>
      </c>
      <c r="F1289" s="1" t="s">
        <v>1207</v>
      </c>
      <c r="G1289" s="1">
        <v>144.6</v>
      </c>
      <c r="H1289" s="1" t="s">
        <v>376</v>
      </c>
      <c r="I1289" s="1">
        <v>14460</v>
      </c>
      <c r="J1289" s="2" t="s">
        <v>610</v>
      </c>
      <c r="S1289" s="11">
        <f t="shared" si="41"/>
        <v>-161.88837105809128</v>
      </c>
      <c r="T1289" s="10">
        <f t="shared" si="42"/>
        <v>26207.844683842246</v>
      </c>
    </row>
    <row r="1290" spans="1:20" ht="15" x14ac:dyDescent="0.25">
      <c r="A1290" s="1">
        <v>9</v>
      </c>
      <c r="B1290" s="1">
        <v>514</v>
      </c>
      <c r="C1290" s="1" t="s">
        <v>1224</v>
      </c>
      <c r="D1290" s="1" t="s">
        <v>371</v>
      </c>
      <c r="E1290" s="1">
        <v>10</v>
      </c>
      <c r="F1290" s="1" t="s">
        <v>1207</v>
      </c>
      <c r="G1290" s="1">
        <v>712</v>
      </c>
      <c r="H1290" s="1" t="s">
        <v>961</v>
      </c>
      <c r="I1290" s="1">
        <v>7120</v>
      </c>
      <c r="J1290" s="2" t="s">
        <v>610</v>
      </c>
      <c r="S1290" s="11">
        <f t="shared" si="41"/>
        <v>405.51162894190873</v>
      </c>
      <c r="T1290" s="10">
        <f t="shared" si="42"/>
        <v>164439.68120712027</v>
      </c>
    </row>
    <row r="1291" spans="1:20" ht="15" x14ac:dyDescent="0.25">
      <c r="A1291" s="1">
        <v>9</v>
      </c>
      <c r="B1291" s="1">
        <v>419</v>
      </c>
      <c r="C1291" s="1" t="s">
        <v>1206</v>
      </c>
      <c r="D1291" s="1" t="s">
        <v>371</v>
      </c>
      <c r="E1291" s="1">
        <v>10</v>
      </c>
      <c r="F1291" s="1" t="s">
        <v>1207</v>
      </c>
      <c r="G1291" s="1">
        <v>144.6</v>
      </c>
      <c r="H1291" s="1" t="s">
        <v>376</v>
      </c>
      <c r="I1291" s="1">
        <v>1446</v>
      </c>
      <c r="J1291" s="2" t="s">
        <v>612</v>
      </c>
      <c r="S1291" s="11">
        <f t="shared" si="41"/>
        <v>-161.88837105809128</v>
      </c>
      <c r="T1291" s="10">
        <f t="shared" si="42"/>
        <v>26207.844683842246</v>
      </c>
    </row>
    <row r="1292" spans="1:20" ht="15" x14ac:dyDescent="0.25">
      <c r="A1292" s="1">
        <v>9</v>
      </c>
      <c r="B1292" s="1">
        <v>443</v>
      </c>
      <c r="C1292" s="1" t="s">
        <v>1211</v>
      </c>
      <c r="D1292" s="1" t="s">
        <v>371</v>
      </c>
      <c r="E1292" s="1">
        <v>100</v>
      </c>
      <c r="F1292" s="1" t="s">
        <v>1207</v>
      </c>
      <c r="G1292" s="1">
        <v>160.19999999999999</v>
      </c>
      <c r="H1292" s="1" t="s">
        <v>376</v>
      </c>
      <c r="I1292" s="1">
        <v>16020</v>
      </c>
      <c r="J1292" s="2" t="s">
        <v>630</v>
      </c>
      <c r="S1292" s="11">
        <f t="shared" si="41"/>
        <v>-146.28837105809129</v>
      </c>
      <c r="T1292" s="10">
        <f t="shared" si="42"/>
        <v>21400.287506829802</v>
      </c>
    </row>
    <row r="1293" spans="1:20" ht="15" x14ac:dyDescent="0.25">
      <c r="A1293" s="1">
        <v>9</v>
      </c>
      <c r="B1293" s="1">
        <v>526</v>
      </c>
      <c r="C1293" s="1" t="s">
        <v>1209</v>
      </c>
      <c r="D1293" s="1" t="s">
        <v>371</v>
      </c>
      <c r="E1293" s="1">
        <v>12</v>
      </c>
      <c r="F1293" s="1" t="s">
        <v>1207</v>
      </c>
      <c r="G1293" s="1">
        <v>511</v>
      </c>
      <c r="H1293" s="1" t="s">
        <v>1210</v>
      </c>
      <c r="I1293" s="1">
        <v>6132</v>
      </c>
      <c r="J1293" s="2" t="s">
        <v>630</v>
      </c>
      <c r="S1293" s="11">
        <f t="shared" si="41"/>
        <v>204.51162894190873</v>
      </c>
      <c r="T1293" s="10">
        <f t="shared" si="42"/>
        <v>41825.006372472955</v>
      </c>
    </row>
    <row r="1294" spans="1:20" ht="15" x14ac:dyDescent="0.25">
      <c r="A1294" s="1">
        <v>14</v>
      </c>
      <c r="B1294" s="1" t="s">
        <v>1225</v>
      </c>
      <c r="C1294" s="1" t="s">
        <v>1226</v>
      </c>
      <c r="D1294" s="1" t="s">
        <v>691</v>
      </c>
      <c r="E1294" s="1">
        <v>3</v>
      </c>
      <c r="F1294" s="1" t="s">
        <v>1227</v>
      </c>
      <c r="G1294" s="1">
        <v>578.9</v>
      </c>
      <c r="H1294" s="1" t="s">
        <v>961</v>
      </c>
      <c r="I1294" s="1">
        <v>1736.7</v>
      </c>
      <c r="J1294" s="2" t="s">
        <v>491</v>
      </c>
      <c r="S1294" s="11">
        <f t="shared" si="41"/>
        <v>272.4116289419087</v>
      </c>
      <c r="T1294" s="10">
        <f t="shared" si="42"/>
        <v>74208.095582784154</v>
      </c>
    </row>
    <row r="1295" spans="1:20" ht="15" x14ac:dyDescent="0.25">
      <c r="A1295" s="1">
        <v>14</v>
      </c>
      <c r="B1295" s="1" t="s">
        <v>1228</v>
      </c>
      <c r="C1295" s="1" t="s">
        <v>1229</v>
      </c>
      <c r="D1295" s="1" t="s">
        <v>1230</v>
      </c>
      <c r="E1295" s="1">
        <v>5</v>
      </c>
      <c r="F1295" s="1" t="s">
        <v>1227</v>
      </c>
      <c r="G1295" s="1">
        <v>2533.5</v>
      </c>
      <c r="H1295" s="1" t="s">
        <v>961</v>
      </c>
      <c r="I1295" s="1">
        <v>12667.5</v>
      </c>
      <c r="J1295" s="2" t="s">
        <v>491</v>
      </c>
      <c r="S1295" s="11">
        <f t="shared" si="41"/>
        <v>2227.0116289419088</v>
      </c>
      <c r="T1295" s="10">
        <f t="shared" si="42"/>
        <v>4959580.7954424946</v>
      </c>
    </row>
    <row r="1296" spans="1:20" ht="15" x14ac:dyDescent="0.25">
      <c r="A1296" s="1">
        <v>14</v>
      </c>
      <c r="B1296" s="1" t="s">
        <v>1231</v>
      </c>
      <c r="C1296" s="1" t="s">
        <v>1232</v>
      </c>
      <c r="D1296" s="1" t="s">
        <v>1233</v>
      </c>
      <c r="E1296" s="1">
        <v>5</v>
      </c>
      <c r="F1296" s="1" t="s">
        <v>1227</v>
      </c>
      <c r="G1296" s="1">
        <v>288.89999999999998</v>
      </c>
      <c r="H1296" s="1" t="s">
        <v>961</v>
      </c>
      <c r="I1296" s="1">
        <v>1444.5</v>
      </c>
      <c r="J1296" s="2" t="s">
        <v>491</v>
      </c>
      <c r="S1296" s="11">
        <f t="shared" si="41"/>
        <v>-17.588371058091298</v>
      </c>
      <c r="T1296" s="10">
        <f t="shared" si="42"/>
        <v>309.35079647710359</v>
      </c>
    </row>
    <row r="1297" spans="1:20" ht="15" x14ac:dyDescent="0.25">
      <c r="A1297" s="1">
        <v>14</v>
      </c>
      <c r="B1297" s="1" t="s">
        <v>1234</v>
      </c>
      <c r="C1297" s="1" t="s">
        <v>1235</v>
      </c>
      <c r="D1297" s="1" t="s">
        <v>1233</v>
      </c>
      <c r="E1297" s="1">
        <v>5</v>
      </c>
      <c r="F1297" s="1" t="s">
        <v>1227</v>
      </c>
      <c r="G1297" s="1">
        <v>1158</v>
      </c>
      <c r="H1297" s="1" t="s">
        <v>961</v>
      </c>
      <c r="I1297" s="1">
        <v>5790</v>
      </c>
      <c r="J1297" s="2" t="s">
        <v>491</v>
      </c>
      <c r="S1297" s="11">
        <f t="shared" si="41"/>
        <v>851.51162894190873</v>
      </c>
      <c r="T1297" s="10">
        <f t="shared" si="42"/>
        <v>725072.05422330287</v>
      </c>
    </row>
    <row r="1298" spans="1:20" ht="15" x14ac:dyDescent="0.25">
      <c r="A1298" s="1">
        <v>14</v>
      </c>
      <c r="B1298" s="1" t="s">
        <v>1236</v>
      </c>
      <c r="C1298" s="1" t="s">
        <v>1237</v>
      </c>
      <c r="D1298" s="1" t="s">
        <v>1230</v>
      </c>
      <c r="E1298" s="1">
        <v>1000</v>
      </c>
      <c r="F1298" s="1" t="s">
        <v>1227</v>
      </c>
      <c r="G1298" s="1">
        <v>0.39</v>
      </c>
      <c r="H1298" s="1" t="s">
        <v>1238</v>
      </c>
      <c r="I1298" s="1">
        <v>390</v>
      </c>
      <c r="J1298" s="2" t="s">
        <v>491</v>
      </c>
      <c r="S1298" s="11">
        <f t="shared" si="41"/>
        <v>-306.09837105809129</v>
      </c>
      <c r="T1298" s="10">
        <f t="shared" si="42"/>
        <v>93696.212764416938</v>
      </c>
    </row>
    <row r="1299" spans="1:20" ht="15" x14ac:dyDescent="0.25">
      <c r="A1299" s="1">
        <v>14</v>
      </c>
      <c r="B1299" s="1" t="s">
        <v>1239</v>
      </c>
      <c r="C1299" s="1" t="s">
        <v>1240</v>
      </c>
      <c r="D1299" s="1" t="s">
        <v>906</v>
      </c>
      <c r="E1299" s="1">
        <v>5</v>
      </c>
      <c r="F1299" s="1" t="s">
        <v>1227</v>
      </c>
      <c r="G1299" s="1">
        <v>338.15</v>
      </c>
      <c r="H1299" s="1" t="s">
        <v>376</v>
      </c>
      <c r="I1299" s="1">
        <v>1690.75</v>
      </c>
      <c r="J1299" s="2" t="s">
        <v>491</v>
      </c>
      <c r="S1299" s="11">
        <f t="shared" si="41"/>
        <v>31.661628941908702</v>
      </c>
      <c r="T1299" s="10">
        <f t="shared" si="42"/>
        <v>1002.4587472551108</v>
      </c>
    </row>
    <row r="1300" spans="1:20" ht="15" x14ac:dyDescent="0.25">
      <c r="A1300" s="1">
        <v>14</v>
      </c>
      <c r="B1300" s="1" t="s">
        <v>1225</v>
      </c>
      <c r="C1300" s="1" t="s">
        <v>1226</v>
      </c>
      <c r="D1300" s="1" t="s">
        <v>691</v>
      </c>
      <c r="E1300" s="1">
        <v>1</v>
      </c>
      <c r="F1300" s="1" t="s">
        <v>1227</v>
      </c>
      <c r="G1300" s="1">
        <v>578.9</v>
      </c>
      <c r="H1300" s="1" t="s">
        <v>961</v>
      </c>
      <c r="I1300" s="1">
        <v>578.9</v>
      </c>
      <c r="J1300" s="2" t="s">
        <v>528</v>
      </c>
      <c r="S1300" s="11">
        <f t="shared" si="41"/>
        <v>272.4116289419087</v>
      </c>
      <c r="T1300" s="10">
        <f t="shared" si="42"/>
        <v>74208.095582784154</v>
      </c>
    </row>
    <row r="1301" spans="1:20" ht="15" x14ac:dyDescent="0.25">
      <c r="A1301" s="1">
        <v>14</v>
      </c>
      <c r="B1301" s="1" t="s">
        <v>1228</v>
      </c>
      <c r="C1301" s="1" t="s">
        <v>1229</v>
      </c>
      <c r="D1301" s="1" t="s">
        <v>1230</v>
      </c>
      <c r="E1301" s="1">
        <v>2</v>
      </c>
      <c r="F1301" s="1" t="s">
        <v>1227</v>
      </c>
      <c r="G1301" s="1">
        <v>2533.5</v>
      </c>
      <c r="H1301" s="1" t="s">
        <v>961</v>
      </c>
      <c r="I1301" s="1">
        <v>5067</v>
      </c>
      <c r="J1301" s="2" t="s">
        <v>528</v>
      </c>
      <c r="S1301" s="11">
        <f t="shared" si="41"/>
        <v>2227.0116289419088</v>
      </c>
      <c r="T1301" s="10">
        <f t="shared" si="42"/>
        <v>4959580.7954424946</v>
      </c>
    </row>
    <row r="1302" spans="1:20" ht="15" x14ac:dyDescent="0.25">
      <c r="A1302" s="1">
        <v>14</v>
      </c>
      <c r="B1302" s="1" t="s">
        <v>1241</v>
      </c>
      <c r="C1302" s="1" t="s">
        <v>1242</v>
      </c>
      <c r="D1302" s="1" t="s">
        <v>1230</v>
      </c>
      <c r="E1302" s="1">
        <v>1</v>
      </c>
      <c r="F1302" s="1" t="s">
        <v>1227</v>
      </c>
      <c r="G1302" s="1">
        <v>2309</v>
      </c>
      <c r="H1302" s="1" t="s">
        <v>961</v>
      </c>
      <c r="I1302" s="1">
        <v>2309</v>
      </c>
      <c r="J1302" s="2" t="s">
        <v>528</v>
      </c>
      <c r="S1302" s="11">
        <f t="shared" si="41"/>
        <v>2002.5116289419088</v>
      </c>
      <c r="T1302" s="10">
        <f t="shared" si="42"/>
        <v>4010052.8240475771</v>
      </c>
    </row>
    <row r="1303" spans="1:20" ht="15" x14ac:dyDescent="0.25">
      <c r="A1303" s="1">
        <v>14</v>
      </c>
      <c r="B1303" s="1" t="s">
        <v>1231</v>
      </c>
      <c r="C1303" s="1" t="s">
        <v>1232</v>
      </c>
      <c r="D1303" s="1" t="s">
        <v>1233</v>
      </c>
      <c r="E1303" s="1">
        <v>1</v>
      </c>
      <c r="F1303" s="1" t="s">
        <v>1227</v>
      </c>
      <c r="G1303" s="1">
        <v>288.89999999999998</v>
      </c>
      <c r="H1303" s="1" t="s">
        <v>961</v>
      </c>
      <c r="I1303" s="1">
        <v>288.89999999999998</v>
      </c>
      <c r="J1303" s="2" t="s">
        <v>528</v>
      </c>
      <c r="S1303" s="11">
        <f t="shared" si="41"/>
        <v>-17.588371058091298</v>
      </c>
      <c r="T1303" s="10">
        <f t="shared" si="42"/>
        <v>309.35079647710359</v>
      </c>
    </row>
    <row r="1304" spans="1:20" ht="15" x14ac:dyDescent="0.25">
      <c r="A1304" s="1">
        <v>14</v>
      </c>
      <c r="B1304" s="1" t="s">
        <v>1234</v>
      </c>
      <c r="C1304" s="1" t="s">
        <v>1235</v>
      </c>
      <c r="D1304" s="1" t="s">
        <v>1233</v>
      </c>
      <c r="E1304" s="1">
        <v>1</v>
      </c>
      <c r="F1304" s="1" t="s">
        <v>1227</v>
      </c>
      <c r="G1304" s="1">
        <v>1158</v>
      </c>
      <c r="H1304" s="1" t="s">
        <v>961</v>
      </c>
      <c r="I1304" s="1">
        <v>1158</v>
      </c>
      <c r="J1304" s="2" t="s">
        <v>528</v>
      </c>
      <c r="S1304" s="11">
        <f t="shared" si="41"/>
        <v>851.51162894190873</v>
      </c>
      <c r="T1304" s="10">
        <f t="shared" si="42"/>
        <v>725072.05422330287</v>
      </c>
    </row>
    <row r="1305" spans="1:20" ht="25.5" x14ac:dyDescent="0.25">
      <c r="A1305" s="1">
        <v>14</v>
      </c>
      <c r="B1305" s="1" t="s">
        <v>1243</v>
      </c>
      <c r="C1305" s="1" t="s">
        <v>1244</v>
      </c>
      <c r="D1305" s="1" t="s">
        <v>691</v>
      </c>
      <c r="E1305" s="1">
        <v>10</v>
      </c>
      <c r="F1305" s="1" t="s">
        <v>1227</v>
      </c>
      <c r="G1305" s="1">
        <v>499.8</v>
      </c>
      <c r="H1305" s="1" t="s">
        <v>1238</v>
      </c>
      <c r="I1305" s="1">
        <v>4998</v>
      </c>
      <c r="J1305" s="2" t="s">
        <v>528</v>
      </c>
      <c r="S1305" s="11">
        <f t="shared" si="41"/>
        <v>193.31162894190874</v>
      </c>
      <c r="T1305" s="10">
        <f t="shared" si="42"/>
        <v>37369.385884174204</v>
      </c>
    </row>
    <row r="1306" spans="1:20" ht="15" x14ac:dyDescent="0.25">
      <c r="A1306" s="1">
        <v>14</v>
      </c>
      <c r="B1306" s="1" t="s">
        <v>1236</v>
      </c>
      <c r="C1306" s="1" t="s">
        <v>1237</v>
      </c>
      <c r="D1306" s="1" t="s">
        <v>1230</v>
      </c>
      <c r="E1306" s="1">
        <v>2000</v>
      </c>
      <c r="F1306" s="1" t="s">
        <v>1227</v>
      </c>
      <c r="G1306" s="1">
        <v>0.39</v>
      </c>
      <c r="H1306" s="1" t="s">
        <v>1238</v>
      </c>
      <c r="I1306" s="1">
        <v>780</v>
      </c>
      <c r="J1306" s="2" t="s">
        <v>528</v>
      </c>
      <c r="S1306" s="11">
        <f t="shared" si="41"/>
        <v>-306.09837105809129</v>
      </c>
      <c r="T1306" s="10">
        <f t="shared" si="42"/>
        <v>93696.212764416938</v>
      </c>
    </row>
    <row r="1307" spans="1:20" ht="15" x14ac:dyDescent="0.25">
      <c r="A1307" s="1">
        <v>14</v>
      </c>
      <c r="B1307" s="1" t="s">
        <v>1245</v>
      </c>
      <c r="C1307" s="1" t="s">
        <v>1246</v>
      </c>
      <c r="D1307" s="1" t="s">
        <v>906</v>
      </c>
      <c r="E1307" s="1">
        <v>10</v>
      </c>
      <c r="F1307" s="1" t="s">
        <v>1227</v>
      </c>
      <c r="G1307" s="1">
        <v>172.7</v>
      </c>
      <c r="H1307" s="1" t="s">
        <v>376</v>
      </c>
      <c r="I1307" s="1">
        <v>1727</v>
      </c>
      <c r="J1307" s="2" t="s">
        <v>528</v>
      </c>
      <c r="S1307" s="11">
        <f t="shared" si="41"/>
        <v>-133.78837105809129</v>
      </c>
      <c r="T1307" s="10">
        <f t="shared" si="42"/>
        <v>17899.32823037752</v>
      </c>
    </row>
    <row r="1308" spans="1:20" ht="15" x14ac:dyDescent="0.25">
      <c r="A1308" s="1">
        <v>14</v>
      </c>
      <c r="B1308" s="1" t="s">
        <v>1247</v>
      </c>
      <c r="C1308" s="1" t="s">
        <v>1248</v>
      </c>
      <c r="D1308" s="1" t="s">
        <v>899</v>
      </c>
      <c r="E1308" s="1">
        <v>25</v>
      </c>
      <c r="F1308" s="1" t="s">
        <v>1227</v>
      </c>
      <c r="G1308" s="1">
        <v>343.46</v>
      </c>
      <c r="H1308" s="1" t="s">
        <v>376</v>
      </c>
      <c r="I1308" s="1">
        <v>8586.5</v>
      </c>
      <c r="J1308" s="2" t="s">
        <v>528</v>
      </c>
      <c r="S1308" s="11">
        <f t="shared" si="41"/>
        <v>36.971628941908705</v>
      </c>
      <c r="T1308" s="10">
        <f t="shared" si="42"/>
        <v>1366.9013466181814</v>
      </c>
    </row>
    <row r="1309" spans="1:20" ht="25.5" x14ac:dyDescent="0.25">
      <c r="A1309" s="1">
        <v>14</v>
      </c>
      <c r="B1309" s="1" t="s">
        <v>1249</v>
      </c>
      <c r="C1309" s="1" t="s">
        <v>1250</v>
      </c>
      <c r="D1309" s="1" t="s">
        <v>906</v>
      </c>
      <c r="E1309" s="1">
        <v>10</v>
      </c>
      <c r="F1309" s="1" t="s">
        <v>1227</v>
      </c>
      <c r="G1309" s="1">
        <v>1194.9000000000001</v>
      </c>
      <c r="H1309" s="1" t="s">
        <v>376</v>
      </c>
      <c r="I1309" s="1">
        <v>11949</v>
      </c>
      <c r="J1309" s="2" t="s">
        <v>528</v>
      </c>
      <c r="S1309" s="11">
        <f t="shared" si="41"/>
        <v>888.41162894190882</v>
      </c>
      <c r="T1309" s="10">
        <f t="shared" si="42"/>
        <v>789275.22243921587</v>
      </c>
    </row>
    <row r="1310" spans="1:20" ht="15" x14ac:dyDescent="0.25">
      <c r="A1310" s="1">
        <v>14</v>
      </c>
      <c r="B1310" s="1" t="s">
        <v>1239</v>
      </c>
      <c r="C1310" s="1" t="s">
        <v>1240</v>
      </c>
      <c r="D1310" s="1" t="s">
        <v>906</v>
      </c>
      <c r="E1310" s="1">
        <v>5</v>
      </c>
      <c r="F1310" s="1" t="s">
        <v>1227</v>
      </c>
      <c r="G1310" s="1">
        <v>338.15</v>
      </c>
      <c r="H1310" s="1" t="s">
        <v>376</v>
      </c>
      <c r="I1310" s="1">
        <v>1690.75</v>
      </c>
      <c r="J1310" s="2" t="s">
        <v>528</v>
      </c>
      <c r="S1310" s="11">
        <f t="shared" si="41"/>
        <v>31.661628941908702</v>
      </c>
      <c r="T1310" s="10">
        <f t="shared" si="42"/>
        <v>1002.4587472551108</v>
      </c>
    </row>
    <row r="1311" spans="1:20" ht="15" x14ac:dyDescent="0.25">
      <c r="A1311" s="1">
        <v>14</v>
      </c>
      <c r="B1311" s="1" t="s">
        <v>1251</v>
      </c>
      <c r="C1311" s="1" t="s">
        <v>1252</v>
      </c>
      <c r="D1311" s="1" t="s">
        <v>899</v>
      </c>
      <c r="E1311" s="1">
        <v>6</v>
      </c>
      <c r="F1311" s="1" t="s">
        <v>1227</v>
      </c>
      <c r="G1311" s="1">
        <v>223</v>
      </c>
      <c r="H1311" s="1" t="s">
        <v>376</v>
      </c>
      <c r="I1311" s="1">
        <v>1338</v>
      </c>
      <c r="J1311" s="2" t="s">
        <v>528</v>
      </c>
      <c r="S1311" s="11">
        <f t="shared" si="41"/>
        <v>-83.488371058091275</v>
      </c>
      <c r="T1311" s="10">
        <f t="shared" si="42"/>
        <v>6970.3081019335332</v>
      </c>
    </row>
    <row r="1312" spans="1:20" ht="15" x14ac:dyDescent="0.25">
      <c r="A1312" s="1">
        <v>14</v>
      </c>
      <c r="B1312" s="1" t="s">
        <v>1253</v>
      </c>
      <c r="C1312" s="1" t="s">
        <v>1254</v>
      </c>
      <c r="D1312" s="1" t="s">
        <v>899</v>
      </c>
      <c r="E1312" s="1">
        <v>3</v>
      </c>
      <c r="F1312" s="1" t="s">
        <v>1227</v>
      </c>
      <c r="G1312" s="1">
        <v>338.15</v>
      </c>
      <c r="H1312" s="1" t="s">
        <v>376</v>
      </c>
      <c r="I1312" s="1">
        <v>1014.45</v>
      </c>
      <c r="J1312" s="2" t="s">
        <v>528</v>
      </c>
      <c r="S1312" s="11">
        <f t="shared" si="41"/>
        <v>31.661628941908702</v>
      </c>
      <c r="T1312" s="10">
        <f t="shared" si="42"/>
        <v>1002.4587472551108</v>
      </c>
    </row>
    <row r="1313" spans="1:20" ht="15" x14ac:dyDescent="0.25">
      <c r="A1313" s="1">
        <v>14</v>
      </c>
      <c r="B1313" s="1" t="s">
        <v>1255</v>
      </c>
      <c r="C1313" s="1" t="s">
        <v>0</v>
      </c>
      <c r="D1313" s="1" t="s">
        <v>906</v>
      </c>
      <c r="E1313" s="1">
        <v>2</v>
      </c>
      <c r="F1313" s="1" t="s">
        <v>1227</v>
      </c>
      <c r="G1313" s="1">
        <v>194.25</v>
      </c>
      <c r="H1313" s="1" t="s">
        <v>376</v>
      </c>
      <c r="I1313" s="1">
        <v>388.5</v>
      </c>
      <c r="J1313" s="2" t="s">
        <v>528</v>
      </c>
      <c r="S1313" s="11">
        <f t="shared" si="41"/>
        <v>-112.23837105809127</v>
      </c>
      <c r="T1313" s="10">
        <f t="shared" si="42"/>
        <v>12597.451937773782</v>
      </c>
    </row>
    <row r="1314" spans="1:20" ht="15" x14ac:dyDescent="0.25">
      <c r="A1314" s="1">
        <v>14</v>
      </c>
      <c r="B1314" s="1" t="s">
        <v>1</v>
      </c>
      <c r="C1314" s="1" t="s">
        <v>2</v>
      </c>
      <c r="D1314" s="1" t="s">
        <v>699</v>
      </c>
      <c r="E1314" s="1">
        <v>4</v>
      </c>
      <c r="F1314" s="1" t="s">
        <v>1227</v>
      </c>
      <c r="G1314" s="1">
        <v>39.5</v>
      </c>
      <c r="H1314" s="1" t="s">
        <v>376</v>
      </c>
      <c r="I1314" s="1">
        <v>158</v>
      </c>
      <c r="J1314" s="2" t="s">
        <v>528</v>
      </c>
      <c r="S1314" s="11">
        <f t="shared" si="41"/>
        <v>-266.98837105809127</v>
      </c>
      <c r="T1314" s="10">
        <f t="shared" si="42"/>
        <v>71282.79028025303</v>
      </c>
    </row>
    <row r="1315" spans="1:20" ht="15" x14ac:dyDescent="0.25">
      <c r="A1315" s="1">
        <v>14</v>
      </c>
      <c r="B1315" s="1" t="s">
        <v>3</v>
      </c>
      <c r="C1315" s="1" t="s">
        <v>4</v>
      </c>
      <c r="D1315" s="1" t="s">
        <v>699</v>
      </c>
      <c r="E1315" s="1">
        <v>20</v>
      </c>
      <c r="F1315" s="1" t="s">
        <v>1227</v>
      </c>
      <c r="G1315" s="1">
        <v>39.5</v>
      </c>
      <c r="H1315" s="1" t="s">
        <v>376</v>
      </c>
      <c r="I1315" s="1">
        <v>790</v>
      </c>
      <c r="J1315" s="2" t="s">
        <v>528</v>
      </c>
      <c r="S1315" s="11">
        <f t="shared" si="41"/>
        <v>-266.98837105809127</v>
      </c>
      <c r="T1315" s="10">
        <f t="shared" si="42"/>
        <v>71282.79028025303</v>
      </c>
    </row>
    <row r="1316" spans="1:20" ht="15" x14ac:dyDescent="0.25">
      <c r="A1316" s="1">
        <v>14</v>
      </c>
      <c r="B1316" s="1" t="s">
        <v>1245</v>
      </c>
      <c r="C1316" s="1" t="s">
        <v>1246</v>
      </c>
      <c r="D1316" s="1" t="s">
        <v>906</v>
      </c>
      <c r="E1316" s="1">
        <v>4</v>
      </c>
      <c r="F1316" s="1" t="s">
        <v>1227</v>
      </c>
      <c r="G1316" s="1">
        <v>172.7</v>
      </c>
      <c r="H1316" s="1" t="s">
        <v>376</v>
      </c>
      <c r="I1316" s="1">
        <v>690.8</v>
      </c>
      <c r="J1316" s="2" t="s">
        <v>548</v>
      </c>
      <c r="S1316" s="11">
        <f t="shared" si="41"/>
        <v>-133.78837105809129</v>
      </c>
      <c r="T1316" s="10">
        <f t="shared" si="42"/>
        <v>17899.32823037752</v>
      </c>
    </row>
    <row r="1317" spans="1:20" ht="25.5" x14ac:dyDescent="0.25">
      <c r="A1317" s="1">
        <v>14</v>
      </c>
      <c r="B1317" s="1" t="s">
        <v>1249</v>
      </c>
      <c r="C1317" s="1" t="s">
        <v>1250</v>
      </c>
      <c r="D1317" s="1" t="s">
        <v>906</v>
      </c>
      <c r="E1317" s="1">
        <v>4</v>
      </c>
      <c r="F1317" s="1" t="s">
        <v>1227</v>
      </c>
      <c r="G1317" s="1">
        <v>1194.9000000000001</v>
      </c>
      <c r="H1317" s="1" t="s">
        <v>376</v>
      </c>
      <c r="I1317" s="1">
        <v>4779.6000000000004</v>
      </c>
      <c r="J1317" s="2" t="s">
        <v>548</v>
      </c>
      <c r="S1317" s="11">
        <f t="shared" si="41"/>
        <v>888.41162894190882</v>
      </c>
      <c r="T1317" s="10">
        <f t="shared" si="42"/>
        <v>789275.22243921587</v>
      </c>
    </row>
    <row r="1318" spans="1:20" ht="15" x14ac:dyDescent="0.25">
      <c r="A1318" s="1">
        <v>14</v>
      </c>
      <c r="B1318" s="1" t="s">
        <v>5</v>
      </c>
      <c r="C1318" s="1" t="s">
        <v>6</v>
      </c>
      <c r="D1318" s="1" t="s">
        <v>899</v>
      </c>
      <c r="E1318" s="1">
        <v>6</v>
      </c>
      <c r="F1318" s="1" t="s">
        <v>1227</v>
      </c>
      <c r="G1318" s="1">
        <v>1018</v>
      </c>
      <c r="H1318" s="1" t="s">
        <v>376</v>
      </c>
      <c r="I1318" s="1">
        <v>6108</v>
      </c>
      <c r="J1318" s="2" t="s">
        <v>548</v>
      </c>
      <c r="S1318" s="11">
        <f t="shared" si="41"/>
        <v>711.51162894190873</v>
      </c>
      <c r="T1318" s="10">
        <f t="shared" si="42"/>
        <v>506248.79811956838</v>
      </c>
    </row>
    <row r="1319" spans="1:20" ht="15" x14ac:dyDescent="0.25">
      <c r="A1319" s="1">
        <v>14</v>
      </c>
      <c r="B1319" s="1" t="s">
        <v>1253</v>
      </c>
      <c r="C1319" s="1" t="s">
        <v>1254</v>
      </c>
      <c r="D1319" s="1" t="s">
        <v>899</v>
      </c>
      <c r="E1319" s="1">
        <v>3</v>
      </c>
      <c r="F1319" s="1" t="s">
        <v>1227</v>
      </c>
      <c r="G1319" s="1">
        <v>338.15</v>
      </c>
      <c r="H1319" s="1" t="s">
        <v>376</v>
      </c>
      <c r="I1319" s="1">
        <v>1014.45</v>
      </c>
      <c r="J1319" s="2" t="s">
        <v>548</v>
      </c>
      <c r="S1319" s="11">
        <f t="shared" si="41"/>
        <v>31.661628941908702</v>
      </c>
      <c r="T1319" s="10">
        <f t="shared" si="42"/>
        <v>1002.4587472551108</v>
      </c>
    </row>
    <row r="1320" spans="1:20" ht="15" x14ac:dyDescent="0.25">
      <c r="A1320" s="1">
        <v>14</v>
      </c>
      <c r="B1320" s="1" t="s">
        <v>7</v>
      </c>
      <c r="C1320" s="1" t="s">
        <v>8</v>
      </c>
      <c r="D1320" s="1" t="s">
        <v>906</v>
      </c>
      <c r="E1320" s="1">
        <v>10</v>
      </c>
      <c r="F1320" s="1" t="s">
        <v>1227</v>
      </c>
      <c r="G1320" s="1">
        <v>953.29</v>
      </c>
      <c r="H1320" s="1" t="s">
        <v>376</v>
      </c>
      <c r="I1320" s="1">
        <v>9532.9</v>
      </c>
      <c r="J1320" s="2" t="s">
        <v>548</v>
      </c>
      <c r="S1320" s="11">
        <f t="shared" si="41"/>
        <v>646.80162894190869</v>
      </c>
      <c r="T1320" s="10">
        <f t="shared" si="42"/>
        <v>418352.34720190655</v>
      </c>
    </row>
    <row r="1321" spans="1:20" ht="15" x14ac:dyDescent="0.25">
      <c r="A1321" s="1">
        <v>14</v>
      </c>
      <c r="B1321" s="1" t="s">
        <v>9</v>
      </c>
      <c r="C1321" s="1" t="s">
        <v>10</v>
      </c>
      <c r="D1321" s="1" t="s">
        <v>906</v>
      </c>
      <c r="E1321" s="1">
        <v>4</v>
      </c>
      <c r="F1321" s="1" t="s">
        <v>1227</v>
      </c>
      <c r="G1321" s="1">
        <v>215.85</v>
      </c>
      <c r="H1321" s="1" t="s">
        <v>376</v>
      </c>
      <c r="I1321" s="1">
        <v>863.4</v>
      </c>
      <c r="J1321" s="2" t="s">
        <v>548</v>
      </c>
      <c r="S1321" s="11">
        <f t="shared" si="41"/>
        <v>-90.63837105809128</v>
      </c>
      <c r="T1321" s="10">
        <f t="shared" si="42"/>
        <v>8215.3143080642385</v>
      </c>
    </row>
    <row r="1322" spans="1:20" ht="15" x14ac:dyDescent="0.25">
      <c r="A1322" s="1">
        <v>14</v>
      </c>
      <c r="B1322" s="1">
        <v>1111</v>
      </c>
      <c r="C1322" s="1" t="s">
        <v>11</v>
      </c>
      <c r="D1322" s="1" t="s">
        <v>899</v>
      </c>
      <c r="E1322" s="1">
        <v>6</v>
      </c>
      <c r="F1322" s="1" t="s">
        <v>1227</v>
      </c>
      <c r="G1322" s="1">
        <v>906.5</v>
      </c>
      <c r="H1322" s="1" t="s">
        <v>376</v>
      </c>
      <c r="I1322" s="1">
        <v>5439</v>
      </c>
      <c r="J1322" s="2" t="s">
        <v>548</v>
      </c>
      <c r="S1322" s="11">
        <f t="shared" si="41"/>
        <v>600.01162894190873</v>
      </c>
      <c r="T1322" s="10">
        <f t="shared" si="42"/>
        <v>360013.95486552274</v>
      </c>
    </row>
    <row r="1323" spans="1:20" ht="25.5" x14ac:dyDescent="0.25">
      <c r="A1323" s="1">
        <v>14</v>
      </c>
      <c r="B1323" s="1" t="s">
        <v>1249</v>
      </c>
      <c r="C1323" s="1" t="s">
        <v>1250</v>
      </c>
      <c r="D1323" s="1" t="s">
        <v>906</v>
      </c>
      <c r="E1323" s="1">
        <v>2</v>
      </c>
      <c r="F1323" s="1" t="s">
        <v>1227</v>
      </c>
      <c r="G1323" s="1">
        <v>1194.9000000000001</v>
      </c>
      <c r="H1323" s="1" t="s">
        <v>376</v>
      </c>
      <c r="I1323" s="1">
        <v>2389.8000000000002</v>
      </c>
      <c r="J1323" s="2" t="s">
        <v>563</v>
      </c>
      <c r="S1323" s="11">
        <f t="shared" si="41"/>
        <v>888.41162894190882</v>
      </c>
      <c r="T1323" s="10">
        <f t="shared" si="42"/>
        <v>789275.22243921587</v>
      </c>
    </row>
    <row r="1324" spans="1:20" ht="15" x14ac:dyDescent="0.25">
      <c r="A1324" s="1">
        <v>14</v>
      </c>
      <c r="B1324" s="1" t="s">
        <v>1225</v>
      </c>
      <c r="C1324" s="1" t="s">
        <v>1226</v>
      </c>
      <c r="D1324" s="1" t="s">
        <v>691</v>
      </c>
      <c r="E1324" s="1">
        <v>2</v>
      </c>
      <c r="F1324" s="1" t="s">
        <v>1227</v>
      </c>
      <c r="G1324" s="1">
        <v>578.9</v>
      </c>
      <c r="H1324" s="1" t="s">
        <v>961</v>
      </c>
      <c r="I1324" s="1">
        <v>1157.8</v>
      </c>
      <c r="J1324" s="2" t="s">
        <v>600</v>
      </c>
      <c r="S1324" s="11">
        <f t="shared" si="41"/>
        <v>272.4116289419087</v>
      </c>
      <c r="T1324" s="10">
        <f t="shared" si="42"/>
        <v>74208.095582784154</v>
      </c>
    </row>
    <row r="1325" spans="1:20" ht="15" x14ac:dyDescent="0.25">
      <c r="A1325" s="1">
        <v>14</v>
      </c>
      <c r="B1325" s="1" t="s">
        <v>1228</v>
      </c>
      <c r="C1325" s="1" t="s">
        <v>1229</v>
      </c>
      <c r="D1325" s="1" t="s">
        <v>1230</v>
      </c>
      <c r="E1325" s="1">
        <v>2</v>
      </c>
      <c r="F1325" s="1" t="s">
        <v>1227</v>
      </c>
      <c r="G1325" s="1">
        <v>2533.5</v>
      </c>
      <c r="H1325" s="1" t="s">
        <v>961</v>
      </c>
      <c r="I1325" s="1">
        <v>5067</v>
      </c>
      <c r="J1325" s="2" t="s">
        <v>600</v>
      </c>
      <c r="S1325" s="11">
        <f t="shared" si="41"/>
        <v>2227.0116289419088</v>
      </c>
      <c r="T1325" s="10">
        <f t="shared" si="42"/>
        <v>4959580.7954424946</v>
      </c>
    </row>
    <row r="1326" spans="1:20" ht="15" x14ac:dyDescent="0.25">
      <c r="A1326" s="1">
        <v>14</v>
      </c>
      <c r="B1326" s="1" t="s">
        <v>1241</v>
      </c>
      <c r="C1326" s="1" t="s">
        <v>1242</v>
      </c>
      <c r="D1326" s="1" t="s">
        <v>1230</v>
      </c>
      <c r="E1326" s="1">
        <v>1</v>
      </c>
      <c r="F1326" s="1" t="s">
        <v>1227</v>
      </c>
      <c r="G1326" s="1">
        <v>2309</v>
      </c>
      <c r="H1326" s="1" t="s">
        <v>961</v>
      </c>
      <c r="I1326" s="1">
        <v>2309</v>
      </c>
      <c r="J1326" s="2" t="s">
        <v>600</v>
      </c>
      <c r="S1326" s="11">
        <f t="shared" si="41"/>
        <v>2002.5116289419088</v>
      </c>
      <c r="T1326" s="10">
        <f t="shared" si="42"/>
        <v>4010052.8240475771</v>
      </c>
    </row>
    <row r="1327" spans="1:20" ht="15" x14ac:dyDescent="0.25">
      <c r="A1327" s="1">
        <v>14</v>
      </c>
      <c r="B1327" s="1" t="s">
        <v>1231</v>
      </c>
      <c r="C1327" s="1" t="s">
        <v>1232</v>
      </c>
      <c r="D1327" s="1" t="s">
        <v>1233</v>
      </c>
      <c r="E1327" s="1">
        <v>2</v>
      </c>
      <c r="F1327" s="1" t="s">
        <v>1227</v>
      </c>
      <c r="G1327" s="1">
        <v>288.89999999999998</v>
      </c>
      <c r="H1327" s="1" t="s">
        <v>961</v>
      </c>
      <c r="I1327" s="1">
        <v>577.79999999999995</v>
      </c>
      <c r="J1327" s="2" t="s">
        <v>600</v>
      </c>
      <c r="S1327" s="11">
        <f t="shared" si="41"/>
        <v>-17.588371058091298</v>
      </c>
      <c r="T1327" s="10">
        <f t="shared" si="42"/>
        <v>309.35079647710359</v>
      </c>
    </row>
    <row r="1328" spans="1:20" ht="15" x14ac:dyDescent="0.25">
      <c r="A1328" s="1">
        <v>14</v>
      </c>
      <c r="B1328" s="1" t="s">
        <v>1234</v>
      </c>
      <c r="C1328" s="1" t="s">
        <v>1235</v>
      </c>
      <c r="D1328" s="1" t="s">
        <v>1233</v>
      </c>
      <c r="E1328" s="1">
        <v>2</v>
      </c>
      <c r="F1328" s="1" t="s">
        <v>1227</v>
      </c>
      <c r="G1328" s="1">
        <v>1158</v>
      </c>
      <c r="H1328" s="1" t="s">
        <v>961</v>
      </c>
      <c r="I1328" s="1">
        <v>2316</v>
      </c>
      <c r="J1328" s="2" t="s">
        <v>600</v>
      </c>
      <c r="S1328" s="11">
        <f t="shared" si="41"/>
        <v>851.51162894190873</v>
      </c>
      <c r="T1328" s="10">
        <f t="shared" si="42"/>
        <v>725072.05422330287</v>
      </c>
    </row>
    <row r="1329" spans="1:20" ht="25.5" x14ac:dyDescent="0.25">
      <c r="A1329" s="1">
        <v>14</v>
      </c>
      <c r="B1329" s="1" t="s">
        <v>1243</v>
      </c>
      <c r="C1329" s="1" t="s">
        <v>1244</v>
      </c>
      <c r="D1329" s="1" t="s">
        <v>691</v>
      </c>
      <c r="E1329" s="1">
        <v>10</v>
      </c>
      <c r="F1329" s="1" t="s">
        <v>1227</v>
      </c>
      <c r="G1329" s="1">
        <v>499.8</v>
      </c>
      <c r="H1329" s="1" t="s">
        <v>1238</v>
      </c>
      <c r="I1329" s="1">
        <v>4998</v>
      </c>
      <c r="J1329" s="2" t="s">
        <v>600</v>
      </c>
      <c r="S1329" s="11">
        <f t="shared" si="41"/>
        <v>193.31162894190874</v>
      </c>
      <c r="T1329" s="10">
        <f t="shared" si="42"/>
        <v>37369.385884174204</v>
      </c>
    </row>
    <row r="1330" spans="1:20" ht="15" x14ac:dyDescent="0.25">
      <c r="A1330" s="1">
        <v>14</v>
      </c>
      <c r="B1330" s="1" t="s">
        <v>1236</v>
      </c>
      <c r="C1330" s="1" t="s">
        <v>1237</v>
      </c>
      <c r="D1330" s="1" t="s">
        <v>1230</v>
      </c>
      <c r="E1330" s="1">
        <v>2000</v>
      </c>
      <c r="F1330" s="1" t="s">
        <v>1227</v>
      </c>
      <c r="G1330" s="1">
        <v>0.39</v>
      </c>
      <c r="H1330" s="1" t="s">
        <v>1238</v>
      </c>
      <c r="I1330" s="1">
        <v>780</v>
      </c>
      <c r="J1330" s="2" t="s">
        <v>600</v>
      </c>
      <c r="S1330" s="11">
        <f t="shared" si="41"/>
        <v>-306.09837105809129</v>
      </c>
      <c r="T1330" s="10">
        <f t="shared" si="42"/>
        <v>93696.212764416938</v>
      </c>
    </row>
    <row r="1331" spans="1:20" ht="15" x14ac:dyDescent="0.25">
      <c r="A1331" s="1">
        <v>14</v>
      </c>
      <c r="B1331" s="1" t="s">
        <v>1245</v>
      </c>
      <c r="C1331" s="1" t="s">
        <v>1246</v>
      </c>
      <c r="D1331" s="1" t="s">
        <v>906</v>
      </c>
      <c r="E1331" s="1">
        <v>5</v>
      </c>
      <c r="F1331" s="1" t="s">
        <v>1227</v>
      </c>
      <c r="G1331" s="1">
        <v>172.7</v>
      </c>
      <c r="H1331" s="1" t="s">
        <v>376</v>
      </c>
      <c r="I1331" s="1">
        <v>863.5</v>
      </c>
      <c r="J1331" s="2" t="s">
        <v>600</v>
      </c>
      <c r="S1331" s="11">
        <f t="shared" si="41"/>
        <v>-133.78837105809129</v>
      </c>
      <c r="T1331" s="10">
        <f t="shared" si="42"/>
        <v>17899.32823037752</v>
      </c>
    </row>
    <row r="1332" spans="1:20" ht="15" x14ac:dyDescent="0.25">
      <c r="A1332" s="1">
        <v>14</v>
      </c>
      <c r="B1332" s="1" t="s">
        <v>1247</v>
      </c>
      <c r="C1332" s="1" t="s">
        <v>1248</v>
      </c>
      <c r="D1332" s="1" t="s">
        <v>899</v>
      </c>
      <c r="E1332" s="1">
        <v>20</v>
      </c>
      <c r="F1332" s="1" t="s">
        <v>1227</v>
      </c>
      <c r="G1332" s="1">
        <v>343.46</v>
      </c>
      <c r="H1332" s="1" t="s">
        <v>376</v>
      </c>
      <c r="I1332" s="1">
        <v>6869.2</v>
      </c>
      <c r="J1332" s="2" t="s">
        <v>600</v>
      </c>
      <c r="S1332" s="11">
        <f t="shared" si="41"/>
        <v>36.971628941908705</v>
      </c>
      <c r="T1332" s="10">
        <f t="shared" si="42"/>
        <v>1366.9013466181814</v>
      </c>
    </row>
    <row r="1333" spans="1:20" ht="25.5" x14ac:dyDescent="0.25">
      <c r="A1333" s="1">
        <v>14</v>
      </c>
      <c r="B1333" s="1" t="s">
        <v>1249</v>
      </c>
      <c r="C1333" s="1" t="s">
        <v>1250</v>
      </c>
      <c r="D1333" s="1" t="s">
        <v>906</v>
      </c>
      <c r="E1333" s="1">
        <v>5</v>
      </c>
      <c r="F1333" s="1" t="s">
        <v>1227</v>
      </c>
      <c r="G1333" s="1">
        <v>1194.9000000000001</v>
      </c>
      <c r="H1333" s="1" t="s">
        <v>376</v>
      </c>
      <c r="I1333" s="1">
        <v>5974.5</v>
      </c>
      <c r="J1333" s="2" t="s">
        <v>600</v>
      </c>
      <c r="S1333" s="11">
        <f t="shared" si="41"/>
        <v>888.41162894190882</v>
      </c>
      <c r="T1333" s="10">
        <f t="shared" si="42"/>
        <v>789275.22243921587</v>
      </c>
    </row>
    <row r="1334" spans="1:20" ht="15" x14ac:dyDescent="0.25">
      <c r="A1334" s="1">
        <v>14</v>
      </c>
      <c r="B1334" s="1" t="s">
        <v>1239</v>
      </c>
      <c r="C1334" s="1" t="s">
        <v>1240</v>
      </c>
      <c r="D1334" s="1" t="s">
        <v>906</v>
      </c>
      <c r="E1334" s="1">
        <v>5</v>
      </c>
      <c r="F1334" s="1" t="s">
        <v>1227</v>
      </c>
      <c r="G1334" s="1">
        <v>338.15</v>
      </c>
      <c r="H1334" s="1" t="s">
        <v>376</v>
      </c>
      <c r="I1334" s="1">
        <v>1690.75</v>
      </c>
      <c r="J1334" s="2" t="s">
        <v>600</v>
      </c>
      <c r="S1334" s="11">
        <f t="shared" si="41"/>
        <v>31.661628941908702</v>
      </c>
      <c r="T1334" s="10">
        <f t="shared" si="42"/>
        <v>1002.4587472551108</v>
      </c>
    </row>
    <row r="1335" spans="1:20" ht="15" x14ac:dyDescent="0.25">
      <c r="A1335" s="1">
        <v>14</v>
      </c>
      <c r="B1335" s="1" t="s">
        <v>1251</v>
      </c>
      <c r="C1335" s="1" t="s">
        <v>1252</v>
      </c>
      <c r="D1335" s="1" t="s">
        <v>899</v>
      </c>
      <c r="E1335" s="1">
        <v>5</v>
      </c>
      <c r="F1335" s="1" t="s">
        <v>1227</v>
      </c>
      <c r="G1335" s="1">
        <v>223</v>
      </c>
      <c r="H1335" s="1" t="s">
        <v>376</v>
      </c>
      <c r="I1335" s="1">
        <v>1115</v>
      </c>
      <c r="J1335" s="2" t="s">
        <v>600</v>
      </c>
      <c r="S1335" s="11">
        <f t="shared" si="41"/>
        <v>-83.488371058091275</v>
      </c>
      <c r="T1335" s="10">
        <f t="shared" si="42"/>
        <v>6970.3081019335332</v>
      </c>
    </row>
    <row r="1336" spans="1:20" ht="15" x14ac:dyDescent="0.25">
      <c r="A1336" s="1">
        <v>14</v>
      </c>
      <c r="B1336" s="1" t="s">
        <v>1253</v>
      </c>
      <c r="C1336" s="1" t="s">
        <v>1254</v>
      </c>
      <c r="D1336" s="1" t="s">
        <v>899</v>
      </c>
      <c r="E1336" s="1">
        <v>1</v>
      </c>
      <c r="F1336" s="1" t="s">
        <v>1227</v>
      </c>
      <c r="G1336" s="1">
        <v>338.15</v>
      </c>
      <c r="H1336" s="1" t="s">
        <v>376</v>
      </c>
      <c r="I1336" s="1">
        <v>338.15</v>
      </c>
      <c r="J1336" s="2" t="s">
        <v>600</v>
      </c>
      <c r="S1336" s="11">
        <f t="shared" si="41"/>
        <v>31.661628941908702</v>
      </c>
      <c r="T1336" s="10">
        <f t="shared" si="42"/>
        <v>1002.4587472551108</v>
      </c>
    </row>
    <row r="1337" spans="1:20" ht="15" x14ac:dyDescent="0.25">
      <c r="A1337" s="1">
        <v>14</v>
      </c>
      <c r="B1337" s="1" t="s">
        <v>1255</v>
      </c>
      <c r="C1337" s="1" t="s">
        <v>0</v>
      </c>
      <c r="D1337" s="1" t="s">
        <v>906</v>
      </c>
      <c r="E1337" s="1">
        <v>2</v>
      </c>
      <c r="F1337" s="1" t="s">
        <v>1227</v>
      </c>
      <c r="G1337" s="1">
        <v>194.25</v>
      </c>
      <c r="H1337" s="1" t="s">
        <v>376</v>
      </c>
      <c r="I1337" s="1">
        <v>388.5</v>
      </c>
      <c r="J1337" s="2" t="s">
        <v>600</v>
      </c>
      <c r="S1337" s="11">
        <f t="shared" si="41"/>
        <v>-112.23837105809127</v>
      </c>
      <c r="T1337" s="10">
        <f t="shared" si="42"/>
        <v>12597.451937773782</v>
      </c>
    </row>
    <row r="1338" spans="1:20" ht="15" x14ac:dyDescent="0.25">
      <c r="A1338" s="1">
        <v>14</v>
      </c>
      <c r="B1338" s="1" t="s">
        <v>3</v>
      </c>
      <c r="C1338" s="1" t="s">
        <v>4</v>
      </c>
      <c r="D1338" s="1" t="s">
        <v>699</v>
      </c>
      <c r="E1338" s="1">
        <v>20</v>
      </c>
      <c r="F1338" s="1" t="s">
        <v>1227</v>
      </c>
      <c r="G1338" s="1">
        <v>39.5</v>
      </c>
      <c r="H1338" s="1" t="s">
        <v>376</v>
      </c>
      <c r="I1338" s="1">
        <v>790</v>
      </c>
      <c r="J1338" s="2" t="s">
        <v>600</v>
      </c>
      <c r="S1338" s="11">
        <f t="shared" si="41"/>
        <v>-266.98837105809127</v>
      </c>
      <c r="T1338" s="10">
        <f t="shared" si="42"/>
        <v>71282.79028025303</v>
      </c>
    </row>
    <row r="1339" spans="1:20" ht="15" x14ac:dyDescent="0.25">
      <c r="A1339" s="1">
        <v>14</v>
      </c>
      <c r="B1339" s="1" t="s">
        <v>1225</v>
      </c>
      <c r="C1339" s="1" t="s">
        <v>1226</v>
      </c>
      <c r="D1339" s="1" t="s">
        <v>691</v>
      </c>
      <c r="E1339" s="1">
        <v>2</v>
      </c>
      <c r="F1339" s="1" t="s">
        <v>1227</v>
      </c>
      <c r="G1339" s="1">
        <v>578.9</v>
      </c>
      <c r="H1339" s="1" t="s">
        <v>961</v>
      </c>
      <c r="I1339" s="1">
        <v>1157.8</v>
      </c>
      <c r="J1339" s="2" t="s">
        <v>606</v>
      </c>
      <c r="S1339" s="11">
        <f t="shared" si="41"/>
        <v>272.4116289419087</v>
      </c>
      <c r="T1339" s="10">
        <f t="shared" si="42"/>
        <v>74208.095582784154</v>
      </c>
    </row>
    <row r="1340" spans="1:20" ht="15" x14ac:dyDescent="0.25">
      <c r="A1340" s="1">
        <v>14</v>
      </c>
      <c r="B1340" s="1" t="s">
        <v>1228</v>
      </c>
      <c r="C1340" s="1" t="s">
        <v>1229</v>
      </c>
      <c r="D1340" s="1" t="s">
        <v>1230</v>
      </c>
      <c r="E1340" s="1">
        <v>2</v>
      </c>
      <c r="F1340" s="1" t="s">
        <v>1227</v>
      </c>
      <c r="G1340" s="1">
        <v>2533.5</v>
      </c>
      <c r="H1340" s="1" t="s">
        <v>961</v>
      </c>
      <c r="I1340" s="1">
        <v>5067</v>
      </c>
      <c r="J1340" s="2" t="s">
        <v>606</v>
      </c>
      <c r="S1340" s="11">
        <f t="shared" si="41"/>
        <v>2227.0116289419088</v>
      </c>
      <c r="T1340" s="10">
        <f t="shared" si="42"/>
        <v>4959580.7954424946</v>
      </c>
    </row>
    <row r="1341" spans="1:20" ht="15" x14ac:dyDescent="0.25">
      <c r="A1341" s="1">
        <v>14</v>
      </c>
      <c r="B1341" s="1" t="s">
        <v>1241</v>
      </c>
      <c r="C1341" s="1" t="s">
        <v>1242</v>
      </c>
      <c r="D1341" s="1" t="s">
        <v>1230</v>
      </c>
      <c r="E1341" s="1">
        <v>2</v>
      </c>
      <c r="F1341" s="1" t="s">
        <v>1227</v>
      </c>
      <c r="G1341" s="1">
        <v>2309</v>
      </c>
      <c r="H1341" s="1" t="s">
        <v>961</v>
      </c>
      <c r="I1341" s="1">
        <v>4618</v>
      </c>
      <c r="J1341" s="2" t="s">
        <v>606</v>
      </c>
      <c r="S1341" s="11">
        <f t="shared" si="41"/>
        <v>2002.5116289419088</v>
      </c>
      <c r="T1341" s="10">
        <f t="shared" si="42"/>
        <v>4010052.8240475771</v>
      </c>
    </row>
    <row r="1342" spans="1:20" ht="15" x14ac:dyDescent="0.25">
      <c r="A1342" s="1">
        <v>14</v>
      </c>
      <c r="B1342" s="1" t="s">
        <v>1231</v>
      </c>
      <c r="C1342" s="1" t="s">
        <v>1232</v>
      </c>
      <c r="D1342" s="1" t="s">
        <v>1233</v>
      </c>
      <c r="E1342" s="1">
        <v>2</v>
      </c>
      <c r="F1342" s="1" t="s">
        <v>1227</v>
      </c>
      <c r="G1342" s="1">
        <v>288.89999999999998</v>
      </c>
      <c r="H1342" s="1" t="s">
        <v>961</v>
      </c>
      <c r="I1342" s="1">
        <v>577.79999999999995</v>
      </c>
      <c r="J1342" s="2" t="s">
        <v>606</v>
      </c>
      <c r="S1342" s="11">
        <f t="shared" si="41"/>
        <v>-17.588371058091298</v>
      </c>
      <c r="T1342" s="10">
        <f t="shared" si="42"/>
        <v>309.35079647710359</v>
      </c>
    </row>
    <row r="1343" spans="1:20" ht="15" x14ac:dyDescent="0.25">
      <c r="A1343" s="1">
        <v>14</v>
      </c>
      <c r="B1343" s="1" t="s">
        <v>1234</v>
      </c>
      <c r="C1343" s="1" t="s">
        <v>1235</v>
      </c>
      <c r="D1343" s="1" t="s">
        <v>1233</v>
      </c>
      <c r="E1343" s="1">
        <v>2</v>
      </c>
      <c r="F1343" s="1" t="s">
        <v>1227</v>
      </c>
      <c r="G1343" s="1">
        <v>1158</v>
      </c>
      <c r="H1343" s="1" t="s">
        <v>961</v>
      </c>
      <c r="I1343" s="1">
        <v>2316</v>
      </c>
      <c r="J1343" s="2" t="s">
        <v>606</v>
      </c>
      <c r="S1343" s="11">
        <f t="shared" si="41"/>
        <v>851.51162894190873</v>
      </c>
      <c r="T1343" s="10">
        <f t="shared" si="42"/>
        <v>725072.05422330287</v>
      </c>
    </row>
    <row r="1344" spans="1:20" ht="15" x14ac:dyDescent="0.25">
      <c r="A1344" s="1">
        <v>14</v>
      </c>
      <c r="B1344" s="1" t="s">
        <v>1236</v>
      </c>
      <c r="C1344" s="1" t="s">
        <v>1237</v>
      </c>
      <c r="D1344" s="1" t="s">
        <v>1230</v>
      </c>
      <c r="E1344" s="1">
        <v>1000</v>
      </c>
      <c r="F1344" s="1" t="s">
        <v>1227</v>
      </c>
      <c r="G1344" s="1">
        <v>0.39</v>
      </c>
      <c r="H1344" s="1" t="s">
        <v>1238</v>
      </c>
      <c r="I1344" s="1">
        <v>390</v>
      </c>
      <c r="J1344" s="2" t="s">
        <v>606</v>
      </c>
      <c r="S1344" s="11">
        <f t="shared" si="41"/>
        <v>-306.09837105809129</v>
      </c>
      <c r="T1344" s="10">
        <f t="shared" si="42"/>
        <v>93696.212764416938</v>
      </c>
    </row>
    <row r="1345" spans="1:20" ht="15" x14ac:dyDescent="0.25">
      <c r="A1345" s="1">
        <v>8</v>
      </c>
      <c r="B1345" s="1">
        <v>387</v>
      </c>
      <c r="C1345" s="1" t="s">
        <v>12</v>
      </c>
      <c r="D1345" s="1" t="s">
        <v>371</v>
      </c>
      <c r="E1345" s="1">
        <v>15</v>
      </c>
      <c r="F1345" s="1" t="s">
        <v>13</v>
      </c>
      <c r="G1345" s="1">
        <v>1452</v>
      </c>
      <c r="H1345" s="1" t="s">
        <v>1184</v>
      </c>
      <c r="I1345" s="1">
        <v>21780</v>
      </c>
      <c r="J1345" s="2" t="s">
        <v>374</v>
      </c>
      <c r="S1345" s="11">
        <f t="shared" si="41"/>
        <v>1145.5116289419088</v>
      </c>
      <c r="T1345" s="10">
        <f t="shared" si="42"/>
        <v>1312196.8920411454</v>
      </c>
    </row>
    <row r="1346" spans="1:20" ht="15" x14ac:dyDescent="0.25">
      <c r="A1346" s="1">
        <v>8</v>
      </c>
      <c r="B1346" s="1">
        <v>403</v>
      </c>
      <c r="C1346" s="1" t="s">
        <v>14</v>
      </c>
      <c r="D1346" s="1" t="s">
        <v>371</v>
      </c>
      <c r="E1346" s="1">
        <v>100</v>
      </c>
      <c r="F1346" s="1" t="s">
        <v>13</v>
      </c>
      <c r="G1346" s="1">
        <v>90</v>
      </c>
      <c r="H1346" s="1" t="s">
        <v>15</v>
      </c>
      <c r="I1346" s="1">
        <v>9000</v>
      </c>
      <c r="J1346" s="2" t="s">
        <v>374</v>
      </c>
      <c r="S1346" s="11">
        <f t="shared" ref="S1346:S1409" si="43">G1346-$P$2</f>
        <v>-216.48837105809127</v>
      </c>
      <c r="T1346" s="10">
        <f t="shared" si="42"/>
        <v>46867.21480338581</v>
      </c>
    </row>
    <row r="1347" spans="1:20" ht="15" x14ac:dyDescent="0.25">
      <c r="A1347" s="1">
        <v>8</v>
      </c>
      <c r="B1347" s="1">
        <v>403</v>
      </c>
      <c r="C1347" s="1" t="s">
        <v>14</v>
      </c>
      <c r="D1347" s="1" t="s">
        <v>371</v>
      </c>
      <c r="E1347" s="1">
        <v>60</v>
      </c>
      <c r="F1347" s="1" t="s">
        <v>13</v>
      </c>
      <c r="G1347" s="1">
        <v>90</v>
      </c>
      <c r="H1347" s="1" t="s">
        <v>15</v>
      </c>
      <c r="I1347" s="1">
        <v>5400</v>
      </c>
      <c r="J1347" s="2" t="s">
        <v>466</v>
      </c>
      <c r="S1347" s="11">
        <f t="shared" si="43"/>
        <v>-216.48837105809127</v>
      </c>
      <c r="T1347" s="10">
        <f t="shared" ref="T1347:T1410" si="44">S1347*S1347</f>
        <v>46867.21480338581</v>
      </c>
    </row>
    <row r="1348" spans="1:20" ht="15" x14ac:dyDescent="0.25">
      <c r="A1348" s="1">
        <v>8</v>
      </c>
      <c r="B1348" s="1">
        <v>403</v>
      </c>
      <c r="C1348" s="1" t="s">
        <v>14</v>
      </c>
      <c r="D1348" s="1" t="s">
        <v>371</v>
      </c>
      <c r="E1348" s="1">
        <v>5</v>
      </c>
      <c r="F1348" s="1" t="s">
        <v>13</v>
      </c>
      <c r="G1348" s="1">
        <v>90</v>
      </c>
      <c r="H1348" s="1" t="s">
        <v>15</v>
      </c>
      <c r="I1348" s="1">
        <v>450</v>
      </c>
      <c r="J1348" s="2" t="s">
        <v>491</v>
      </c>
      <c r="S1348" s="11">
        <f t="shared" si="43"/>
        <v>-216.48837105809127</v>
      </c>
      <c r="T1348" s="10">
        <f t="shared" si="44"/>
        <v>46867.21480338581</v>
      </c>
    </row>
    <row r="1349" spans="1:20" ht="15" x14ac:dyDescent="0.25">
      <c r="A1349" s="1">
        <v>8</v>
      </c>
      <c r="B1349" s="1">
        <v>403</v>
      </c>
      <c r="C1349" s="1" t="s">
        <v>14</v>
      </c>
      <c r="D1349" s="1" t="s">
        <v>371</v>
      </c>
      <c r="E1349" s="1">
        <v>100</v>
      </c>
      <c r="F1349" s="1" t="s">
        <v>13</v>
      </c>
      <c r="G1349" s="1">
        <v>90</v>
      </c>
      <c r="H1349" s="1" t="s">
        <v>15</v>
      </c>
      <c r="I1349" s="1">
        <v>9000</v>
      </c>
      <c r="J1349" s="2" t="s">
        <v>528</v>
      </c>
      <c r="S1349" s="11">
        <f t="shared" si="43"/>
        <v>-216.48837105809127</v>
      </c>
      <c r="T1349" s="10">
        <f t="shared" si="44"/>
        <v>46867.21480338581</v>
      </c>
    </row>
    <row r="1350" spans="1:20" ht="15" x14ac:dyDescent="0.25">
      <c r="A1350" s="1">
        <v>8</v>
      </c>
      <c r="B1350" s="1">
        <v>403</v>
      </c>
      <c r="C1350" s="1" t="s">
        <v>14</v>
      </c>
      <c r="D1350" s="1" t="s">
        <v>371</v>
      </c>
      <c r="E1350" s="1">
        <v>5</v>
      </c>
      <c r="F1350" s="1" t="s">
        <v>13</v>
      </c>
      <c r="G1350" s="1">
        <v>90</v>
      </c>
      <c r="H1350" s="1" t="s">
        <v>15</v>
      </c>
      <c r="I1350" s="1">
        <v>450</v>
      </c>
      <c r="J1350" s="2" t="s">
        <v>548</v>
      </c>
      <c r="S1350" s="11">
        <f t="shared" si="43"/>
        <v>-216.48837105809127</v>
      </c>
      <c r="T1350" s="10">
        <f t="shared" si="44"/>
        <v>46867.21480338581</v>
      </c>
    </row>
    <row r="1351" spans="1:20" ht="15" x14ac:dyDescent="0.25">
      <c r="A1351" s="1">
        <v>8</v>
      </c>
      <c r="B1351" s="1">
        <v>403</v>
      </c>
      <c r="C1351" s="1" t="s">
        <v>14</v>
      </c>
      <c r="D1351" s="1" t="s">
        <v>371</v>
      </c>
      <c r="E1351" s="1">
        <v>5</v>
      </c>
      <c r="F1351" s="1" t="s">
        <v>13</v>
      </c>
      <c r="G1351" s="1">
        <v>90</v>
      </c>
      <c r="H1351" s="1" t="s">
        <v>15</v>
      </c>
      <c r="I1351" s="1">
        <v>450</v>
      </c>
      <c r="J1351" s="2" t="s">
        <v>578</v>
      </c>
      <c r="S1351" s="11">
        <f t="shared" si="43"/>
        <v>-216.48837105809127</v>
      </c>
      <c r="T1351" s="10">
        <f t="shared" si="44"/>
        <v>46867.21480338581</v>
      </c>
    </row>
    <row r="1352" spans="1:20" ht="15" x14ac:dyDescent="0.25">
      <c r="A1352" s="1">
        <v>8</v>
      </c>
      <c r="B1352" s="1">
        <v>411</v>
      </c>
      <c r="C1352" s="1" t="s">
        <v>16</v>
      </c>
      <c r="D1352" s="1" t="s">
        <v>371</v>
      </c>
      <c r="E1352" s="1">
        <v>2</v>
      </c>
      <c r="F1352" s="1" t="s">
        <v>13</v>
      </c>
      <c r="G1352" s="1">
        <v>17.82</v>
      </c>
      <c r="H1352" s="1" t="s">
        <v>1117</v>
      </c>
      <c r="I1352" s="1">
        <v>35.64</v>
      </c>
      <c r="J1352" s="2" t="s">
        <v>578</v>
      </c>
      <c r="S1352" s="11">
        <f t="shared" si="43"/>
        <v>-288.66837105809128</v>
      </c>
      <c r="T1352" s="10">
        <f t="shared" si="44"/>
        <v>83329.42844933187</v>
      </c>
    </row>
    <row r="1353" spans="1:20" ht="15" x14ac:dyDescent="0.25">
      <c r="A1353" s="1">
        <v>8</v>
      </c>
      <c r="B1353" s="1">
        <v>412</v>
      </c>
      <c r="C1353" s="1" t="s">
        <v>17</v>
      </c>
      <c r="D1353" s="1" t="s">
        <v>371</v>
      </c>
      <c r="E1353" s="1">
        <v>2</v>
      </c>
      <c r="F1353" s="1" t="s">
        <v>13</v>
      </c>
      <c r="G1353" s="1">
        <v>18</v>
      </c>
      <c r="H1353" s="1" t="s">
        <v>1117</v>
      </c>
      <c r="I1353" s="1">
        <v>36</v>
      </c>
      <c r="J1353" s="2" t="s">
        <v>578</v>
      </c>
      <c r="S1353" s="11">
        <f t="shared" si="43"/>
        <v>-288.48837105809127</v>
      </c>
      <c r="T1353" s="10">
        <f t="shared" si="44"/>
        <v>83225.540235750959</v>
      </c>
    </row>
    <row r="1354" spans="1:20" ht="15" x14ac:dyDescent="0.25">
      <c r="A1354" s="1">
        <v>8</v>
      </c>
      <c r="B1354" s="1">
        <v>403</v>
      </c>
      <c r="C1354" s="1" t="s">
        <v>14</v>
      </c>
      <c r="D1354" s="1" t="s">
        <v>371</v>
      </c>
      <c r="E1354" s="1">
        <v>15</v>
      </c>
      <c r="F1354" s="1" t="s">
        <v>13</v>
      </c>
      <c r="G1354" s="1">
        <v>90</v>
      </c>
      <c r="H1354" s="1" t="s">
        <v>15</v>
      </c>
      <c r="I1354" s="1">
        <v>1350</v>
      </c>
      <c r="J1354" s="2" t="s">
        <v>586</v>
      </c>
      <c r="S1354" s="11">
        <f t="shared" si="43"/>
        <v>-216.48837105809127</v>
      </c>
      <c r="T1354" s="10">
        <f t="shared" si="44"/>
        <v>46867.21480338581</v>
      </c>
    </row>
    <row r="1355" spans="1:20" ht="25.5" x14ac:dyDescent="0.25">
      <c r="A1355" s="1">
        <v>8</v>
      </c>
      <c r="B1355" s="1">
        <v>1111</v>
      </c>
      <c r="C1355" s="1" t="s">
        <v>18</v>
      </c>
      <c r="D1355" s="1" t="s">
        <v>371</v>
      </c>
      <c r="E1355" s="1">
        <v>120</v>
      </c>
      <c r="F1355" s="1" t="s">
        <v>13</v>
      </c>
      <c r="G1355" s="1">
        <v>18.97</v>
      </c>
      <c r="H1355" s="1" t="s">
        <v>19</v>
      </c>
      <c r="I1355" s="1">
        <v>2276.4</v>
      </c>
      <c r="J1355" s="2" t="s">
        <v>586</v>
      </c>
      <c r="S1355" s="11">
        <f t="shared" si="43"/>
        <v>-287.51837105809125</v>
      </c>
      <c r="T1355" s="10">
        <f t="shared" si="44"/>
        <v>82666.813695898236</v>
      </c>
    </row>
    <row r="1356" spans="1:20" ht="15" x14ac:dyDescent="0.25">
      <c r="A1356" s="1">
        <v>8</v>
      </c>
      <c r="B1356" s="1">
        <v>385</v>
      </c>
      <c r="C1356" s="1" t="s">
        <v>20</v>
      </c>
      <c r="D1356" s="1" t="s">
        <v>371</v>
      </c>
      <c r="E1356" s="1">
        <v>5</v>
      </c>
      <c r="F1356" s="1" t="s">
        <v>13</v>
      </c>
      <c r="G1356" s="1">
        <v>1250</v>
      </c>
      <c r="H1356" s="1" t="s">
        <v>21</v>
      </c>
      <c r="I1356" s="1">
        <v>6250</v>
      </c>
      <c r="J1356" s="2" t="s">
        <v>630</v>
      </c>
      <c r="S1356" s="11">
        <f t="shared" si="43"/>
        <v>943.51162894190873</v>
      </c>
      <c r="T1356" s="10">
        <f t="shared" si="44"/>
        <v>890214.19394861406</v>
      </c>
    </row>
    <row r="1357" spans="1:20" ht="15" x14ac:dyDescent="0.25">
      <c r="A1357" s="1">
        <v>8</v>
      </c>
      <c r="B1357" s="1">
        <v>411</v>
      </c>
      <c r="C1357" s="1" t="s">
        <v>16</v>
      </c>
      <c r="D1357" s="1" t="s">
        <v>371</v>
      </c>
      <c r="E1357" s="1">
        <v>200</v>
      </c>
      <c r="F1357" s="1" t="s">
        <v>13</v>
      </c>
      <c r="G1357" s="1">
        <v>17.82</v>
      </c>
      <c r="H1357" s="1" t="s">
        <v>1117</v>
      </c>
      <c r="I1357" s="1">
        <v>3564</v>
      </c>
      <c r="J1357" s="2" t="s">
        <v>630</v>
      </c>
      <c r="S1357" s="11">
        <f t="shared" si="43"/>
        <v>-288.66837105809128</v>
      </c>
      <c r="T1357" s="10">
        <f t="shared" si="44"/>
        <v>83329.42844933187</v>
      </c>
    </row>
    <row r="1358" spans="1:20" ht="15" x14ac:dyDescent="0.25">
      <c r="A1358" s="1">
        <v>8</v>
      </c>
      <c r="B1358" s="1">
        <v>412</v>
      </c>
      <c r="C1358" s="1" t="s">
        <v>17</v>
      </c>
      <c r="D1358" s="1" t="s">
        <v>371</v>
      </c>
      <c r="E1358" s="1">
        <v>200</v>
      </c>
      <c r="F1358" s="1" t="s">
        <v>13</v>
      </c>
      <c r="G1358" s="1">
        <v>18</v>
      </c>
      <c r="H1358" s="1" t="s">
        <v>1117</v>
      </c>
      <c r="I1358" s="1">
        <v>3600</v>
      </c>
      <c r="J1358" s="2" t="s">
        <v>630</v>
      </c>
      <c r="S1358" s="11">
        <f t="shared" si="43"/>
        <v>-288.48837105809127</v>
      </c>
      <c r="T1358" s="10">
        <f t="shared" si="44"/>
        <v>83225.540235750959</v>
      </c>
    </row>
    <row r="1359" spans="1:20" ht="25.5" x14ac:dyDescent="0.25">
      <c r="A1359" s="1">
        <v>1</v>
      </c>
      <c r="B1359" s="1">
        <v>2</v>
      </c>
      <c r="C1359" s="1" t="s">
        <v>22</v>
      </c>
      <c r="D1359" s="1" t="s">
        <v>371</v>
      </c>
      <c r="E1359" s="1">
        <v>600</v>
      </c>
      <c r="F1359" s="1" t="s">
        <v>23</v>
      </c>
      <c r="G1359" s="1">
        <v>1.39</v>
      </c>
      <c r="H1359" s="1" t="s">
        <v>24</v>
      </c>
      <c r="I1359" s="1">
        <v>834</v>
      </c>
      <c r="J1359" s="2" t="s">
        <v>374</v>
      </c>
      <c r="S1359" s="11">
        <f t="shared" si="43"/>
        <v>-305.09837105809129</v>
      </c>
      <c r="T1359" s="10">
        <f t="shared" si="44"/>
        <v>93085.016022300755</v>
      </c>
    </row>
    <row r="1360" spans="1:20" ht="25.5" x14ac:dyDescent="0.25">
      <c r="A1360" s="1">
        <v>1</v>
      </c>
      <c r="B1360" s="1">
        <v>6</v>
      </c>
      <c r="C1360" s="1" t="s">
        <v>25</v>
      </c>
      <c r="D1360" s="1" t="s">
        <v>371</v>
      </c>
      <c r="E1360" s="1">
        <v>360</v>
      </c>
      <c r="F1360" s="1" t="s">
        <v>23</v>
      </c>
      <c r="G1360" s="1">
        <v>8.9</v>
      </c>
      <c r="H1360" s="1" t="s">
        <v>26</v>
      </c>
      <c r="I1360" s="1">
        <v>3204</v>
      </c>
      <c r="J1360" s="2" t="s">
        <v>374</v>
      </c>
      <c r="S1360" s="11">
        <f t="shared" si="43"/>
        <v>-297.5883710580913</v>
      </c>
      <c r="T1360" s="10">
        <f t="shared" si="44"/>
        <v>88558.838589008228</v>
      </c>
    </row>
    <row r="1361" spans="1:20" ht="15" x14ac:dyDescent="0.25">
      <c r="A1361" s="1">
        <v>1</v>
      </c>
      <c r="B1361" s="1">
        <v>17</v>
      </c>
      <c r="C1361" s="1" t="s">
        <v>27</v>
      </c>
      <c r="D1361" s="1" t="s">
        <v>371</v>
      </c>
      <c r="E1361" s="1">
        <v>250</v>
      </c>
      <c r="F1361" s="1" t="s">
        <v>23</v>
      </c>
      <c r="G1361" s="1">
        <v>32.4</v>
      </c>
      <c r="H1361" s="1" t="s">
        <v>28</v>
      </c>
      <c r="I1361" s="1">
        <v>8100</v>
      </c>
      <c r="J1361" s="2" t="s">
        <v>374</v>
      </c>
      <c r="S1361" s="11">
        <f t="shared" si="43"/>
        <v>-274.0883710580913</v>
      </c>
      <c r="T1361" s="10">
        <f t="shared" si="44"/>
        <v>75124.435149277939</v>
      </c>
    </row>
    <row r="1362" spans="1:20" ht="15" x14ac:dyDescent="0.25">
      <c r="A1362" s="1">
        <v>1</v>
      </c>
      <c r="B1362" s="1">
        <v>18</v>
      </c>
      <c r="C1362" s="1" t="s">
        <v>29</v>
      </c>
      <c r="D1362" s="1" t="s">
        <v>371</v>
      </c>
      <c r="E1362" s="1">
        <v>100</v>
      </c>
      <c r="F1362" s="1" t="s">
        <v>23</v>
      </c>
      <c r="G1362" s="1">
        <v>18.899999999999999</v>
      </c>
      <c r="H1362" s="1" t="s">
        <v>28</v>
      </c>
      <c r="I1362" s="1">
        <v>1890</v>
      </c>
      <c r="J1362" s="2" t="s">
        <v>374</v>
      </c>
      <c r="S1362" s="11">
        <f t="shared" si="43"/>
        <v>-287.5883710580913</v>
      </c>
      <c r="T1362" s="10">
        <f t="shared" si="44"/>
        <v>82707.071167846399</v>
      </c>
    </row>
    <row r="1363" spans="1:20" ht="15" x14ac:dyDescent="0.25">
      <c r="A1363" s="1">
        <v>1</v>
      </c>
      <c r="B1363" s="1">
        <v>27</v>
      </c>
      <c r="C1363" s="1" t="s">
        <v>30</v>
      </c>
      <c r="D1363" s="1" t="s">
        <v>371</v>
      </c>
      <c r="E1363" s="1">
        <v>210</v>
      </c>
      <c r="F1363" s="1" t="s">
        <v>23</v>
      </c>
      <c r="G1363" s="1">
        <v>1.58</v>
      </c>
      <c r="H1363" s="1" t="s">
        <v>1120</v>
      </c>
      <c r="I1363" s="1">
        <v>331.8</v>
      </c>
      <c r="J1363" s="2" t="s">
        <v>374</v>
      </c>
      <c r="S1363" s="11">
        <f t="shared" si="43"/>
        <v>-304.90837105809129</v>
      </c>
      <c r="T1363" s="10">
        <f t="shared" si="44"/>
        <v>92969.114741298676</v>
      </c>
    </row>
    <row r="1364" spans="1:20" ht="15" x14ac:dyDescent="0.25">
      <c r="A1364" s="1">
        <v>1</v>
      </c>
      <c r="B1364" s="1">
        <v>33</v>
      </c>
      <c r="C1364" s="1" t="s">
        <v>31</v>
      </c>
      <c r="D1364" s="1" t="s">
        <v>371</v>
      </c>
      <c r="E1364" s="1">
        <v>30</v>
      </c>
      <c r="F1364" s="1" t="s">
        <v>23</v>
      </c>
      <c r="G1364" s="1">
        <v>893</v>
      </c>
      <c r="H1364" s="1" t="s">
        <v>32</v>
      </c>
      <c r="I1364" s="1">
        <v>26790</v>
      </c>
      <c r="J1364" s="2" t="s">
        <v>374</v>
      </c>
      <c r="S1364" s="11">
        <f t="shared" si="43"/>
        <v>586.51162894190873</v>
      </c>
      <c r="T1364" s="10">
        <f t="shared" si="44"/>
        <v>343995.8908840912</v>
      </c>
    </row>
    <row r="1365" spans="1:20" ht="15" x14ac:dyDescent="0.25">
      <c r="A1365" s="1">
        <v>2</v>
      </c>
      <c r="B1365" s="1">
        <v>103</v>
      </c>
      <c r="C1365" s="1" t="s">
        <v>33</v>
      </c>
      <c r="D1365" s="1" t="s">
        <v>371</v>
      </c>
      <c r="E1365" s="1">
        <v>500</v>
      </c>
      <c r="F1365" s="1" t="s">
        <v>23</v>
      </c>
      <c r="G1365" s="1">
        <v>20.5</v>
      </c>
      <c r="H1365" s="1" t="s">
        <v>34</v>
      </c>
      <c r="I1365" s="1">
        <v>10250</v>
      </c>
      <c r="J1365" s="2" t="s">
        <v>374</v>
      </c>
      <c r="S1365" s="11">
        <f t="shared" si="43"/>
        <v>-285.98837105809127</v>
      </c>
      <c r="T1365" s="10">
        <f t="shared" si="44"/>
        <v>81789.348380460506</v>
      </c>
    </row>
    <row r="1366" spans="1:20" ht="15" x14ac:dyDescent="0.25">
      <c r="A1366" s="1">
        <v>2</v>
      </c>
      <c r="B1366" s="1">
        <v>124</v>
      </c>
      <c r="C1366" s="1" t="s">
        <v>35</v>
      </c>
      <c r="D1366" s="1" t="s">
        <v>371</v>
      </c>
      <c r="E1366" s="1">
        <v>380</v>
      </c>
      <c r="F1366" s="1" t="s">
        <v>23</v>
      </c>
      <c r="G1366" s="1">
        <v>9.98</v>
      </c>
      <c r="H1366" s="1" t="s">
        <v>36</v>
      </c>
      <c r="I1366" s="1">
        <v>3792.4</v>
      </c>
      <c r="J1366" s="2" t="s">
        <v>374</v>
      </c>
      <c r="S1366" s="11">
        <f t="shared" si="43"/>
        <v>-296.50837105809126</v>
      </c>
      <c r="T1366" s="10">
        <f t="shared" si="44"/>
        <v>87917.214107522726</v>
      </c>
    </row>
    <row r="1367" spans="1:20" ht="15" x14ac:dyDescent="0.25">
      <c r="A1367" s="1">
        <v>2</v>
      </c>
      <c r="B1367" s="1">
        <v>137</v>
      </c>
      <c r="C1367" s="1" t="s">
        <v>37</v>
      </c>
      <c r="D1367" s="1" t="s">
        <v>371</v>
      </c>
      <c r="E1367" s="1">
        <v>350</v>
      </c>
      <c r="F1367" s="1" t="s">
        <v>23</v>
      </c>
      <c r="G1367" s="1">
        <v>5.7</v>
      </c>
      <c r="H1367" s="1" t="s">
        <v>38</v>
      </c>
      <c r="I1367" s="1">
        <v>1995</v>
      </c>
      <c r="J1367" s="2" t="s">
        <v>374</v>
      </c>
      <c r="S1367" s="11">
        <f t="shared" si="43"/>
        <v>-300.78837105809129</v>
      </c>
      <c r="T1367" s="10">
        <f t="shared" si="44"/>
        <v>90473.644163780002</v>
      </c>
    </row>
    <row r="1368" spans="1:20" ht="15" x14ac:dyDescent="0.25">
      <c r="A1368" s="1">
        <v>3</v>
      </c>
      <c r="B1368" s="1">
        <v>195</v>
      </c>
      <c r="C1368" s="1" t="s">
        <v>39</v>
      </c>
      <c r="D1368" s="1" t="s">
        <v>371</v>
      </c>
      <c r="E1368" s="1">
        <v>490</v>
      </c>
      <c r="F1368" s="1" t="s">
        <v>23</v>
      </c>
      <c r="G1368" s="1">
        <v>23.1</v>
      </c>
      <c r="H1368" s="1" t="s">
        <v>40</v>
      </c>
      <c r="I1368" s="1">
        <v>11319</v>
      </c>
      <c r="J1368" s="2" t="s">
        <v>374</v>
      </c>
      <c r="S1368" s="11">
        <f t="shared" si="43"/>
        <v>-283.38837105809125</v>
      </c>
      <c r="T1368" s="10">
        <f t="shared" si="44"/>
        <v>80308.968850958408</v>
      </c>
    </row>
    <row r="1369" spans="1:20" ht="15" x14ac:dyDescent="0.25">
      <c r="A1369" s="1">
        <v>3</v>
      </c>
      <c r="B1369" s="1">
        <v>210</v>
      </c>
      <c r="C1369" s="1" t="s">
        <v>41</v>
      </c>
      <c r="D1369" s="1" t="s">
        <v>371</v>
      </c>
      <c r="E1369" s="1">
        <v>650</v>
      </c>
      <c r="F1369" s="1" t="s">
        <v>23</v>
      </c>
      <c r="G1369" s="1">
        <v>16.5</v>
      </c>
      <c r="H1369" s="1" t="s">
        <v>40</v>
      </c>
      <c r="I1369" s="1">
        <v>10725</v>
      </c>
      <c r="J1369" s="2" t="s">
        <v>374</v>
      </c>
      <c r="S1369" s="11">
        <f t="shared" si="43"/>
        <v>-289.98837105809127</v>
      </c>
      <c r="T1369" s="10">
        <f t="shared" si="44"/>
        <v>84093.255348925231</v>
      </c>
    </row>
    <row r="1370" spans="1:20" ht="15" x14ac:dyDescent="0.25">
      <c r="A1370" s="1">
        <v>3</v>
      </c>
      <c r="B1370" s="1">
        <v>219</v>
      </c>
      <c r="C1370" s="1" t="s">
        <v>42</v>
      </c>
      <c r="D1370" s="1" t="s">
        <v>371</v>
      </c>
      <c r="E1370" s="1">
        <v>320</v>
      </c>
      <c r="F1370" s="1" t="s">
        <v>23</v>
      </c>
      <c r="G1370" s="1">
        <v>19.899999999999999</v>
      </c>
      <c r="H1370" s="1" t="s">
        <v>1124</v>
      </c>
      <c r="I1370" s="1">
        <v>6368</v>
      </c>
      <c r="J1370" s="2" t="s">
        <v>374</v>
      </c>
      <c r="S1370" s="11">
        <f t="shared" si="43"/>
        <v>-286.5883710580913</v>
      </c>
      <c r="T1370" s="10">
        <f t="shared" si="44"/>
        <v>82132.894425730221</v>
      </c>
    </row>
    <row r="1371" spans="1:20" ht="15" x14ac:dyDescent="0.25">
      <c r="A1371" s="1">
        <v>4</v>
      </c>
      <c r="B1371" s="1">
        <v>243</v>
      </c>
      <c r="C1371" s="1" t="s">
        <v>43</v>
      </c>
      <c r="D1371" s="1" t="s">
        <v>371</v>
      </c>
      <c r="E1371" s="1">
        <v>400</v>
      </c>
      <c r="F1371" s="1" t="s">
        <v>23</v>
      </c>
      <c r="G1371" s="1">
        <v>31.8</v>
      </c>
      <c r="H1371" s="1" t="s">
        <v>28</v>
      </c>
      <c r="I1371" s="1">
        <v>12720</v>
      </c>
      <c r="J1371" s="2" t="s">
        <v>374</v>
      </c>
      <c r="S1371" s="11">
        <f t="shared" si="43"/>
        <v>-274.68837105809126</v>
      </c>
      <c r="T1371" s="10">
        <f t="shared" si="44"/>
        <v>75453.701194547626</v>
      </c>
    </row>
    <row r="1372" spans="1:20" ht="15" x14ac:dyDescent="0.25">
      <c r="A1372" s="1">
        <v>4</v>
      </c>
      <c r="B1372" s="1">
        <v>280</v>
      </c>
      <c r="C1372" s="1" t="s">
        <v>44</v>
      </c>
      <c r="D1372" s="1" t="s">
        <v>371</v>
      </c>
      <c r="E1372" s="1">
        <v>300</v>
      </c>
      <c r="F1372" s="1" t="s">
        <v>23</v>
      </c>
      <c r="G1372" s="1">
        <v>12.2</v>
      </c>
      <c r="H1372" s="1" t="s">
        <v>45</v>
      </c>
      <c r="I1372" s="1">
        <v>3660</v>
      </c>
      <c r="J1372" s="2" t="s">
        <v>374</v>
      </c>
      <c r="S1372" s="11">
        <f t="shared" si="43"/>
        <v>-294.28837105809129</v>
      </c>
      <c r="T1372" s="10">
        <f t="shared" si="44"/>
        <v>86605.645340024814</v>
      </c>
    </row>
    <row r="1373" spans="1:20" ht="15" x14ac:dyDescent="0.25">
      <c r="A1373" s="1">
        <v>4</v>
      </c>
      <c r="B1373" s="1">
        <v>290</v>
      </c>
      <c r="C1373" s="1" t="s">
        <v>46</v>
      </c>
      <c r="D1373" s="1" t="s">
        <v>371</v>
      </c>
      <c r="E1373" s="1">
        <v>200</v>
      </c>
      <c r="F1373" s="1" t="s">
        <v>23</v>
      </c>
      <c r="G1373" s="1">
        <v>293</v>
      </c>
      <c r="H1373" s="1" t="s">
        <v>15</v>
      </c>
      <c r="I1373" s="1">
        <v>58600</v>
      </c>
      <c r="J1373" s="2" t="s">
        <v>374</v>
      </c>
      <c r="S1373" s="11">
        <f t="shared" si="43"/>
        <v>-13.488371058091275</v>
      </c>
      <c r="T1373" s="10">
        <f t="shared" si="44"/>
        <v>181.93615380075434</v>
      </c>
    </row>
    <row r="1374" spans="1:20" ht="15" x14ac:dyDescent="0.25">
      <c r="A1374" s="1">
        <v>4</v>
      </c>
      <c r="B1374" s="1">
        <v>295</v>
      </c>
      <c r="C1374" s="1" t="s">
        <v>47</v>
      </c>
      <c r="D1374" s="1" t="s">
        <v>371</v>
      </c>
      <c r="E1374" s="1">
        <v>300</v>
      </c>
      <c r="F1374" s="1" t="s">
        <v>23</v>
      </c>
      <c r="G1374" s="1">
        <v>12.95</v>
      </c>
      <c r="H1374" s="1" t="s">
        <v>45</v>
      </c>
      <c r="I1374" s="1">
        <v>3885</v>
      </c>
      <c r="J1374" s="2" t="s">
        <v>374</v>
      </c>
      <c r="S1374" s="11">
        <f t="shared" si="43"/>
        <v>-293.53837105809129</v>
      </c>
      <c r="T1374" s="10">
        <f t="shared" si="44"/>
        <v>86164.775283437688</v>
      </c>
    </row>
    <row r="1375" spans="1:20" ht="15" x14ac:dyDescent="0.25">
      <c r="A1375" s="1">
        <v>4</v>
      </c>
      <c r="B1375" s="1">
        <v>300</v>
      </c>
      <c r="C1375" s="1" t="s">
        <v>48</v>
      </c>
      <c r="D1375" s="1" t="s">
        <v>371</v>
      </c>
      <c r="E1375" s="1">
        <v>1200</v>
      </c>
      <c r="F1375" s="1" t="s">
        <v>23</v>
      </c>
      <c r="G1375" s="1">
        <v>1.72</v>
      </c>
      <c r="H1375" s="1" t="s">
        <v>49</v>
      </c>
      <c r="I1375" s="1">
        <v>2064</v>
      </c>
      <c r="J1375" s="2" t="s">
        <v>374</v>
      </c>
      <c r="S1375" s="11">
        <f t="shared" si="43"/>
        <v>-304.76837105809125</v>
      </c>
      <c r="T1375" s="10">
        <f t="shared" si="44"/>
        <v>92883.759997402391</v>
      </c>
    </row>
    <row r="1376" spans="1:20" ht="15" x14ac:dyDescent="0.25">
      <c r="A1376" s="1">
        <v>4</v>
      </c>
      <c r="B1376" s="1">
        <v>305</v>
      </c>
      <c r="C1376" s="1" t="s">
        <v>50</v>
      </c>
      <c r="D1376" s="1" t="s">
        <v>371</v>
      </c>
      <c r="E1376" s="1">
        <v>340</v>
      </c>
      <c r="F1376" s="1" t="s">
        <v>23</v>
      </c>
      <c r="G1376" s="1">
        <v>158</v>
      </c>
      <c r="H1376" s="1" t="s">
        <v>51</v>
      </c>
      <c r="I1376" s="1">
        <v>53720</v>
      </c>
      <c r="J1376" s="2" t="s">
        <v>374</v>
      </c>
      <c r="S1376" s="11">
        <f t="shared" si="43"/>
        <v>-148.48837105809127</v>
      </c>
      <c r="T1376" s="10">
        <f t="shared" si="44"/>
        <v>22048.796339485398</v>
      </c>
    </row>
    <row r="1377" spans="1:20" ht="15" x14ac:dyDescent="0.25">
      <c r="A1377" s="1">
        <v>8</v>
      </c>
      <c r="B1377" s="1">
        <v>394</v>
      </c>
      <c r="C1377" s="1" t="s">
        <v>52</v>
      </c>
      <c r="D1377" s="1" t="s">
        <v>371</v>
      </c>
      <c r="E1377" s="1">
        <v>180</v>
      </c>
      <c r="F1377" s="1" t="s">
        <v>23</v>
      </c>
      <c r="G1377" s="1">
        <v>26.3</v>
      </c>
      <c r="H1377" s="1" t="s">
        <v>28</v>
      </c>
      <c r="I1377" s="1">
        <v>4734</v>
      </c>
      <c r="J1377" s="2" t="s">
        <v>374</v>
      </c>
      <c r="S1377" s="11">
        <f t="shared" si="43"/>
        <v>-280.18837105809126</v>
      </c>
      <c r="T1377" s="10">
        <f t="shared" si="44"/>
        <v>78505.523276186635</v>
      </c>
    </row>
    <row r="1378" spans="1:20" ht="25.5" x14ac:dyDescent="0.25">
      <c r="A1378" s="1">
        <v>8</v>
      </c>
      <c r="B1378" s="1">
        <v>395</v>
      </c>
      <c r="C1378" s="1" t="s">
        <v>53</v>
      </c>
      <c r="D1378" s="1" t="s">
        <v>371</v>
      </c>
      <c r="E1378" s="1">
        <v>140</v>
      </c>
      <c r="F1378" s="1" t="s">
        <v>23</v>
      </c>
      <c r="G1378" s="1">
        <v>30.5</v>
      </c>
      <c r="H1378" s="1" t="s">
        <v>54</v>
      </c>
      <c r="I1378" s="1">
        <v>4270</v>
      </c>
      <c r="J1378" s="2" t="s">
        <v>374</v>
      </c>
      <c r="S1378" s="11">
        <f t="shared" si="43"/>
        <v>-275.98837105809127</v>
      </c>
      <c r="T1378" s="10">
        <f t="shared" si="44"/>
        <v>76169.580959298677</v>
      </c>
    </row>
    <row r="1379" spans="1:20" ht="15" x14ac:dyDescent="0.25">
      <c r="A1379" s="1">
        <v>8</v>
      </c>
      <c r="B1379" s="1">
        <v>401</v>
      </c>
      <c r="C1379" s="1" t="s">
        <v>55</v>
      </c>
      <c r="D1379" s="1" t="s">
        <v>371</v>
      </c>
      <c r="E1379" s="1">
        <v>150</v>
      </c>
      <c r="F1379" s="1" t="s">
        <v>23</v>
      </c>
      <c r="G1379" s="1">
        <v>27.5</v>
      </c>
      <c r="H1379" s="1" t="s">
        <v>28</v>
      </c>
      <c r="I1379" s="1">
        <v>4125</v>
      </c>
      <c r="J1379" s="2" t="s">
        <v>374</v>
      </c>
      <c r="S1379" s="11">
        <f t="shared" si="43"/>
        <v>-278.98837105809127</v>
      </c>
      <c r="T1379" s="10">
        <f t="shared" si="44"/>
        <v>77834.511185647221</v>
      </c>
    </row>
    <row r="1380" spans="1:20" ht="15" x14ac:dyDescent="0.25">
      <c r="A1380" s="1">
        <v>8</v>
      </c>
      <c r="B1380" s="1">
        <v>407</v>
      </c>
      <c r="C1380" s="1" t="s">
        <v>56</v>
      </c>
      <c r="D1380" s="1" t="s">
        <v>371</v>
      </c>
      <c r="E1380" s="1">
        <v>1000</v>
      </c>
      <c r="F1380" s="1" t="s">
        <v>23</v>
      </c>
      <c r="G1380" s="1">
        <v>27.8</v>
      </c>
      <c r="H1380" s="1" t="s">
        <v>28</v>
      </c>
      <c r="I1380" s="1">
        <v>27800</v>
      </c>
      <c r="J1380" s="2" t="s">
        <v>374</v>
      </c>
      <c r="S1380" s="11">
        <f t="shared" si="43"/>
        <v>-278.68837105809126</v>
      </c>
      <c r="T1380" s="10">
        <f t="shared" si="44"/>
        <v>77667.208163012358</v>
      </c>
    </row>
    <row r="1381" spans="1:20" ht="15" x14ac:dyDescent="0.25">
      <c r="A1381" s="1">
        <v>8</v>
      </c>
      <c r="B1381" s="1">
        <v>408</v>
      </c>
      <c r="C1381" s="1" t="s">
        <v>57</v>
      </c>
      <c r="D1381" s="1" t="s">
        <v>371</v>
      </c>
      <c r="E1381" s="1">
        <v>400</v>
      </c>
      <c r="F1381" s="1" t="s">
        <v>23</v>
      </c>
      <c r="G1381" s="1">
        <v>26.9</v>
      </c>
      <c r="H1381" s="1" t="s">
        <v>58</v>
      </c>
      <c r="I1381" s="1">
        <v>10760</v>
      </c>
      <c r="J1381" s="2" t="s">
        <v>374</v>
      </c>
      <c r="S1381" s="11">
        <f t="shared" si="43"/>
        <v>-279.5883710580913</v>
      </c>
      <c r="T1381" s="10">
        <f t="shared" si="44"/>
        <v>78169.657230916942</v>
      </c>
    </row>
    <row r="1382" spans="1:20" ht="15" x14ac:dyDescent="0.25">
      <c r="A1382" s="1">
        <v>9</v>
      </c>
      <c r="B1382" s="1">
        <v>454</v>
      </c>
      <c r="C1382" s="1" t="s">
        <v>59</v>
      </c>
      <c r="D1382" s="1" t="s">
        <v>371</v>
      </c>
      <c r="E1382" s="1">
        <v>400</v>
      </c>
      <c r="F1382" s="1" t="s">
        <v>23</v>
      </c>
      <c r="G1382" s="1">
        <v>16.2</v>
      </c>
      <c r="H1382" s="1" t="s">
        <v>28</v>
      </c>
      <c r="I1382" s="1">
        <v>6480</v>
      </c>
      <c r="J1382" s="2" t="s">
        <v>374</v>
      </c>
      <c r="S1382" s="11">
        <f t="shared" si="43"/>
        <v>-290.28837105809129</v>
      </c>
      <c r="T1382" s="10">
        <f t="shared" si="44"/>
        <v>84267.338371560094</v>
      </c>
    </row>
    <row r="1383" spans="1:20" ht="15" x14ac:dyDescent="0.25">
      <c r="A1383" s="1">
        <v>9</v>
      </c>
      <c r="B1383" s="1">
        <v>497</v>
      </c>
      <c r="C1383" s="1" t="s">
        <v>60</v>
      </c>
      <c r="D1383" s="1" t="s">
        <v>371</v>
      </c>
      <c r="E1383" s="1">
        <v>1500</v>
      </c>
      <c r="F1383" s="1" t="s">
        <v>23</v>
      </c>
      <c r="G1383" s="1">
        <v>13.6</v>
      </c>
      <c r="H1383" s="1" t="s">
        <v>61</v>
      </c>
      <c r="I1383" s="1">
        <v>20400</v>
      </c>
      <c r="J1383" s="2" t="s">
        <v>374</v>
      </c>
      <c r="S1383" s="11">
        <f t="shared" si="43"/>
        <v>-292.88837105809125</v>
      </c>
      <c r="T1383" s="10">
        <f t="shared" si="44"/>
        <v>85783.597901062152</v>
      </c>
    </row>
    <row r="1384" spans="1:20" ht="15" x14ac:dyDescent="0.25">
      <c r="A1384" s="1">
        <v>9</v>
      </c>
      <c r="B1384" s="1">
        <v>517</v>
      </c>
      <c r="C1384" s="1" t="s">
        <v>62</v>
      </c>
      <c r="D1384" s="1" t="s">
        <v>371</v>
      </c>
      <c r="E1384" s="1">
        <v>15</v>
      </c>
      <c r="F1384" s="1" t="s">
        <v>23</v>
      </c>
      <c r="G1384" s="1">
        <v>345</v>
      </c>
      <c r="H1384" s="1" t="s">
        <v>63</v>
      </c>
      <c r="I1384" s="1">
        <v>5175</v>
      </c>
      <c r="J1384" s="2" t="s">
        <v>374</v>
      </c>
      <c r="S1384" s="11">
        <f t="shared" si="43"/>
        <v>38.511628941908725</v>
      </c>
      <c r="T1384" s="10">
        <f t="shared" si="44"/>
        <v>1483.1455637592617</v>
      </c>
    </row>
    <row r="1385" spans="1:20" ht="15" x14ac:dyDescent="0.25">
      <c r="A1385" s="1">
        <v>9</v>
      </c>
      <c r="B1385" s="1">
        <v>518</v>
      </c>
      <c r="C1385" s="1" t="s">
        <v>64</v>
      </c>
      <c r="D1385" s="1" t="s">
        <v>371</v>
      </c>
      <c r="E1385" s="1">
        <v>70</v>
      </c>
      <c r="F1385" s="1" t="s">
        <v>23</v>
      </c>
      <c r="G1385" s="1">
        <v>5.35</v>
      </c>
      <c r="H1385" s="1" t="s">
        <v>65</v>
      </c>
      <c r="I1385" s="1">
        <v>374.5</v>
      </c>
      <c r="J1385" s="2" t="s">
        <v>374</v>
      </c>
      <c r="S1385" s="11">
        <f t="shared" si="43"/>
        <v>-301.13837105809125</v>
      </c>
      <c r="T1385" s="10">
        <f t="shared" si="44"/>
        <v>90684.318523520647</v>
      </c>
    </row>
    <row r="1386" spans="1:20" ht="15" x14ac:dyDescent="0.25">
      <c r="A1386" s="1">
        <v>9</v>
      </c>
      <c r="B1386" s="1">
        <v>539</v>
      </c>
      <c r="C1386" s="1" t="s">
        <v>66</v>
      </c>
      <c r="D1386" s="1" t="s">
        <v>371</v>
      </c>
      <c r="E1386" s="1">
        <v>40</v>
      </c>
      <c r="F1386" s="1" t="s">
        <v>23</v>
      </c>
      <c r="G1386" s="1">
        <v>7.6</v>
      </c>
      <c r="H1386" s="1" t="s">
        <v>67</v>
      </c>
      <c r="I1386" s="1">
        <v>304</v>
      </c>
      <c r="J1386" s="2" t="s">
        <v>374</v>
      </c>
      <c r="S1386" s="11">
        <f t="shared" si="43"/>
        <v>-298.88837105809125</v>
      </c>
      <c r="T1386" s="10">
        <f t="shared" si="44"/>
        <v>89334.258353759244</v>
      </c>
    </row>
    <row r="1387" spans="1:20" ht="15" x14ac:dyDescent="0.25">
      <c r="A1387" s="1">
        <v>1</v>
      </c>
      <c r="B1387" s="1">
        <v>17</v>
      </c>
      <c r="C1387" s="1" t="s">
        <v>27</v>
      </c>
      <c r="D1387" s="1" t="s">
        <v>371</v>
      </c>
      <c r="E1387" s="1">
        <v>50</v>
      </c>
      <c r="F1387" s="1" t="s">
        <v>23</v>
      </c>
      <c r="G1387" s="1">
        <v>32.4</v>
      </c>
      <c r="H1387" s="1" t="s">
        <v>28</v>
      </c>
      <c r="I1387" s="1">
        <v>1620</v>
      </c>
      <c r="J1387" s="2" t="s">
        <v>466</v>
      </c>
      <c r="S1387" s="11">
        <f t="shared" si="43"/>
        <v>-274.0883710580913</v>
      </c>
      <c r="T1387" s="10">
        <f t="shared" si="44"/>
        <v>75124.435149277939</v>
      </c>
    </row>
    <row r="1388" spans="1:20" ht="15" x14ac:dyDescent="0.25">
      <c r="A1388" s="1">
        <v>2</v>
      </c>
      <c r="B1388" s="1">
        <v>52</v>
      </c>
      <c r="C1388" s="1" t="s">
        <v>68</v>
      </c>
      <c r="D1388" s="1" t="s">
        <v>371</v>
      </c>
      <c r="E1388" s="1">
        <v>20</v>
      </c>
      <c r="F1388" s="1" t="s">
        <v>23</v>
      </c>
      <c r="G1388" s="1">
        <v>146.4</v>
      </c>
      <c r="H1388" s="1" t="s">
        <v>15</v>
      </c>
      <c r="I1388" s="1">
        <v>2928</v>
      </c>
      <c r="J1388" s="2" t="s">
        <v>466</v>
      </c>
      <c r="S1388" s="11">
        <f t="shared" si="43"/>
        <v>-160.08837105809127</v>
      </c>
      <c r="T1388" s="10">
        <f t="shared" si="44"/>
        <v>25628.286548033113</v>
      </c>
    </row>
    <row r="1389" spans="1:20" ht="15" x14ac:dyDescent="0.25">
      <c r="A1389" s="1">
        <v>2</v>
      </c>
      <c r="B1389" s="1">
        <v>103</v>
      </c>
      <c r="C1389" s="1" t="s">
        <v>33</v>
      </c>
      <c r="D1389" s="1" t="s">
        <v>371</v>
      </c>
      <c r="E1389" s="1">
        <v>50</v>
      </c>
      <c r="F1389" s="1" t="s">
        <v>23</v>
      </c>
      <c r="G1389" s="1">
        <v>20.5</v>
      </c>
      <c r="H1389" s="1" t="s">
        <v>34</v>
      </c>
      <c r="I1389" s="1">
        <v>1025</v>
      </c>
      <c r="J1389" s="2" t="s">
        <v>466</v>
      </c>
      <c r="S1389" s="11">
        <f t="shared" si="43"/>
        <v>-285.98837105809127</v>
      </c>
      <c r="T1389" s="10">
        <f t="shared" si="44"/>
        <v>81789.348380460506</v>
      </c>
    </row>
    <row r="1390" spans="1:20" ht="15" x14ac:dyDescent="0.25">
      <c r="A1390" s="1">
        <v>3</v>
      </c>
      <c r="B1390" s="1">
        <v>195</v>
      </c>
      <c r="C1390" s="1" t="s">
        <v>39</v>
      </c>
      <c r="D1390" s="1" t="s">
        <v>371</v>
      </c>
      <c r="E1390" s="1">
        <v>30</v>
      </c>
      <c r="F1390" s="1" t="s">
        <v>23</v>
      </c>
      <c r="G1390" s="1">
        <v>23.1</v>
      </c>
      <c r="H1390" s="1" t="s">
        <v>40</v>
      </c>
      <c r="I1390" s="1">
        <v>693</v>
      </c>
      <c r="J1390" s="2" t="s">
        <v>466</v>
      </c>
      <c r="S1390" s="11">
        <f t="shared" si="43"/>
        <v>-283.38837105809125</v>
      </c>
      <c r="T1390" s="10">
        <f t="shared" si="44"/>
        <v>80308.968850958408</v>
      </c>
    </row>
    <row r="1391" spans="1:20" ht="15" x14ac:dyDescent="0.25">
      <c r="A1391" s="1">
        <v>3</v>
      </c>
      <c r="B1391" s="1">
        <v>210</v>
      </c>
      <c r="C1391" s="1" t="s">
        <v>41</v>
      </c>
      <c r="D1391" s="1" t="s">
        <v>371</v>
      </c>
      <c r="E1391" s="1">
        <v>20</v>
      </c>
      <c r="F1391" s="1" t="s">
        <v>23</v>
      </c>
      <c r="G1391" s="1">
        <v>16.5</v>
      </c>
      <c r="H1391" s="1" t="s">
        <v>40</v>
      </c>
      <c r="I1391" s="1">
        <v>330</v>
      </c>
      <c r="J1391" s="2" t="s">
        <v>466</v>
      </c>
      <c r="S1391" s="11">
        <f t="shared" si="43"/>
        <v>-289.98837105809127</v>
      </c>
      <c r="T1391" s="10">
        <f t="shared" si="44"/>
        <v>84093.255348925231</v>
      </c>
    </row>
    <row r="1392" spans="1:20" ht="15" x14ac:dyDescent="0.25">
      <c r="A1392" s="1">
        <v>4</v>
      </c>
      <c r="B1392" s="1">
        <v>273</v>
      </c>
      <c r="C1392" s="1" t="s">
        <v>69</v>
      </c>
      <c r="D1392" s="1" t="s">
        <v>371</v>
      </c>
      <c r="E1392" s="1">
        <v>30</v>
      </c>
      <c r="F1392" s="1" t="s">
        <v>23</v>
      </c>
      <c r="G1392" s="1">
        <v>154</v>
      </c>
      <c r="H1392" s="1" t="s">
        <v>70</v>
      </c>
      <c r="I1392" s="1">
        <v>4620</v>
      </c>
      <c r="J1392" s="2" t="s">
        <v>466</v>
      </c>
      <c r="S1392" s="11">
        <f t="shared" si="43"/>
        <v>-152.48837105809127</v>
      </c>
      <c r="T1392" s="10">
        <f t="shared" si="44"/>
        <v>23252.703307950127</v>
      </c>
    </row>
    <row r="1393" spans="1:20" ht="15" x14ac:dyDescent="0.25">
      <c r="A1393" s="1">
        <v>4</v>
      </c>
      <c r="B1393" s="1">
        <v>290</v>
      </c>
      <c r="C1393" s="1" t="s">
        <v>46</v>
      </c>
      <c r="D1393" s="1" t="s">
        <v>371</v>
      </c>
      <c r="E1393" s="1">
        <v>15</v>
      </c>
      <c r="F1393" s="1" t="s">
        <v>23</v>
      </c>
      <c r="G1393" s="1">
        <v>293</v>
      </c>
      <c r="H1393" s="1" t="s">
        <v>15</v>
      </c>
      <c r="I1393" s="1">
        <v>4395</v>
      </c>
      <c r="J1393" s="2" t="s">
        <v>466</v>
      </c>
      <c r="S1393" s="11">
        <f t="shared" si="43"/>
        <v>-13.488371058091275</v>
      </c>
      <c r="T1393" s="10">
        <f t="shared" si="44"/>
        <v>181.93615380075434</v>
      </c>
    </row>
    <row r="1394" spans="1:20" ht="15" x14ac:dyDescent="0.25">
      <c r="A1394" s="1">
        <v>4</v>
      </c>
      <c r="B1394" s="1">
        <v>305</v>
      </c>
      <c r="C1394" s="1" t="s">
        <v>50</v>
      </c>
      <c r="D1394" s="1" t="s">
        <v>371</v>
      </c>
      <c r="E1394" s="1">
        <v>10</v>
      </c>
      <c r="F1394" s="1" t="s">
        <v>23</v>
      </c>
      <c r="G1394" s="1">
        <v>158</v>
      </c>
      <c r="H1394" s="1" t="s">
        <v>51</v>
      </c>
      <c r="I1394" s="1">
        <v>1580</v>
      </c>
      <c r="J1394" s="2" t="s">
        <v>466</v>
      </c>
      <c r="S1394" s="11">
        <f t="shared" si="43"/>
        <v>-148.48837105809127</v>
      </c>
      <c r="T1394" s="10">
        <f t="shared" si="44"/>
        <v>22048.796339485398</v>
      </c>
    </row>
    <row r="1395" spans="1:20" ht="15" x14ac:dyDescent="0.25">
      <c r="A1395" s="1">
        <v>8</v>
      </c>
      <c r="B1395" s="1">
        <v>394</v>
      </c>
      <c r="C1395" s="1" t="s">
        <v>52</v>
      </c>
      <c r="D1395" s="1" t="s">
        <v>371</v>
      </c>
      <c r="E1395" s="1">
        <v>5</v>
      </c>
      <c r="F1395" s="1" t="s">
        <v>23</v>
      </c>
      <c r="G1395" s="1">
        <v>26.3</v>
      </c>
      <c r="H1395" s="1" t="s">
        <v>28</v>
      </c>
      <c r="I1395" s="1">
        <v>131.5</v>
      </c>
      <c r="J1395" s="2" t="s">
        <v>466</v>
      </c>
      <c r="S1395" s="11">
        <f t="shared" si="43"/>
        <v>-280.18837105809126</v>
      </c>
      <c r="T1395" s="10">
        <f t="shared" si="44"/>
        <v>78505.523276186635</v>
      </c>
    </row>
    <row r="1396" spans="1:20" ht="15" x14ac:dyDescent="0.25">
      <c r="A1396" s="1">
        <v>8</v>
      </c>
      <c r="B1396" s="1">
        <v>401</v>
      </c>
      <c r="C1396" s="1" t="s">
        <v>55</v>
      </c>
      <c r="D1396" s="1" t="s">
        <v>371</v>
      </c>
      <c r="E1396" s="1">
        <v>100</v>
      </c>
      <c r="F1396" s="1" t="s">
        <v>23</v>
      </c>
      <c r="G1396" s="1">
        <v>27.5</v>
      </c>
      <c r="H1396" s="1" t="s">
        <v>28</v>
      </c>
      <c r="I1396" s="1">
        <v>2750</v>
      </c>
      <c r="J1396" s="2" t="s">
        <v>466</v>
      </c>
      <c r="S1396" s="11">
        <f t="shared" si="43"/>
        <v>-278.98837105809127</v>
      </c>
      <c r="T1396" s="10">
        <f t="shared" si="44"/>
        <v>77834.511185647221</v>
      </c>
    </row>
    <row r="1397" spans="1:20" ht="15" x14ac:dyDescent="0.25">
      <c r="A1397" s="1">
        <v>8</v>
      </c>
      <c r="B1397" s="1">
        <v>407</v>
      </c>
      <c r="C1397" s="1" t="s">
        <v>56</v>
      </c>
      <c r="D1397" s="1" t="s">
        <v>371</v>
      </c>
      <c r="E1397" s="1">
        <v>100</v>
      </c>
      <c r="F1397" s="1" t="s">
        <v>23</v>
      </c>
      <c r="G1397" s="1">
        <v>27.8</v>
      </c>
      <c r="H1397" s="1" t="s">
        <v>28</v>
      </c>
      <c r="I1397" s="1">
        <v>2780</v>
      </c>
      <c r="J1397" s="2" t="s">
        <v>466</v>
      </c>
      <c r="S1397" s="11">
        <f t="shared" si="43"/>
        <v>-278.68837105809126</v>
      </c>
      <c r="T1397" s="10">
        <f t="shared" si="44"/>
        <v>77667.208163012358</v>
      </c>
    </row>
    <row r="1398" spans="1:20" ht="15" x14ac:dyDescent="0.25">
      <c r="A1398" s="1">
        <v>9</v>
      </c>
      <c r="B1398" s="1">
        <v>517</v>
      </c>
      <c r="C1398" s="1" t="s">
        <v>62</v>
      </c>
      <c r="D1398" s="1" t="s">
        <v>371</v>
      </c>
      <c r="E1398" s="1">
        <v>4</v>
      </c>
      <c r="F1398" s="1" t="s">
        <v>23</v>
      </c>
      <c r="G1398" s="1">
        <v>345</v>
      </c>
      <c r="H1398" s="1" t="s">
        <v>63</v>
      </c>
      <c r="I1398" s="1">
        <v>1380</v>
      </c>
      <c r="J1398" s="2" t="s">
        <v>466</v>
      </c>
      <c r="S1398" s="11">
        <f t="shared" si="43"/>
        <v>38.511628941908725</v>
      </c>
      <c r="T1398" s="10">
        <f t="shared" si="44"/>
        <v>1483.1455637592617</v>
      </c>
    </row>
    <row r="1399" spans="1:20" ht="15" x14ac:dyDescent="0.25">
      <c r="A1399" s="1">
        <v>9</v>
      </c>
      <c r="B1399" s="1">
        <v>518</v>
      </c>
      <c r="C1399" s="1" t="s">
        <v>64</v>
      </c>
      <c r="D1399" s="1" t="s">
        <v>371</v>
      </c>
      <c r="E1399" s="1">
        <v>50</v>
      </c>
      <c r="F1399" s="1" t="s">
        <v>23</v>
      </c>
      <c r="G1399" s="1">
        <v>5.35</v>
      </c>
      <c r="H1399" s="1" t="s">
        <v>65</v>
      </c>
      <c r="I1399" s="1">
        <v>267.5</v>
      </c>
      <c r="J1399" s="2" t="s">
        <v>466</v>
      </c>
      <c r="S1399" s="11">
        <f t="shared" si="43"/>
        <v>-301.13837105809125</v>
      </c>
      <c r="T1399" s="10">
        <f t="shared" si="44"/>
        <v>90684.318523520647</v>
      </c>
    </row>
    <row r="1400" spans="1:20" ht="15" x14ac:dyDescent="0.25">
      <c r="A1400" s="1">
        <v>9</v>
      </c>
      <c r="B1400" s="1">
        <v>539</v>
      </c>
      <c r="C1400" s="1" t="s">
        <v>66</v>
      </c>
      <c r="D1400" s="1" t="s">
        <v>371</v>
      </c>
      <c r="E1400" s="1">
        <v>50</v>
      </c>
      <c r="F1400" s="1" t="s">
        <v>23</v>
      </c>
      <c r="G1400" s="1">
        <v>7.6</v>
      </c>
      <c r="H1400" s="1" t="s">
        <v>67</v>
      </c>
      <c r="I1400" s="1">
        <v>380</v>
      </c>
      <c r="J1400" s="2" t="s">
        <v>466</v>
      </c>
      <c r="S1400" s="11">
        <f t="shared" si="43"/>
        <v>-298.88837105809125</v>
      </c>
      <c r="T1400" s="10">
        <f t="shared" si="44"/>
        <v>89334.258353759244</v>
      </c>
    </row>
    <row r="1401" spans="1:20" ht="25.5" x14ac:dyDescent="0.25">
      <c r="A1401" s="1">
        <v>1</v>
      </c>
      <c r="B1401" s="1">
        <v>2</v>
      </c>
      <c r="C1401" s="1" t="s">
        <v>22</v>
      </c>
      <c r="D1401" s="1" t="s">
        <v>371</v>
      </c>
      <c r="E1401" s="1">
        <v>10</v>
      </c>
      <c r="F1401" s="1" t="s">
        <v>23</v>
      </c>
      <c r="G1401" s="1">
        <v>1.39</v>
      </c>
      <c r="H1401" s="1" t="s">
        <v>24</v>
      </c>
      <c r="I1401" s="1">
        <v>13.9</v>
      </c>
      <c r="J1401" s="2" t="s">
        <v>491</v>
      </c>
      <c r="S1401" s="11">
        <f t="shared" si="43"/>
        <v>-305.09837105809129</v>
      </c>
      <c r="T1401" s="10">
        <f t="shared" si="44"/>
        <v>93085.016022300755</v>
      </c>
    </row>
    <row r="1402" spans="1:20" ht="25.5" x14ac:dyDescent="0.25">
      <c r="A1402" s="1">
        <v>1</v>
      </c>
      <c r="B1402" s="1">
        <v>6</v>
      </c>
      <c r="C1402" s="1" t="s">
        <v>25</v>
      </c>
      <c r="D1402" s="1" t="s">
        <v>371</v>
      </c>
      <c r="E1402" s="1">
        <v>50</v>
      </c>
      <c r="F1402" s="1" t="s">
        <v>23</v>
      </c>
      <c r="G1402" s="1">
        <v>8.9</v>
      </c>
      <c r="H1402" s="1" t="s">
        <v>26</v>
      </c>
      <c r="I1402" s="1">
        <v>445</v>
      </c>
      <c r="J1402" s="2" t="s">
        <v>491</v>
      </c>
      <c r="S1402" s="11">
        <f t="shared" si="43"/>
        <v>-297.5883710580913</v>
      </c>
      <c r="T1402" s="10">
        <f t="shared" si="44"/>
        <v>88558.838589008228</v>
      </c>
    </row>
    <row r="1403" spans="1:20" ht="15" x14ac:dyDescent="0.25">
      <c r="A1403" s="1">
        <v>1</v>
      </c>
      <c r="B1403" s="1">
        <v>17</v>
      </c>
      <c r="C1403" s="1" t="s">
        <v>27</v>
      </c>
      <c r="D1403" s="1" t="s">
        <v>371</v>
      </c>
      <c r="E1403" s="1">
        <v>20</v>
      </c>
      <c r="F1403" s="1" t="s">
        <v>23</v>
      </c>
      <c r="G1403" s="1">
        <v>32.4</v>
      </c>
      <c r="H1403" s="1" t="s">
        <v>28</v>
      </c>
      <c r="I1403" s="1">
        <v>648</v>
      </c>
      <c r="J1403" s="2" t="s">
        <v>491</v>
      </c>
      <c r="S1403" s="11">
        <f t="shared" si="43"/>
        <v>-274.0883710580913</v>
      </c>
      <c r="T1403" s="10">
        <f t="shared" si="44"/>
        <v>75124.435149277939</v>
      </c>
    </row>
    <row r="1404" spans="1:20" ht="15" x14ac:dyDescent="0.25">
      <c r="A1404" s="1">
        <v>2</v>
      </c>
      <c r="B1404" s="1">
        <v>103</v>
      </c>
      <c r="C1404" s="1" t="s">
        <v>33</v>
      </c>
      <c r="D1404" s="1" t="s">
        <v>371</v>
      </c>
      <c r="E1404" s="1">
        <v>150</v>
      </c>
      <c r="F1404" s="1" t="s">
        <v>23</v>
      </c>
      <c r="G1404" s="1">
        <v>20.5</v>
      </c>
      <c r="H1404" s="1" t="s">
        <v>34</v>
      </c>
      <c r="I1404" s="1">
        <v>3075</v>
      </c>
      <c r="J1404" s="2" t="s">
        <v>491</v>
      </c>
      <c r="S1404" s="11">
        <f t="shared" si="43"/>
        <v>-285.98837105809127</v>
      </c>
      <c r="T1404" s="10">
        <f t="shared" si="44"/>
        <v>81789.348380460506</v>
      </c>
    </row>
    <row r="1405" spans="1:20" ht="15" x14ac:dyDescent="0.25">
      <c r="A1405" s="1">
        <v>3</v>
      </c>
      <c r="B1405" s="1">
        <v>207</v>
      </c>
      <c r="C1405" s="1" t="s">
        <v>71</v>
      </c>
      <c r="D1405" s="1" t="s">
        <v>371</v>
      </c>
      <c r="E1405" s="1">
        <v>10</v>
      </c>
      <c r="F1405" s="1" t="s">
        <v>23</v>
      </c>
      <c r="G1405" s="1">
        <v>21.95</v>
      </c>
      <c r="H1405" s="1" t="s">
        <v>72</v>
      </c>
      <c r="I1405" s="1">
        <v>219.5</v>
      </c>
      <c r="J1405" s="2" t="s">
        <v>491</v>
      </c>
      <c r="S1405" s="11">
        <f t="shared" si="43"/>
        <v>-284.53837105809129</v>
      </c>
      <c r="T1405" s="10">
        <f t="shared" si="44"/>
        <v>80962.084604392046</v>
      </c>
    </row>
    <row r="1406" spans="1:20" ht="15" x14ac:dyDescent="0.25">
      <c r="A1406" s="1">
        <v>3</v>
      </c>
      <c r="B1406" s="1">
        <v>210</v>
      </c>
      <c r="C1406" s="1" t="s">
        <v>41</v>
      </c>
      <c r="D1406" s="1" t="s">
        <v>371</v>
      </c>
      <c r="E1406" s="1">
        <v>20</v>
      </c>
      <c r="F1406" s="1" t="s">
        <v>23</v>
      </c>
      <c r="G1406" s="1">
        <v>16.5</v>
      </c>
      <c r="H1406" s="1" t="s">
        <v>40</v>
      </c>
      <c r="I1406" s="1">
        <v>330</v>
      </c>
      <c r="J1406" s="2" t="s">
        <v>491</v>
      </c>
      <c r="S1406" s="11">
        <f t="shared" si="43"/>
        <v>-289.98837105809127</v>
      </c>
      <c r="T1406" s="10">
        <f t="shared" si="44"/>
        <v>84093.255348925231</v>
      </c>
    </row>
    <row r="1407" spans="1:20" ht="15" x14ac:dyDescent="0.25">
      <c r="A1407" s="1">
        <v>4</v>
      </c>
      <c r="B1407" s="1">
        <v>270</v>
      </c>
      <c r="C1407" s="1" t="s">
        <v>73</v>
      </c>
      <c r="D1407" s="1" t="s">
        <v>371</v>
      </c>
      <c r="E1407" s="1">
        <v>10</v>
      </c>
      <c r="F1407" s="1" t="s">
        <v>23</v>
      </c>
      <c r="G1407" s="1">
        <v>33</v>
      </c>
      <c r="H1407" s="1" t="s">
        <v>28</v>
      </c>
      <c r="I1407" s="1">
        <v>330</v>
      </c>
      <c r="J1407" s="2" t="s">
        <v>491</v>
      </c>
      <c r="S1407" s="11">
        <f t="shared" si="43"/>
        <v>-273.48837105809127</v>
      </c>
      <c r="T1407" s="10">
        <f t="shared" si="44"/>
        <v>74795.889104008224</v>
      </c>
    </row>
    <row r="1408" spans="1:20" ht="15" x14ac:dyDescent="0.25">
      <c r="A1408" s="1">
        <v>4</v>
      </c>
      <c r="B1408" s="1">
        <v>290</v>
      </c>
      <c r="C1408" s="1" t="s">
        <v>46</v>
      </c>
      <c r="D1408" s="1" t="s">
        <v>371</v>
      </c>
      <c r="E1408" s="1">
        <v>5</v>
      </c>
      <c r="F1408" s="1" t="s">
        <v>23</v>
      </c>
      <c r="G1408" s="1">
        <v>293</v>
      </c>
      <c r="H1408" s="1" t="s">
        <v>15</v>
      </c>
      <c r="I1408" s="1">
        <v>1465</v>
      </c>
      <c r="J1408" s="2" t="s">
        <v>491</v>
      </c>
      <c r="S1408" s="11">
        <f t="shared" si="43"/>
        <v>-13.488371058091275</v>
      </c>
      <c r="T1408" s="10">
        <f t="shared" si="44"/>
        <v>181.93615380075434</v>
      </c>
    </row>
    <row r="1409" spans="1:20" ht="15" x14ac:dyDescent="0.25">
      <c r="A1409" s="1">
        <v>4</v>
      </c>
      <c r="B1409" s="1">
        <v>300</v>
      </c>
      <c r="C1409" s="1" t="s">
        <v>48</v>
      </c>
      <c r="D1409" s="1" t="s">
        <v>371</v>
      </c>
      <c r="E1409" s="1">
        <v>30</v>
      </c>
      <c r="F1409" s="1" t="s">
        <v>23</v>
      </c>
      <c r="G1409" s="1">
        <v>1.72</v>
      </c>
      <c r="H1409" s="1" t="s">
        <v>49</v>
      </c>
      <c r="I1409" s="1">
        <v>51.6</v>
      </c>
      <c r="J1409" s="2" t="s">
        <v>491</v>
      </c>
      <c r="S1409" s="11">
        <f t="shared" si="43"/>
        <v>-304.76837105809125</v>
      </c>
      <c r="T1409" s="10">
        <f t="shared" si="44"/>
        <v>92883.759997402391</v>
      </c>
    </row>
    <row r="1410" spans="1:20" ht="15" x14ac:dyDescent="0.25">
      <c r="A1410" s="1">
        <v>4</v>
      </c>
      <c r="B1410" s="1">
        <v>305</v>
      </c>
      <c r="C1410" s="1" t="s">
        <v>50</v>
      </c>
      <c r="D1410" s="1" t="s">
        <v>371</v>
      </c>
      <c r="E1410" s="1">
        <v>20</v>
      </c>
      <c r="F1410" s="1" t="s">
        <v>23</v>
      </c>
      <c r="G1410" s="1">
        <v>158</v>
      </c>
      <c r="H1410" s="1" t="s">
        <v>51</v>
      </c>
      <c r="I1410" s="1">
        <v>3160</v>
      </c>
      <c r="J1410" s="2" t="s">
        <v>491</v>
      </c>
      <c r="S1410" s="11">
        <f t="shared" ref="S1410:S1473" si="45">G1410-$P$2</f>
        <v>-148.48837105809127</v>
      </c>
      <c r="T1410" s="10">
        <f t="shared" si="44"/>
        <v>22048.796339485398</v>
      </c>
    </row>
    <row r="1411" spans="1:20" ht="15" x14ac:dyDescent="0.25">
      <c r="A1411" s="1">
        <v>8</v>
      </c>
      <c r="B1411" s="1">
        <v>401</v>
      </c>
      <c r="C1411" s="1" t="s">
        <v>55</v>
      </c>
      <c r="D1411" s="1" t="s">
        <v>371</v>
      </c>
      <c r="E1411" s="1">
        <v>30</v>
      </c>
      <c r="F1411" s="1" t="s">
        <v>23</v>
      </c>
      <c r="G1411" s="1">
        <v>27.5</v>
      </c>
      <c r="H1411" s="1" t="s">
        <v>28</v>
      </c>
      <c r="I1411" s="1">
        <v>825</v>
      </c>
      <c r="J1411" s="2" t="s">
        <v>491</v>
      </c>
      <c r="S1411" s="11">
        <f t="shared" si="45"/>
        <v>-278.98837105809127</v>
      </c>
      <c r="T1411" s="10">
        <f t="shared" ref="T1411:T1474" si="46">S1411*S1411</f>
        <v>77834.511185647221</v>
      </c>
    </row>
    <row r="1412" spans="1:20" ht="15" x14ac:dyDescent="0.25">
      <c r="A1412" s="1">
        <v>8</v>
      </c>
      <c r="B1412" s="1">
        <v>404</v>
      </c>
      <c r="C1412" s="1" t="s">
        <v>74</v>
      </c>
      <c r="D1412" s="1" t="s">
        <v>371</v>
      </c>
      <c r="E1412" s="1">
        <v>30</v>
      </c>
      <c r="F1412" s="1" t="s">
        <v>23</v>
      </c>
      <c r="G1412" s="1">
        <v>22.8</v>
      </c>
      <c r="H1412" s="1" t="s">
        <v>28</v>
      </c>
      <c r="I1412" s="1">
        <v>684</v>
      </c>
      <c r="J1412" s="2" t="s">
        <v>491</v>
      </c>
      <c r="S1412" s="11">
        <f t="shared" si="45"/>
        <v>-283.68837105809126</v>
      </c>
      <c r="T1412" s="10">
        <f t="shared" si="46"/>
        <v>80479.091873593279</v>
      </c>
    </row>
    <row r="1413" spans="1:20" ht="15" x14ac:dyDescent="0.25">
      <c r="A1413" s="1">
        <v>8</v>
      </c>
      <c r="B1413" s="1">
        <v>407</v>
      </c>
      <c r="C1413" s="1" t="s">
        <v>56</v>
      </c>
      <c r="D1413" s="1" t="s">
        <v>371</v>
      </c>
      <c r="E1413" s="1">
        <v>100</v>
      </c>
      <c r="F1413" s="1" t="s">
        <v>23</v>
      </c>
      <c r="G1413" s="1">
        <v>27.8</v>
      </c>
      <c r="H1413" s="1" t="s">
        <v>28</v>
      </c>
      <c r="I1413" s="1">
        <v>2780</v>
      </c>
      <c r="J1413" s="2" t="s">
        <v>491</v>
      </c>
      <c r="S1413" s="11">
        <f t="shared" si="45"/>
        <v>-278.68837105809126</v>
      </c>
      <c r="T1413" s="10">
        <f t="shared" si="46"/>
        <v>77667.208163012358</v>
      </c>
    </row>
    <row r="1414" spans="1:20" ht="15" x14ac:dyDescent="0.25">
      <c r="A1414" s="1">
        <v>9</v>
      </c>
      <c r="B1414" s="1">
        <v>454</v>
      </c>
      <c r="C1414" s="1" t="s">
        <v>59</v>
      </c>
      <c r="D1414" s="1" t="s">
        <v>371</v>
      </c>
      <c r="E1414" s="1">
        <v>10</v>
      </c>
      <c r="F1414" s="1" t="s">
        <v>23</v>
      </c>
      <c r="G1414" s="1">
        <v>16.2</v>
      </c>
      <c r="H1414" s="1" t="s">
        <v>28</v>
      </c>
      <c r="I1414" s="1">
        <v>162</v>
      </c>
      <c r="J1414" s="2" t="s">
        <v>491</v>
      </c>
      <c r="S1414" s="11">
        <f t="shared" si="45"/>
        <v>-290.28837105809129</v>
      </c>
      <c r="T1414" s="10">
        <f t="shared" si="46"/>
        <v>84267.338371560094</v>
      </c>
    </row>
    <row r="1415" spans="1:20" ht="15" x14ac:dyDescent="0.25">
      <c r="A1415" s="1">
        <v>9</v>
      </c>
      <c r="B1415" s="1">
        <v>497</v>
      </c>
      <c r="C1415" s="1" t="s">
        <v>60</v>
      </c>
      <c r="D1415" s="1" t="s">
        <v>371</v>
      </c>
      <c r="E1415" s="1">
        <v>20</v>
      </c>
      <c r="F1415" s="1" t="s">
        <v>23</v>
      </c>
      <c r="G1415" s="1">
        <v>13.6</v>
      </c>
      <c r="H1415" s="1" t="s">
        <v>61</v>
      </c>
      <c r="I1415" s="1">
        <v>272</v>
      </c>
      <c r="J1415" s="2" t="s">
        <v>491</v>
      </c>
      <c r="S1415" s="11">
        <f t="shared" si="45"/>
        <v>-292.88837105809125</v>
      </c>
      <c r="T1415" s="10">
        <f t="shared" si="46"/>
        <v>85783.597901062152</v>
      </c>
    </row>
    <row r="1416" spans="1:20" ht="38.25" x14ac:dyDescent="0.25">
      <c r="A1416" s="1">
        <v>9</v>
      </c>
      <c r="B1416" s="1">
        <v>508</v>
      </c>
      <c r="C1416" s="1" t="s">
        <v>75</v>
      </c>
      <c r="D1416" s="1" t="s">
        <v>371</v>
      </c>
      <c r="E1416" s="1">
        <v>10</v>
      </c>
      <c r="F1416" s="1" t="s">
        <v>23</v>
      </c>
      <c r="G1416" s="1">
        <v>34.9</v>
      </c>
      <c r="H1416" s="1" t="s">
        <v>76</v>
      </c>
      <c r="I1416" s="1">
        <v>349</v>
      </c>
      <c r="J1416" s="2" t="s">
        <v>491</v>
      </c>
      <c r="S1416" s="11">
        <f t="shared" si="45"/>
        <v>-271.5883710580913</v>
      </c>
      <c r="T1416" s="10">
        <f t="shared" si="46"/>
        <v>73760.243293987485</v>
      </c>
    </row>
    <row r="1417" spans="1:20" ht="15" x14ac:dyDescent="0.25">
      <c r="A1417" s="1">
        <v>9</v>
      </c>
      <c r="B1417" s="1">
        <v>518</v>
      </c>
      <c r="C1417" s="1" t="s">
        <v>64</v>
      </c>
      <c r="D1417" s="1" t="s">
        <v>371</v>
      </c>
      <c r="E1417" s="1">
        <v>150</v>
      </c>
      <c r="F1417" s="1" t="s">
        <v>23</v>
      </c>
      <c r="G1417" s="1">
        <v>5.35</v>
      </c>
      <c r="H1417" s="1" t="s">
        <v>65</v>
      </c>
      <c r="I1417" s="1">
        <v>802.5</v>
      </c>
      <c r="J1417" s="2" t="s">
        <v>491</v>
      </c>
      <c r="S1417" s="11">
        <f t="shared" si="45"/>
        <v>-301.13837105809125</v>
      </c>
      <c r="T1417" s="10">
        <f t="shared" si="46"/>
        <v>90684.318523520647</v>
      </c>
    </row>
    <row r="1418" spans="1:20" ht="15" x14ac:dyDescent="0.25">
      <c r="A1418" s="1">
        <v>9</v>
      </c>
      <c r="B1418" s="1">
        <v>555</v>
      </c>
      <c r="C1418" s="1" t="s">
        <v>77</v>
      </c>
      <c r="D1418" s="1" t="s">
        <v>371</v>
      </c>
      <c r="E1418" s="1">
        <v>5</v>
      </c>
      <c r="F1418" s="1" t="s">
        <v>23</v>
      </c>
      <c r="G1418" s="1">
        <v>9.3000000000000007</v>
      </c>
      <c r="H1418" s="1" t="s">
        <v>78</v>
      </c>
      <c r="I1418" s="1">
        <v>46.5</v>
      </c>
      <c r="J1418" s="2" t="s">
        <v>491</v>
      </c>
      <c r="S1418" s="11">
        <f t="shared" si="45"/>
        <v>-297.18837105809126</v>
      </c>
      <c r="T1418" s="10">
        <f t="shared" si="46"/>
        <v>88320.927892161737</v>
      </c>
    </row>
    <row r="1419" spans="1:20" ht="15" x14ac:dyDescent="0.25">
      <c r="A1419" s="1">
        <v>12</v>
      </c>
      <c r="B1419" s="1">
        <v>2</v>
      </c>
      <c r="C1419" s="1" t="s">
        <v>79</v>
      </c>
      <c r="D1419" s="1" t="s">
        <v>669</v>
      </c>
      <c r="E1419" s="1">
        <v>1000</v>
      </c>
      <c r="F1419" s="1" t="s">
        <v>23</v>
      </c>
      <c r="G1419" s="1">
        <v>0.71</v>
      </c>
      <c r="H1419" s="1" t="s">
        <v>598</v>
      </c>
      <c r="I1419" s="1">
        <v>710</v>
      </c>
      <c r="J1419" s="2" t="s">
        <v>491</v>
      </c>
      <c r="S1419" s="11">
        <f t="shared" si="45"/>
        <v>-305.7783710580913</v>
      </c>
      <c r="T1419" s="10">
        <f t="shared" si="46"/>
        <v>93500.412206939771</v>
      </c>
    </row>
    <row r="1420" spans="1:20" ht="15" x14ac:dyDescent="0.25">
      <c r="A1420" s="1">
        <v>1</v>
      </c>
      <c r="B1420" s="1">
        <v>17</v>
      </c>
      <c r="C1420" s="1" t="s">
        <v>27</v>
      </c>
      <c r="D1420" s="1" t="s">
        <v>371</v>
      </c>
      <c r="E1420" s="1">
        <v>500</v>
      </c>
      <c r="F1420" s="1" t="s">
        <v>23</v>
      </c>
      <c r="G1420" s="1">
        <v>32.4</v>
      </c>
      <c r="H1420" s="1" t="s">
        <v>28</v>
      </c>
      <c r="I1420" s="1">
        <v>16200</v>
      </c>
      <c r="J1420" s="2" t="s">
        <v>528</v>
      </c>
      <c r="S1420" s="11">
        <f t="shared" si="45"/>
        <v>-274.0883710580913</v>
      </c>
      <c r="T1420" s="10">
        <f t="shared" si="46"/>
        <v>75124.435149277939</v>
      </c>
    </row>
    <row r="1421" spans="1:20" ht="15" x14ac:dyDescent="0.25">
      <c r="A1421" s="1">
        <v>2</v>
      </c>
      <c r="B1421" s="1">
        <v>103</v>
      </c>
      <c r="C1421" s="1" t="s">
        <v>33</v>
      </c>
      <c r="D1421" s="1" t="s">
        <v>371</v>
      </c>
      <c r="E1421" s="1">
        <v>50</v>
      </c>
      <c r="F1421" s="1" t="s">
        <v>23</v>
      </c>
      <c r="G1421" s="1">
        <v>20.5</v>
      </c>
      <c r="H1421" s="1" t="s">
        <v>34</v>
      </c>
      <c r="I1421" s="1">
        <v>1025</v>
      </c>
      <c r="J1421" s="2" t="s">
        <v>528</v>
      </c>
      <c r="S1421" s="11">
        <f t="shared" si="45"/>
        <v>-285.98837105809127</v>
      </c>
      <c r="T1421" s="10">
        <f t="shared" si="46"/>
        <v>81789.348380460506</v>
      </c>
    </row>
    <row r="1422" spans="1:20" ht="15" x14ac:dyDescent="0.25">
      <c r="A1422" s="1">
        <v>3</v>
      </c>
      <c r="B1422" s="1">
        <v>207</v>
      </c>
      <c r="C1422" s="1" t="s">
        <v>71</v>
      </c>
      <c r="D1422" s="1" t="s">
        <v>371</v>
      </c>
      <c r="E1422" s="1">
        <v>10</v>
      </c>
      <c r="F1422" s="1" t="s">
        <v>23</v>
      </c>
      <c r="G1422" s="1">
        <v>21.95</v>
      </c>
      <c r="H1422" s="1" t="s">
        <v>72</v>
      </c>
      <c r="I1422" s="1">
        <v>219.5</v>
      </c>
      <c r="J1422" s="2" t="s">
        <v>528</v>
      </c>
      <c r="S1422" s="11">
        <f t="shared" si="45"/>
        <v>-284.53837105809129</v>
      </c>
      <c r="T1422" s="10">
        <f t="shared" si="46"/>
        <v>80962.084604392046</v>
      </c>
    </row>
    <row r="1423" spans="1:20" ht="15" x14ac:dyDescent="0.25">
      <c r="A1423" s="1">
        <v>3</v>
      </c>
      <c r="B1423" s="1">
        <v>210</v>
      </c>
      <c r="C1423" s="1" t="s">
        <v>41</v>
      </c>
      <c r="D1423" s="1" t="s">
        <v>371</v>
      </c>
      <c r="E1423" s="1">
        <v>50</v>
      </c>
      <c r="F1423" s="1" t="s">
        <v>23</v>
      </c>
      <c r="G1423" s="1">
        <v>16.5</v>
      </c>
      <c r="H1423" s="1" t="s">
        <v>40</v>
      </c>
      <c r="I1423" s="1">
        <v>825</v>
      </c>
      <c r="J1423" s="2" t="s">
        <v>528</v>
      </c>
      <c r="S1423" s="11">
        <f t="shared" si="45"/>
        <v>-289.98837105809127</v>
      </c>
      <c r="T1423" s="10">
        <f t="shared" si="46"/>
        <v>84093.255348925231</v>
      </c>
    </row>
    <row r="1424" spans="1:20" ht="15" x14ac:dyDescent="0.25">
      <c r="A1424" s="1">
        <v>4</v>
      </c>
      <c r="B1424" s="1">
        <v>273</v>
      </c>
      <c r="C1424" s="1" t="s">
        <v>69</v>
      </c>
      <c r="D1424" s="1" t="s">
        <v>371</v>
      </c>
      <c r="E1424" s="1">
        <v>30</v>
      </c>
      <c r="F1424" s="1" t="s">
        <v>23</v>
      </c>
      <c r="G1424" s="1">
        <v>154</v>
      </c>
      <c r="H1424" s="1" t="s">
        <v>70</v>
      </c>
      <c r="I1424" s="1">
        <v>4620</v>
      </c>
      <c r="J1424" s="2" t="s">
        <v>528</v>
      </c>
      <c r="S1424" s="11">
        <f t="shared" si="45"/>
        <v>-152.48837105809127</v>
      </c>
      <c r="T1424" s="10">
        <f t="shared" si="46"/>
        <v>23252.703307950127</v>
      </c>
    </row>
    <row r="1425" spans="1:20" ht="25.5" x14ac:dyDescent="0.25">
      <c r="A1425" s="1">
        <v>8</v>
      </c>
      <c r="B1425" s="1">
        <v>402</v>
      </c>
      <c r="C1425" s="1" t="s">
        <v>80</v>
      </c>
      <c r="D1425" s="1" t="s">
        <v>371</v>
      </c>
      <c r="E1425" s="1">
        <v>10</v>
      </c>
      <c r="F1425" s="1" t="s">
        <v>23</v>
      </c>
      <c r="G1425" s="1">
        <v>49.9</v>
      </c>
      <c r="H1425" s="1" t="s">
        <v>15</v>
      </c>
      <c r="I1425" s="1">
        <v>499</v>
      </c>
      <c r="J1425" s="2" t="s">
        <v>528</v>
      </c>
      <c r="S1425" s="11">
        <f t="shared" si="45"/>
        <v>-256.5883710580913</v>
      </c>
      <c r="T1425" s="10">
        <f t="shared" si="46"/>
        <v>65837.592162244749</v>
      </c>
    </row>
    <row r="1426" spans="1:20" ht="15" x14ac:dyDescent="0.25">
      <c r="A1426" s="1">
        <v>8</v>
      </c>
      <c r="B1426" s="1">
        <v>407</v>
      </c>
      <c r="C1426" s="1" t="s">
        <v>56</v>
      </c>
      <c r="D1426" s="1" t="s">
        <v>371</v>
      </c>
      <c r="E1426" s="1">
        <v>50</v>
      </c>
      <c r="F1426" s="1" t="s">
        <v>23</v>
      </c>
      <c r="G1426" s="1">
        <v>27.8</v>
      </c>
      <c r="H1426" s="1" t="s">
        <v>28</v>
      </c>
      <c r="I1426" s="1">
        <v>1390</v>
      </c>
      <c r="J1426" s="2" t="s">
        <v>528</v>
      </c>
      <c r="S1426" s="11">
        <f t="shared" si="45"/>
        <v>-278.68837105809126</v>
      </c>
      <c r="T1426" s="10">
        <f t="shared" si="46"/>
        <v>77667.208163012358</v>
      </c>
    </row>
    <row r="1427" spans="1:20" ht="25.5" x14ac:dyDescent="0.25">
      <c r="A1427" s="1">
        <v>9</v>
      </c>
      <c r="B1427" s="1">
        <v>420</v>
      </c>
      <c r="C1427" s="1" t="s">
        <v>81</v>
      </c>
      <c r="D1427" s="1" t="s">
        <v>371</v>
      </c>
      <c r="E1427" s="1">
        <v>2</v>
      </c>
      <c r="F1427" s="1" t="s">
        <v>23</v>
      </c>
      <c r="G1427" s="1">
        <v>1233</v>
      </c>
      <c r="H1427" s="1" t="s">
        <v>376</v>
      </c>
      <c r="I1427" s="1">
        <v>2466</v>
      </c>
      <c r="J1427" s="2" t="s">
        <v>528</v>
      </c>
      <c r="S1427" s="11">
        <f t="shared" si="45"/>
        <v>926.51162894190873</v>
      </c>
      <c r="T1427" s="10">
        <f t="shared" si="46"/>
        <v>858423.79856458912</v>
      </c>
    </row>
    <row r="1428" spans="1:20" ht="38.25" x14ac:dyDescent="0.25">
      <c r="A1428" s="1">
        <v>9</v>
      </c>
      <c r="B1428" s="1">
        <v>508</v>
      </c>
      <c r="C1428" s="1" t="s">
        <v>75</v>
      </c>
      <c r="D1428" s="1" t="s">
        <v>371</v>
      </c>
      <c r="E1428" s="1">
        <v>10</v>
      </c>
      <c r="F1428" s="1" t="s">
        <v>23</v>
      </c>
      <c r="G1428" s="1">
        <v>34.9</v>
      </c>
      <c r="H1428" s="1" t="s">
        <v>76</v>
      </c>
      <c r="I1428" s="1">
        <v>349</v>
      </c>
      <c r="J1428" s="2" t="s">
        <v>528</v>
      </c>
      <c r="S1428" s="11">
        <f t="shared" si="45"/>
        <v>-271.5883710580913</v>
      </c>
      <c r="T1428" s="10">
        <f t="shared" si="46"/>
        <v>73760.243293987485</v>
      </c>
    </row>
    <row r="1429" spans="1:20" ht="15" x14ac:dyDescent="0.25">
      <c r="A1429" s="1">
        <v>9</v>
      </c>
      <c r="B1429" s="1">
        <v>517</v>
      </c>
      <c r="C1429" s="1" t="s">
        <v>62</v>
      </c>
      <c r="D1429" s="1" t="s">
        <v>371</v>
      </c>
      <c r="E1429" s="1">
        <v>5</v>
      </c>
      <c r="F1429" s="1" t="s">
        <v>23</v>
      </c>
      <c r="G1429" s="1">
        <v>345</v>
      </c>
      <c r="H1429" s="1" t="s">
        <v>63</v>
      </c>
      <c r="I1429" s="1">
        <v>1725</v>
      </c>
      <c r="J1429" s="2" t="s">
        <v>528</v>
      </c>
      <c r="S1429" s="11">
        <f t="shared" si="45"/>
        <v>38.511628941908725</v>
      </c>
      <c r="T1429" s="10">
        <f t="shared" si="46"/>
        <v>1483.1455637592617</v>
      </c>
    </row>
    <row r="1430" spans="1:20" ht="15" x14ac:dyDescent="0.25">
      <c r="A1430" s="1">
        <v>9</v>
      </c>
      <c r="B1430" s="1">
        <v>555</v>
      </c>
      <c r="C1430" s="1" t="s">
        <v>77</v>
      </c>
      <c r="D1430" s="1" t="s">
        <v>371</v>
      </c>
      <c r="E1430" s="1">
        <v>50</v>
      </c>
      <c r="F1430" s="1" t="s">
        <v>23</v>
      </c>
      <c r="G1430" s="1">
        <v>9.3000000000000007</v>
      </c>
      <c r="H1430" s="1" t="s">
        <v>78</v>
      </c>
      <c r="I1430" s="1">
        <v>465</v>
      </c>
      <c r="J1430" s="2" t="s">
        <v>528</v>
      </c>
      <c r="S1430" s="11">
        <f t="shared" si="45"/>
        <v>-297.18837105809126</v>
      </c>
      <c r="T1430" s="10">
        <f t="shared" si="46"/>
        <v>88320.927892161737</v>
      </c>
    </row>
    <row r="1431" spans="1:20" ht="15" x14ac:dyDescent="0.25">
      <c r="A1431" s="1">
        <v>12</v>
      </c>
      <c r="B1431" s="1">
        <v>2</v>
      </c>
      <c r="C1431" s="1" t="s">
        <v>79</v>
      </c>
      <c r="D1431" s="1" t="s">
        <v>669</v>
      </c>
      <c r="E1431" s="1">
        <v>2000</v>
      </c>
      <c r="F1431" s="1" t="s">
        <v>23</v>
      </c>
      <c r="G1431" s="1">
        <v>0.71</v>
      </c>
      <c r="H1431" s="1" t="s">
        <v>598</v>
      </c>
      <c r="I1431" s="1">
        <v>1420</v>
      </c>
      <c r="J1431" s="2" t="s">
        <v>528</v>
      </c>
      <c r="S1431" s="11">
        <f t="shared" si="45"/>
        <v>-305.7783710580913</v>
      </c>
      <c r="T1431" s="10">
        <f t="shared" si="46"/>
        <v>93500.412206939771</v>
      </c>
    </row>
    <row r="1432" spans="1:20" ht="25.5" x14ac:dyDescent="0.25">
      <c r="A1432" s="1">
        <v>1</v>
      </c>
      <c r="B1432" s="1">
        <v>2</v>
      </c>
      <c r="C1432" s="1" t="s">
        <v>22</v>
      </c>
      <c r="D1432" s="1" t="s">
        <v>371</v>
      </c>
      <c r="E1432" s="1">
        <v>30</v>
      </c>
      <c r="F1432" s="1" t="s">
        <v>23</v>
      </c>
      <c r="G1432" s="1">
        <v>1.39</v>
      </c>
      <c r="H1432" s="1" t="s">
        <v>24</v>
      </c>
      <c r="I1432" s="1">
        <v>41.7</v>
      </c>
      <c r="J1432" s="2" t="s">
        <v>548</v>
      </c>
      <c r="S1432" s="11">
        <f t="shared" si="45"/>
        <v>-305.09837105809129</v>
      </c>
      <c r="T1432" s="10">
        <f t="shared" si="46"/>
        <v>93085.016022300755</v>
      </c>
    </row>
    <row r="1433" spans="1:20" ht="25.5" x14ac:dyDescent="0.25">
      <c r="A1433" s="1">
        <v>1</v>
      </c>
      <c r="B1433" s="1">
        <v>6</v>
      </c>
      <c r="C1433" s="1" t="s">
        <v>25</v>
      </c>
      <c r="D1433" s="1" t="s">
        <v>371</v>
      </c>
      <c r="E1433" s="1">
        <v>30</v>
      </c>
      <c r="F1433" s="1" t="s">
        <v>23</v>
      </c>
      <c r="G1433" s="1">
        <v>8.9</v>
      </c>
      <c r="H1433" s="1" t="s">
        <v>26</v>
      </c>
      <c r="I1433" s="1">
        <v>267</v>
      </c>
      <c r="J1433" s="2" t="s">
        <v>548</v>
      </c>
      <c r="S1433" s="11">
        <f t="shared" si="45"/>
        <v>-297.5883710580913</v>
      </c>
      <c r="T1433" s="10">
        <f t="shared" si="46"/>
        <v>88558.838589008228</v>
      </c>
    </row>
    <row r="1434" spans="1:20" ht="15" x14ac:dyDescent="0.25">
      <c r="A1434" s="1">
        <v>1</v>
      </c>
      <c r="B1434" s="1">
        <v>17</v>
      </c>
      <c r="C1434" s="1" t="s">
        <v>27</v>
      </c>
      <c r="D1434" s="1" t="s">
        <v>371</v>
      </c>
      <c r="E1434" s="1">
        <v>300</v>
      </c>
      <c r="F1434" s="1" t="s">
        <v>23</v>
      </c>
      <c r="G1434" s="1">
        <v>32.4</v>
      </c>
      <c r="H1434" s="1" t="s">
        <v>28</v>
      </c>
      <c r="I1434" s="1">
        <v>9720</v>
      </c>
      <c r="J1434" s="2" t="s">
        <v>548</v>
      </c>
      <c r="S1434" s="11">
        <f t="shared" si="45"/>
        <v>-274.0883710580913</v>
      </c>
      <c r="T1434" s="10">
        <f t="shared" si="46"/>
        <v>75124.435149277939</v>
      </c>
    </row>
    <row r="1435" spans="1:20" ht="15" x14ac:dyDescent="0.25">
      <c r="A1435" s="1">
        <v>1</v>
      </c>
      <c r="B1435" s="1">
        <v>18</v>
      </c>
      <c r="C1435" s="1" t="s">
        <v>29</v>
      </c>
      <c r="D1435" s="1" t="s">
        <v>371</v>
      </c>
      <c r="E1435" s="1">
        <v>5</v>
      </c>
      <c r="F1435" s="1" t="s">
        <v>23</v>
      </c>
      <c r="G1435" s="1">
        <v>18.899999999999999</v>
      </c>
      <c r="H1435" s="1" t="s">
        <v>28</v>
      </c>
      <c r="I1435" s="1">
        <v>94.5</v>
      </c>
      <c r="J1435" s="2" t="s">
        <v>548</v>
      </c>
      <c r="S1435" s="11">
        <f t="shared" si="45"/>
        <v>-287.5883710580913</v>
      </c>
      <c r="T1435" s="10">
        <f t="shared" si="46"/>
        <v>82707.071167846399</v>
      </c>
    </row>
    <row r="1436" spans="1:20" ht="15" x14ac:dyDescent="0.25">
      <c r="A1436" s="1">
        <v>1</v>
      </c>
      <c r="B1436" s="1">
        <v>27</v>
      </c>
      <c r="C1436" s="1" t="s">
        <v>30</v>
      </c>
      <c r="D1436" s="1" t="s">
        <v>371</v>
      </c>
      <c r="E1436" s="1">
        <v>30</v>
      </c>
      <c r="F1436" s="1" t="s">
        <v>23</v>
      </c>
      <c r="G1436" s="1">
        <v>1.58</v>
      </c>
      <c r="H1436" s="1" t="s">
        <v>1120</v>
      </c>
      <c r="I1436" s="1">
        <v>47.4</v>
      </c>
      <c r="J1436" s="2" t="s">
        <v>548</v>
      </c>
      <c r="S1436" s="11">
        <f t="shared" si="45"/>
        <v>-304.90837105809129</v>
      </c>
      <c r="T1436" s="10">
        <f t="shared" si="46"/>
        <v>92969.114741298676</v>
      </c>
    </row>
    <row r="1437" spans="1:20" ht="15" x14ac:dyDescent="0.25">
      <c r="A1437" s="1">
        <v>2</v>
      </c>
      <c r="B1437" s="1">
        <v>103</v>
      </c>
      <c r="C1437" s="1" t="s">
        <v>33</v>
      </c>
      <c r="D1437" s="1" t="s">
        <v>371</v>
      </c>
      <c r="E1437" s="1">
        <v>40</v>
      </c>
      <c r="F1437" s="1" t="s">
        <v>23</v>
      </c>
      <c r="G1437" s="1">
        <v>20.5</v>
      </c>
      <c r="H1437" s="1" t="s">
        <v>34</v>
      </c>
      <c r="I1437" s="1">
        <v>820</v>
      </c>
      <c r="J1437" s="2" t="s">
        <v>548</v>
      </c>
      <c r="S1437" s="11">
        <f t="shared" si="45"/>
        <v>-285.98837105809127</v>
      </c>
      <c r="T1437" s="10">
        <f t="shared" si="46"/>
        <v>81789.348380460506</v>
      </c>
    </row>
    <row r="1438" spans="1:20" ht="15" x14ac:dyDescent="0.25">
      <c r="A1438" s="1">
        <v>3</v>
      </c>
      <c r="B1438" s="1">
        <v>195</v>
      </c>
      <c r="C1438" s="1" t="s">
        <v>39</v>
      </c>
      <c r="D1438" s="1" t="s">
        <v>371</v>
      </c>
      <c r="E1438" s="1">
        <v>50</v>
      </c>
      <c r="F1438" s="1" t="s">
        <v>23</v>
      </c>
      <c r="G1438" s="1">
        <v>23.1</v>
      </c>
      <c r="H1438" s="1" t="s">
        <v>40</v>
      </c>
      <c r="I1438" s="1">
        <v>1155</v>
      </c>
      <c r="J1438" s="2" t="s">
        <v>548</v>
      </c>
      <c r="S1438" s="11">
        <f t="shared" si="45"/>
        <v>-283.38837105809125</v>
      </c>
      <c r="T1438" s="10">
        <f t="shared" si="46"/>
        <v>80308.968850958408</v>
      </c>
    </row>
    <row r="1439" spans="1:20" ht="15" x14ac:dyDescent="0.25">
      <c r="A1439" s="1">
        <v>3</v>
      </c>
      <c r="B1439" s="1">
        <v>219</v>
      </c>
      <c r="C1439" s="1" t="s">
        <v>42</v>
      </c>
      <c r="D1439" s="1" t="s">
        <v>371</v>
      </c>
      <c r="E1439" s="1">
        <v>5</v>
      </c>
      <c r="F1439" s="1" t="s">
        <v>23</v>
      </c>
      <c r="G1439" s="1">
        <v>19.899999999999999</v>
      </c>
      <c r="H1439" s="1" t="s">
        <v>1124</v>
      </c>
      <c r="I1439" s="1">
        <v>99.5</v>
      </c>
      <c r="J1439" s="2" t="s">
        <v>548</v>
      </c>
      <c r="S1439" s="11">
        <f t="shared" si="45"/>
        <v>-286.5883710580913</v>
      </c>
      <c r="T1439" s="10">
        <f t="shared" si="46"/>
        <v>82132.894425730221</v>
      </c>
    </row>
    <row r="1440" spans="1:20" ht="15" x14ac:dyDescent="0.25">
      <c r="A1440" s="1">
        <v>4</v>
      </c>
      <c r="B1440" s="1">
        <v>243</v>
      </c>
      <c r="C1440" s="1" t="s">
        <v>43</v>
      </c>
      <c r="D1440" s="1" t="s">
        <v>371</v>
      </c>
      <c r="E1440" s="1">
        <v>30</v>
      </c>
      <c r="F1440" s="1" t="s">
        <v>23</v>
      </c>
      <c r="G1440" s="1">
        <v>31.8</v>
      </c>
      <c r="H1440" s="1" t="s">
        <v>28</v>
      </c>
      <c r="I1440" s="1">
        <v>954</v>
      </c>
      <c r="J1440" s="2" t="s">
        <v>548</v>
      </c>
      <c r="S1440" s="11">
        <f t="shared" si="45"/>
        <v>-274.68837105809126</v>
      </c>
      <c r="T1440" s="10">
        <f t="shared" si="46"/>
        <v>75453.701194547626</v>
      </c>
    </row>
    <row r="1441" spans="1:20" ht="15" x14ac:dyDescent="0.25">
      <c r="A1441" s="1">
        <v>4</v>
      </c>
      <c r="B1441" s="1">
        <v>280</v>
      </c>
      <c r="C1441" s="1" t="s">
        <v>44</v>
      </c>
      <c r="D1441" s="1" t="s">
        <v>371</v>
      </c>
      <c r="E1441" s="1">
        <v>5</v>
      </c>
      <c r="F1441" s="1" t="s">
        <v>23</v>
      </c>
      <c r="G1441" s="1">
        <v>12.2</v>
      </c>
      <c r="H1441" s="1" t="s">
        <v>45</v>
      </c>
      <c r="I1441" s="1">
        <v>61</v>
      </c>
      <c r="J1441" s="2" t="s">
        <v>548</v>
      </c>
      <c r="S1441" s="11">
        <f t="shared" si="45"/>
        <v>-294.28837105809129</v>
      </c>
      <c r="T1441" s="10">
        <f t="shared" si="46"/>
        <v>86605.645340024814</v>
      </c>
    </row>
    <row r="1442" spans="1:20" ht="15" x14ac:dyDescent="0.25">
      <c r="A1442" s="1">
        <v>4</v>
      </c>
      <c r="B1442" s="1">
        <v>295</v>
      </c>
      <c r="C1442" s="1" t="s">
        <v>47</v>
      </c>
      <c r="D1442" s="1" t="s">
        <v>371</v>
      </c>
      <c r="E1442" s="1">
        <v>5</v>
      </c>
      <c r="F1442" s="1" t="s">
        <v>23</v>
      </c>
      <c r="G1442" s="1">
        <v>12.95</v>
      </c>
      <c r="H1442" s="1" t="s">
        <v>45</v>
      </c>
      <c r="I1442" s="1">
        <v>64.75</v>
      </c>
      <c r="J1442" s="2" t="s">
        <v>548</v>
      </c>
      <c r="S1442" s="11">
        <f t="shared" si="45"/>
        <v>-293.53837105809129</v>
      </c>
      <c r="T1442" s="10">
        <f t="shared" si="46"/>
        <v>86164.775283437688</v>
      </c>
    </row>
    <row r="1443" spans="1:20" ht="15" x14ac:dyDescent="0.25">
      <c r="A1443" s="1">
        <v>6</v>
      </c>
      <c r="B1443" s="1">
        <v>365</v>
      </c>
      <c r="C1443" s="1" t="s">
        <v>82</v>
      </c>
      <c r="D1443" s="1" t="s">
        <v>371</v>
      </c>
      <c r="E1443" s="1">
        <v>2</v>
      </c>
      <c r="F1443" s="1" t="s">
        <v>23</v>
      </c>
      <c r="G1443" s="1">
        <v>36.799999999999997</v>
      </c>
      <c r="H1443" s="1" t="s">
        <v>58</v>
      </c>
      <c r="I1443" s="1">
        <v>73.599999999999994</v>
      </c>
      <c r="J1443" s="2" t="s">
        <v>548</v>
      </c>
      <c r="S1443" s="11">
        <f t="shared" si="45"/>
        <v>-269.68837105809126</v>
      </c>
      <c r="T1443" s="10">
        <f t="shared" si="46"/>
        <v>72731.817483966719</v>
      </c>
    </row>
    <row r="1444" spans="1:20" ht="15" x14ac:dyDescent="0.25">
      <c r="A1444" s="1">
        <v>8</v>
      </c>
      <c r="B1444" s="1">
        <v>394</v>
      </c>
      <c r="C1444" s="1" t="s">
        <v>52</v>
      </c>
      <c r="D1444" s="1" t="s">
        <v>371</v>
      </c>
      <c r="E1444" s="1">
        <v>10</v>
      </c>
      <c r="F1444" s="1" t="s">
        <v>23</v>
      </c>
      <c r="G1444" s="1">
        <v>26.3</v>
      </c>
      <c r="H1444" s="1" t="s">
        <v>28</v>
      </c>
      <c r="I1444" s="1">
        <v>263</v>
      </c>
      <c r="J1444" s="2" t="s">
        <v>548</v>
      </c>
      <c r="S1444" s="11">
        <f t="shared" si="45"/>
        <v>-280.18837105809126</v>
      </c>
      <c r="T1444" s="10">
        <f t="shared" si="46"/>
        <v>78505.523276186635</v>
      </c>
    </row>
    <row r="1445" spans="1:20" ht="15" x14ac:dyDescent="0.25">
      <c r="A1445" s="1">
        <v>8</v>
      </c>
      <c r="B1445" s="1">
        <v>404</v>
      </c>
      <c r="C1445" s="1" t="s">
        <v>74</v>
      </c>
      <c r="D1445" s="1" t="s">
        <v>371</v>
      </c>
      <c r="E1445" s="1">
        <v>10</v>
      </c>
      <c r="F1445" s="1" t="s">
        <v>23</v>
      </c>
      <c r="G1445" s="1">
        <v>22.8</v>
      </c>
      <c r="H1445" s="1" t="s">
        <v>28</v>
      </c>
      <c r="I1445" s="1">
        <v>228</v>
      </c>
      <c r="J1445" s="2" t="s">
        <v>548</v>
      </c>
      <c r="S1445" s="11">
        <f t="shared" si="45"/>
        <v>-283.68837105809126</v>
      </c>
      <c r="T1445" s="10">
        <f t="shared" si="46"/>
        <v>80479.091873593279</v>
      </c>
    </row>
    <row r="1446" spans="1:20" ht="15" x14ac:dyDescent="0.25">
      <c r="A1446" s="1">
        <v>8</v>
      </c>
      <c r="B1446" s="1">
        <v>407</v>
      </c>
      <c r="C1446" s="1" t="s">
        <v>56</v>
      </c>
      <c r="D1446" s="1" t="s">
        <v>371</v>
      </c>
      <c r="E1446" s="1">
        <v>20</v>
      </c>
      <c r="F1446" s="1" t="s">
        <v>23</v>
      </c>
      <c r="G1446" s="1">
        <v>27.8</v>
      </c>
      <c r="H1446" s="1" t="s">
        <v>28</v>
      </c>
      <c r="I1446" s="1">
        <v>556</v>
      </c>
      <c r="J1446" s="2" t="s">
        <v>548</v>
      </c>
      <c r="S1446" s="11">
        <f t="shared" si="45"/>
        <v>-278.68837105809126</v>
      </c>
      <c r="T1446" s="10">
        <f t="shared" si="46"/>
        <v>77667.208163012358</v>
      </c>
    </row>
    <row r="1447" spans="1:20" ht="15" x14ac:dyDescent="0.25">
      <c r="A1447" s="1">
        <v>8</v>
      </c>
      <c r="B1447" s="1">
        <v>408</v>
      </c>
      <c r="C1447" s="1" t="s">
        <v>57</v>
      </c>
      <c r="D1447" s="1" t="s">
        <v>371</v>
      </c>
      <c r="E1447" s="1">
        <v>20</v>
      </c>
      <c r="F1447" s="1" t="s">
        <v>23</v>
      </c>
      <c r="G1447" s="1">
        <v>26.9</v>
      </c>
      <c r="H1447" s="1" t="s">
        <v>58</v>
      </c>
      <c r="I1447" s="1">
        <v>538</v>
      </c>
      <c r="J1447" s="2" t="s">
        <v>548</v>
      </c>
      <c r="S1447" s="11">
        <f t="shared" si="45"/>
        <v>-279.5883710580913</v>
      </c>
      <c r="T1447" s="10">
        <f t="shared" si="46"/>
        <v>78169.657230916942</v>
      </c>
    </row>
    <row r="1448" spans="1:20" ht="25.5" x14ac:dyDescent="0.25">
      <c r="A1448" s="1">
        <v>9</v>
      </c>
      <c r="B1448" s="1">
        <v>420</v>
      </c>
      <c r="C1448" s="1" t="s">
        <v>81</v>
      </c>
      <c r="D1448" s="1" t="s">
        <v>371</v>
      </c>
      <c r="E1448" s="1">
        <v>5</v>
      </c>
      <c r="F1448" s="1" t="s">
        <v>23</v>
      </c>
      <c r="G1448" s="1">
        <v>1233</v>
      </c>
      <c r="H1448" s="1" t="s">
        <v>376</v>
      </c>
      <c r="I1448" s="1">
        <v>6165</v>
      </c>
      <c r="J1448" s="2" t="s">
        <v>548</v>
      </c>
      <c r="S1448" s="11">
        <f t="shared" si="45"/>
        <v>926.51162894190873</v>
      </c>
      <c r="T1448" s="10">
        <f t="shared" si="46"/>
        <v>858423.79856458912</v>
      </c>
    </row>
    <row r="1449" spans="1:20" ht="25.5" x14ac:dyDescent="0.25">
      <c r="A1449" s="1">
        <v>9</v>
      </c>
      <c r="B1449" s="1">
        <v>437</v>
      </c>
      <c r="C1449" s="1" t="s">
        <v>83</v>
      </c>
      <c r="D1449" s="1" t="s">
        <v>371</v>
      </c>
      <c r="E1449" s="1">
        <v>15</v>
      </c>
      <c r="F1449" s="1" t="s">
        <v>23</v>
      </c>
      <c r="G1449" s="1">
        <v>498</v>
      </c>
      <c r="H1449" s="1" t="s">
        <v>84</v>
      </c>
      <c r="I1449" s="1">
        <v>7470</v>
      </c>
      <c r="J1449" s="2" t="s">
        <v>548</v>
      </c>
      <c r="S1449" s="11">
        <f t="shared" si="45"/>
        <v>191.51162894190873</v>
      </c>
      <c r="T1449" s="10">
        <f t="shared" si="46"/>
        <v>36676.704019983328</v>
      </c>
    </row>
    <row r="1450" spans="1:20" ht="15" x14ac:dyDescent="0.25">
      <c r="A1450" s="1">
        <v>9</v>
      </c>
      <c r="B1450" s="1">
        <v>480</v>
      </c>
      <c r="C1450" s="1" t="s">
        <v>85</v>
      </c>
      <c r="D1450" s="1" t="s">
        <v>371</v>
      </c>
      <c r="E1450" s="1">
        <v>50</v>
      </c>
      <c r="F1450" s="1" t="s">
        <v>23</v>
      </c>
      <c r="G1450" s="1">
        <v>63</v>
      </c>
      <c r="H1450" s="1" t="s">
        <v>84</v>
      </c>
      <c r="I1450" s="1">
        <v>3150</v>
      </c>
      <c r="J1450" s="2" t="s">
        <v>548</v>
      </c>
      <c r="S1450" s="11">
        <f t="shared" si="45"/>
        <v>-243.48837105809127</v>
      </c>
      <c r="T1450" s="10">
        <f t="shared" si="46"/>
        <v>59286.586840522737</v>
      </c>
    </row>
    <row r="1451" spans="1:20" ht="15" x14ac:dyDescent="0.25">
      <c r="A1451" s="1">
        <v>9</v>
      </c>
      <c r="B1451" s="1">
        <v>518</v>
      </c>
      <c r="C1451" s="1" t="s">
        <v>64</v>
      </c>
      <c r="D1451" s="1" t="s">
        <v>371</v>
      </c>
      <c r="E1451" s="1">
        <v>300</v>
      </c>
      <c r="F1451" s="1" t="s">
        <v>23</v>
      </c>
      <c r="G1451" s="1">
        <v>5.35</v>
      </c>
      <c r="H1451" s="1" t="s">
        <v>65</v>
      </c>
      <c r="I1451" s="1">
        <v>1605</v>
      </c>
      <c r="J1451" s="2" t="s">
        <v>548</v>
      </c>
      <c r="S1451" s="11">
        <f t="shared" si="45"/>
        <v>-301.13837105809125</v>
      </c>
      <c r="T1451" s="10">
        <f t="shared" si="46"/>
        <v>90684.318523520647</v>
      </c>
    </row>
    <row r="1452" spans="1:20" ht="15" x14ac:dyDescent="0.25">
      <c r="A1452" s="1">
        <v>9</v>
      </c>
      <c r="B1452" s="1">
        <v>539</v>
      </c>
      <c r="C1452" s="1" t="s">
        <v>66</v>
      </c>
      <c r="D1452" s="1" t="s">
        <v>371</v>
      </c>
      <c r="E1452" s="1">
        <v>50</v>
      </c>
      <c r="F1452" s="1" t="s">
        <v>23</v>
      </c>
      <c r="G1452" s="1">
        <v>7.6</v>
      </c>
      <c r="H1452" s="1" t="s">
        <v>67</v>
      </c>
      <c r="I1452" s="1">
        <v>380</v>
      </c>
      <c r="J1452" s="2" t="s">
        <v>548</v>
      </c>
      <c r="S1452" s="11">
        <f t="shared" si="45"/>
        <v>-298.88837105809125</v>
      </c>
      <c r="T1452" s="10">
        <f t="shared" si="46"/>
        <v>89334.258353759244</v>
      </c>
    </row>
    <row r="1453" spans="1:20" ht="15" x14ac:dyDescent="0.25">
      <c r="A1453" s="1">
        <v>9</v>
      </c>
      <c r="B1453" s="1">
        <v>550</v>
      </c>
      <c r="C1453" s="1" t="s">
        <v>86</v>
      </c>
      <c r="D1453" s="1" t="s">
        <v>371</v>
      </c>
      <c r="E1453" s="1">
        <v>1</v>
      </c>
      <c r="F1453" s="1" t="s">
        <v>23</v>
      </c>
      <c r="G1453" s="1">
        <v>11.8</v>
      </c>
      <c r="H1453" s="1" t="s">
        <v>61</v>
      </c>
      <c r="I1453" s="1">
        <v>11.8</v>
      </c>
      <c r="J1453" s="2" t="s">
        <v>548</v>
      </c>
      <c r="S1453" s="11">
        <f t="shared" si="45"/>
        <v>-294.68837105809126</v>
      </c>
      <c r="T1453" s="10">
        <f t="shared" si="46"/>
        <v>86841.236036871283</v>
      </c>
    </row>
    <row r="1454" spans="1:20" ht="15" x14ac:dyDescent="0.25">
      <c r="A1454" s="1">
        <v>9</v>
      </c>
      <c r="B1454" s="1">
        <v>555</v>
      </c>
      <c r="C1454" s="1" t="s">
        <v>77</v>
      </c>
      <c r="D1454" s="1" t="s">
        <v>371</v>
      </c>
      <c r="E1454" s="1">
        <v>20</v>
      </c>
      <c r="F1454" s="1" t="s">
        <v>23</v>
      </c>
      <c r="G1454" s="1">
        <v>9.3000000000000007</v>
      </c>
      <c r="H1454" s="1" t="s">
        <v>78</v>
      </c>
      <c r="I1454" s="1">
        <v>186</v>
      </c>
      <c r="J1454" s="2" t="s">
        <v>548</v>
      </c>
      <c r="S1454" s="11">
        <f t="shared" si="45"/>
        <v>-297.18837105809126</v>
      </c>
      <c r="T1454" s="10">
        <f t="shared" si="46"/>
        <v>88320.927892161737</v>
      </c>
    </row>
    <row r="1455" spans="1:20" ht="15" x14ac:dyDescent="0.25">
      <c r="A1455" s="1">
        <v>12</v>
      </c>
      <c r="B1455" s="1">
        <v>2</v>
      </c>
      <c r="C1455" s="1" t="s">
        <v>79</v>
      </c>
      <c r="D1455" s="1" t="s">
        <v>669</v>
      </c>
      <c r="E1455" s="1">
        <v>1000</v>
      </c>
      <c r="F1455" s="1" t="s">
        <v>23</v>
      </c>
      <c r="G1455" s="1">
        <v>0.71</v>
      </c>
      <c r="H1455" s="1" t="s">
        <v>598</v>
      </c>
      <c r="I1455" s="1">
        <v>710</v>
      </c>
      <c r="J1455" s="2" t="s">
        <v>548</v>
      </c>
      <c r="S1455" s="11">
        <f t="shared" si="45"/>
        <v>-305.7783710580913</v>
      </c>
      <c r="T1455" s="10">
        <f t="shared" si="46"/>
        <v>93500.412206939771</v>
      </c>
    </row>
    <row r="1456" spans="1:20" ht="25.5" x14ac:dyDescent="0.25">
      <c r="A1456" s="1">
        <v>1</v>
      </c>
      <c r="B1456" s="1">
        <v>2</v>
      </c>
      <c r="C1456" s="1" t="s">
        <v>22</v>
      </c>
      <c r="D1456" s="1" t="s">
        <v>371</v>
      </c>
      <c r="E1456" s="1">
        <v>30</v>
      </c>
      <c r="F1456" s="1" t="s">
        <v>23</v>
      </c>
      <c r="G1456" s="1">
        <v>1.39</v>
      </c>
      <c r="H1456" s="1" t="s">
        <v>24</v>
      </c>
      <c r="I1456" s="1">
        <v>41.7</v>
      </c>
      <c r="J1456" s="2" t="s">
        <v>563</v>
      </c>
      <c r="S1456" s="11">
        <f t="shared" si="45"/>
        <v>-305.09837105809129</v>
      </c>
      <c r="T1456" s="10">
        <f t="shared" si="46"/>
        <v>93085.016022300755</v>
      </c>
    </row>
    <row r="1457" spans="1:20" ht="25.5" x14ac:dyDescent="0.25">
      <c r="A1457" s="1">
        <v>1</v>
      </c>
      <c r="B1457" s="1">
        <v>6</v>
      </c>
      <c r="C1457" s="1" t="s">
        <v>25</v>
      </c>
      <c r="D1457" s="1" t="s">
        <v>371</v>
      </c>
      <c r="E1457" s="1">
        <v>40</v>
      </c>
      <c r="F1457" s="1" t="s">
        <v>23</v>
      </c>
      <c r="G1457" s="1">
        <v>8.9</v>
      </c>
      <c r="H1457" s="1" t="s">
        <v>26</v>
      </c>
      <c r="I1457" s="1">
        <v>356</v>
      </c>
      <c r="J1457" s="2" t="s">
        <v>563</v>
      </c>
      <c r="S1457" s="11">
        <f t="shared" si="45"/>
        <v>-297.5883710580913</v>
      </c>
      <c r="T1457" s="10">
        <f t="shared" si="46"/>
        <v>88558.838589008228</v>
      </c>
    </row>
    <row r="1458" spans="1:20" ht="15" x14ac:dyDescent="0.25">
      <c r="A1458" s="1">
        <v>1</v>
      </c>
      <c r="B1458" s="1">
        <v>17</v>
      </c>
      <c r="C1458" s="1" t="s">
        <v>27</v>
      </c>
      <c r="D1458" s="1" t="s">
        <v>371</v>
      </c>
      <c r="E1458" s="1">
        <v>1000</v>
      </c>
      <c r="F1458" s="1" t="s">
        <v>23</v>
      </c>
      <c r="G1458" s="1">
        <v>32.4</v>
      </c>
      <c r="H1458" s="1" t="s">
        <v>28</v>
      </c>
      <c r="I1458" s="1">
        <v>32400</v>
      </c>
      <c r="J1458" s="2" t="s">
        <v>563</v>
      </c>
      <c r="S1458" s="11">
        <f t="shared" si="45"/>
        <v>-274.0883710580913</v>
      </c>
      <c r="T1458" s="10">
        <f t="shared" si="46"/>
        <v>75124.435149277939</v>
      </c>
    </row>
    <row r="1459" spans="1:20" ht="15" x14ac:dyDescent="0.25">
      <c r="A1459" s="1">
        <v>1</v>
      </c>
      <c r="B1459" s="1">
        <v>18</v>
      </c>
      <c r="C1459" s="1" t="s">
        <v>29</v>
      </c>
      <c r="D1459" s="1" t="s">
        <v>371</v>
      </c>
      <c r="E1459" s="1">
        <v>10</v>
      </c>
      <c r="F1459" s="1" t="s">
        <v>23</v>
      </c>
      <c r="G1459" s="1">
        <v>18.899999999999999</v>
      </c>
      <c r="H1459" s="1" t="s">
        <v>28</v>
      </c>
      <c r="I1459" s="1">
        <v>189</v>
      </c>
      <c r="J1459" s="2" t="s">
        <v>563</v>
      </c>
      <c r="S1459" s="11">
        <f t="shared" si="45"/>
        <v>-287.5883710580913</v>
      </c>
      <c r="T1459" s="10">
        <f t="shared" si="46"/>
        <v>82707.071167846399</v>
      </c>
    </row>
    <row r="1460" spans="1:20" ht="15" x14ac:dyDescent="0.25">
      <c r="A1460" s="1">
        <v>1</v>
      </c>
      <c r="B1460" s="1">
        <v>27</v>
      </c>
      <c r="C1460" s="1" t="s">
        <v>30</v>
      </c>
      <c r="D1460" s="1" t="s">
        <v>371</v>
      </c>
      <c r="E1460" s="1">
        <v>30</v>
      </c>
      <c r="F1460" s="1" t="s">
        <v>23</v>
      </c>
      <c r="G1460" s="1">
        <v>1.58</v>
      </c>
      <c r="H1460" s="1" t="s">
        <v>1120</v>
      </c>
      <c r="I1460" s="1">
        <v>47.4</v>
      </c>
      <c r="J1460" s="2" t="s">
        <v>563</v>
      </c>
      <c r="S1460" s="11">
        <f t="shared" si="45"/>
        <v>-304.90837105809129</v>
      </c>
      <c r="T1460" s="10">
        <f t="shared" si="46"/>
        <v>92969.114741298676</v>
      </c>
    </row>
    <row r="1461" spans="1:20" ht="15" x14ac:dyDescent="0.25">
      <c r="A1461" s="1">
        <v>2</v>
      </c>
      <c r="B1461" s="1">
        <v>52</v>
      </c>
      <c r="C1461" s="1" t="s">
        <v>68</v>
      </c>
      <c r="D1461" s="1" t="s">
        <v>371</v>
      </c>
      <c r="E1461" s="1">
        <v>10</v>
      </c>
      <c r="F1461" s="1" t="s">
        <v>23</v>
      </c>
      <c r="G1461" s="1">
        <v>146.4</v>
      </c>
      <c r="H1461" s="1" t="s">
        <v>15</v>
      </c>
      <c r="I1461" s="1">
        <v>1464</v>
      </c>
      <c r="J1461" s="2" t="s">
        <v>563</v>
      </c>
      <c r="S1461" s="11">
        <f t="shared" si="45"/>
        <v>-160.08837105809127</v>
      </c>
      <c r="T1461" s="10">
        <f t="shared" si="46"/>
        <v>25628.286548033113</v>
      </c>
    </row>
    <row r="1462" spans="1:20" ht="15" x14ac:dyDescent="0.25">
      <c r="A1462" s="1">
        <v>2</v>
      </c>
      <c r="B1462" s="1">
        <v>103</v>
      </c>
      <c r="C1462" s="1" t="s">
        <v>33</v>
      </c>
      <c r="D1462" s="1" t="s">
        <v>371</v>
      </c>
      <c r="E1462" s="1">
        <v>50</v>
      </c>
      <c r="F1462" s="1" t="s">
        <v>23</v>
      </c>
      <c r="G1462" s="1">
        <v>20.5</v>
      </c>
      <c r="H1462" s="1" t="s">
        <v>34</v>
      </c>
      <c r="I1462" s="1">
        <v>1025</v>
      </c>
      <c r="J1462" s="2" t="s">
        <v>563</v>
      </c>
      <c r="S1462" s="11">
        <f t="shared" si="45"/>
        <v>-285.98837105809127</v>
      </c>
      <c r="T1462" s="10">
        <f t="shared" si="46"/>
        <v>81789.348380460506</v>
      </c>
    </row>
    <row r="1463" spans="1:20" ht="15" x14ac:dyDescent="0.25">
      <c r="A1463" s="1">
        <v>3</v>
      </c>
      <c r="B1463" s="1">
        <v>195</v>
      </c>
      <c r="C1463" s="1" t="s">
        <v>39</v>
      </c>
      <c r="D1463" s="1" t="s">
        <v>371</v>
      </c>
      <c r="E1463" s="1">
        <v>50</v>
      </c>
      <c r="F1463" s="1" t="s">
        <v>23</v>
      </c>
      <c r="G1463" s="1">
        <v>23.1</v>
      </c>
      <c r="H1463" s="1" t="s">
        <v>40</v>
      </c>
      <c r="I1463" s="1">
        <v>1155</v>
      </c>
      <c r="J1463" s="2" t="s">
        <v>563</v>
      </c>
      <c r="S1463" s="11">
        <f t="shared" si="45"/>
        <v>-283.38837105809125</v>
      </c>
      <c r="T1463" s="10">
        <f t="shared" si="46"/>
        <v>80308.968850958408</v>
      </c>
    </row>
    <row r="1464" spans="1:20" ht="15" x14ac:dyDescent="0.25">
      <c r="A1464" s="1">
        <v>3</v>
      </c>
      <c r="B1464" s="1">
        <v>207</v>
      </c>
      <c r="C1464" s="1" t="s">
        <v>71</v>
      </c>
      <c r="D1464" s="1" t="s">
        <v>371</v>
      </c>
      <c r="E1464" s="1">
        <v>10</v>
      </c>
      <c r="F1464" s="1" t="s">
        <v>23</v>
      </c>
      <c r="G1464" s="1">
        <v>21.95</v>
      </c>
      <c r="H1464" s="1" t="s">
        <v>72</v>
      </c>
      <c r="I1464" s="1">
        <v>219.5</v>
      </c>
      <c r="J1464" s="2" t="s">
        <v>563</v>
      </c>
      <c r="S1464" s="11">
        <f t="shared" si="45"/>
        <v>-284.53837105809129</v>
      </c>
      <c r="T1464" s="10">
        <f t="shared" si="46"/>
        <v>80962.084604392046</v>
      </c>
    </row>
    <row r="1465" spans="1:20" ht="15" x14ac:dyDescent="0.25">
      <c r="A1465" s="1">
        <v>3</v>
      </c>
      <c r="B1465" s="1">
        <v>210</v>
      </c>
      <c r="C1465" s="1" t="s">
        <v>41</v>
      </c>
      <c r="D1465" s="1" t="s">
        <v>371</v>
      </c>
      <c r="E1465" s="1">
        <v>20</v>
      </c>
      <c r="F1465" s="1" t="s">
        <v>23</v>
      </c>
      <c r="G1465" s="1">
        <v>16.5</v>
      </c>
      <c r="H1465" s="1" t="s">
        <v>40</v>
      </c>
      <c r="I1465" s="1">
        <v>330</v>
      </c>
      <c r="J1465" s="2" t="s">
        <v>563</v>
      </c>
      <c r="S1465" s="11">
        <f t="shared" si="45"/>
        <v>-289.98837105809127</v>
      </c>
      <c r="T1465" s="10">
        <f t="shared" si="46"/>
        <v>84093.255348925231</v>
      </c>
    </row>
    <row r="1466" spans="1:20" ht="15" x14ac:dyDescent="0.25">
      <c r="A1466" s="1">
        <v>4</v>
      </c>
      <c r="B1466" s="1">
        <v>243</v>
      </c>
      <c r="C1466" s="1" t="s">
        <v>43</v>
      </c>
      <c r="D1466" s="1" t="s">
        <v>371</v>
      </c>
      <c r="E1466" s="1">
        <v>10</v>
      </c>
      <c r="F1466" s="1" t="s">
        <v>23</v>
      </c>
      <c r="G1466" s="1">
        <v>31.8</v>
      </c>
      <c r="H1466" s="1" t="s">
        <v>28</v>
      </c>
      <c r="I1466" s="1">
        <v>318</v>
      </c>
      <c r="J1466" s="2" t="s">
        <v>563</v>
      </c>
      <c r="S1466" s="11">
        <f t="shared" si="45"/>
        <v>-274.68837105809126</v>
      </c>
      <c r="T1466" s="10">
        <f t="shared" si="46"/>
        <v>75453.701194547626</v>
      </c>
    </row>
    <row r="1467" spans="1:20" ht="15" x14ac:dyDescent="0.25">
      <c r="A1467" s="1">
        <v>4</v>
      </c>
      <c r="B1467" s="1">
        <v>273</v>
      </c>
      <c r="C1467" s="1" t="s">
        <v>69</v>
      </c>
      <c r="D1467" s="1" t="s">
        <v>371</v>
      </c>
      <c r="E1467" s="1">
        <v>20</v>
      </c>
      <c r="F1467" s="1" t="s">
        <v>23</v>
      </c>
      <c r="G1467" s="1">
        <v>154</v>
      </c>
      <c r="H1467" s="1" t="s">
        <v>70</v>
      </c>
      <c r="I1467" s="1">
        <v>3080</v>
      </c>
      <c r="J1467" s="2" t="s">
        <v>563</v>
      </c>
      <c r="S1467" s="11">
        <f t="shared" si="45"/>
        <v>-152.48837105809127</v>
      </c>
      <c r="T1467" s="10">
        <f t="shared" si="46"/>
        <v>23252.703307950127</v>
      </c>
    </row>
    <row r="1468" spans="1:20" ht="15" x14ac:dyDescent="0.25">
      <c r="A1468" s="1">
        <v>4</v>
      </c>
      <c r="B1468" s="1">
        <v>280</v>
      </c>
      <c r="C1468" s="1" t="s">
        <v>44</v>
      </c>
      <c r="D1468" s="1" t="s">
        <v>371</v>
      </c>
      <c r="E1468" s="1">
        <v>100</v>
      </c>
      <c r="F1468" s="1" t="s">
        <v>23</v>
      </c>
      <c r="G1468" s="1">
        <v>12.2</v>
      </c>
      <c r="H1468" s="1" t="s">
        <v>45</v>
      </c>
      <c r="I1468" s="1">
        <v>1220</v>
      </c>
      <c r="J1468" s="2" t="s">
        <v>563</v>
      </c>
      <c r="S1468" s="11">
        <f t="shared" si="45"/>
        <v>-294.28837105809129</v>
      </c>
      <c r="T1468" s="10">
        <f t="shared" si="46"/>
        <v>86605.645340024814</v>
      </c>
    </row>
    <row r="1469" spans="1:20" ht="15" x14ac:dyDescent="0.25">
      <c r="A1469" s="1">
        <v>4</v>
      </c>
      <c r="B1469" s="1">
        <v>290</v>
      </c>
      <c r="C1469" s="1" t="s">
        <v>46</v>
      </c>
      <c r="D1469" s="1" t="s">
        <v>371</v>
      </c>
      <c r="E1469" s="1">
        <v>5</v>
      </c>
      <c r="F1469" s="1" t="s">
        <v>23</v>
      </c>
      <c r="G1469" s="1">
        <v>293</v>
      </c>
      <c r="H1469" s="1" t="s">
        <v>15</v>
      </c>
      <c r="I1469" s="1">
        <v>1465</v>
      </c>
      <c r="J1469" s="2" t="s">
        <v>563</v>
      </c>
      <c r="S1469" s="11">
        <f t="shared" si="45"/>
        <v>-13.488371058091275</v>
      </c>
      <c r="T1469" s="10">
        <f t="shared" si="46"/>
        <v>181.93615380075434</v>
      </c>
    </row>
    <row r="1470" spans="1:20" ht="15" x14ac:dyDescent="0.25">
      <c r="A1470" s="1">
        <v>4</v>
      </c>
      <c r="B1470" s="1">
        <v>295</v>
      </c>
      <c r="C1470" s="1" t="s">
        <v>47</v>
      </c>
      <c r="D1470" s="1" t="s">
        <v>371</v>
      </c>
      <c r="E1470" s="1">
        <v>100</v>
      </c>
      <c r="F1470" s="1" t="s">
        <v>23</v>
      </c>
      <c r="G1470" s="1">
        <v>12.95</v>
      </c>
      <c r="H1470" s="1" t="s">
        <v>45</v>
      </c>
      <c r="I1470" s="1">
        <v>1295</v>
      </c>
      <c r="J1470" s="2" t="s">
        <v>563</v>
      </c>
      <c r="S1470" s="11">
        <f t="shared" si="45"/>
        <v>-293.53837105809129</v>
      </c>
      <c r="T1470" s="10">
        <f t="shared" si="46"/>
        <v>86164.775283437688</v>
      </c>
    </row>
    <row r="1471" spans="1:20" ht="15" x14ac:dyDescent="0.25">
      <c r="A1471" s="1">
        <v>8</v>
      </c>
      <c r="B1471" s="1">
        <v>394</v>
      </c>
      <c r="C1471" s="1" t="s">
        <v>52</v>
      </c>
      <c r="D1471" s="1" t="s">
        <v>371</v>
      </c>
      <c r="E1471" s="1">
        <v>10</v>
      </c>
      <c r="F1471" s="1" t="s">
        <v>23</v>
      </c>
      <c r="G1471" s="1">
        <v>26.3</v>
      </c>
      <c r="H1471" s="1" t="s">
        <v>28</v>
      </c>
      <c r="I1471" s="1">
        <v>263</v>
      </c>
      <c r="J1471" s="2" t="s">
        <v>563</v>
      </c>
      <c r="S1471" s="11">
        <f t="shared" si="45"/>
        <v>-280.18837105809126</v>
      </c>
      <c r="T1471" s="10">
        <f t="shared" si="46"/>
        <v>78505.523276186635</v>
      </c>
    </row>
    <row r="1472" spans="1:20" ht="15" x14ac:dyDescent="0.25">
      <c r="A1472" s="1">
        <v>8</v>
      </c>
      <c r="B1472" s="1">
        <v>404</v>
      </c>
      <c r="C1472" s="1" t="s">
        <v>74</v>
      </c>
      <c r="D1472" s="1" t="s">
        <v>371</v>
      </c>
      <c r="E1472" s="1">
        <v>10</v>
      </c>
      <c r="F1472" s="1" t="s">
        <v>23</v>
      </c>
      <c r="G1472" s="1">
        <v>22.8</v>
      </c>
      <c r="H1472" s="1" t="s">
        <v>28</v>
      </c>
      <c r="I1472" s="1">
        <v>228</v>
      </c>
      <c r="J1472" s="2" t="s">
        <v>563</v>
      </c>
      <c r="S1472" s="11">
        <f t="shared" si="45"/>
        <v>-283.68837105809126</v>
      </c>
      <c r="T1472" s="10">
        <f t="shared" si="46"/>
        <v>80479.091873593279</v>
      </c>
    </row>
    <row r="1473" spans="1:20" ht="15" x14ac:dyDescent="0.25">
      <c r="A1473" s="1">
        <v>8</v>
      </c>
      <c r="B1473" s="1">
        <v>407</v>
      </c>
      <c r="C1473" s="1" t="s">
        <v>56</v>
      </c>
      <c r="D1473" s="1" t="s">
        <v>371</v>
      </c>
      <c r="E1473" s="1">
        <v>10</v>
      </c>
      <c r="F1473" s="1" t="s">
        <v>23</v>
      </c>
      <c r="G1473" s="1">
        <v>27.8</v>
      </c>
      <c r="H1473" s="1" t="s">
        <v>28</v>
      </c>
      <c r="I1473" s="1">
        <v>278</v>
      </c>
      <c r="J1473" s="2" t="s">
        <v>563</v>
      </c>
      <c r="S1473" s="11">
        <f t="shared" si="45"/>
        <v>-278.68837105809126</v>
      </c>
      <c r="T1473" s="10">
        <f t="shared" si="46"/>
        <v>77667.208163012358</v>
      </c>
    </row>
    <row r="1474" spans="1:20" ht="15" x14ac:dyDescent="0.25">
      <c r="A1474" s="1">
        <v>8</v>
      </c>
      <c r="B1474" s="1">
        <v>408</v>
      </c>
      <c r="C1474" s="1" t="s">
        <v>57</v>
      </c>
      <c r="D1474" s="1" t="s">
        <v>371</v>
      </c>
      <c r="E1474" s="1">
        <v>50</v>
      </c>
      <c r="F1474" s="1" t="s">
        <v>23</v>
      </c>
      <c r="G1474" s="1">
        <v>26.9</v>
      </c>
      <c r="H1474" s="1" t="s">
        <v>58</v>
      </c>
      <c r="I1474" s="1">
        <v>1345</v>
      </c>
      <c r="J1474" s="2" t="s">
        <v>563</v>
      </c>
      <c r="S1474" s="11">
        <f t="shared" ref="S1474:S1537" si="47">G1474-$P$2</f>
        <v>-279.5883710580913</v>
      </c>
      <c r="T1474" s="10">
        <f t="shared" si="46"/>
        <v>78169.657230916942</v>
      </c>
    </row>
    <row r="1475" spans="1:20" ht="15" x14ac:dyDescent="0.25">
      <c r="A1475" s="1">
        <v>9</v>
      </c>
      <c r="B1475" s="1">
        <v>454</v>
      </c>
      <c r="C1475" s="1" t="s">
        <v>59</v>
      </c>
      <c r="D1475" s="1" t="s">
        <v>371</v>
      </c>
      <c r="E1475" s="1">
        <v>50</v>
      </c>
      <c r="F1475" s="1" t="s">
        <v>23</v>
      </c>
      <c r="G1475" s="1">
        <v>16.2</v>
      </c>
      <c r="H1475" s="1" t="s">
        <v>28</v>
      </c>
      <c r="I1475" s="1">
        <v>810</v>
      </c>
      <c r="J1475" s="2" t="s">
        <v>563</v>
      </c>
      <c r="S1475" s="11">
        <f t="shared" si="47"/>
        <v>-290.28837105809129</v>
      </c>
      <c r="T1475" s="10">
        <f t="shared" ref="T1475:T1538" si="48">S1475*S1475</f>
        <v>84267.338371560094</v>
      </c>
    </row>
    <row r="1476" spans="1:20" ht="38.25" x14ac:dyDescent="0.25">
      <c r="A1476" s="1">
        <v>9</v>
      </c>
      <c r="B1476" s="1">
        <v>508</v>
      </c>
      <c r="C1476" s="1" t="s">
        <v>75</v>
      </c>
      <c r="D1476" s="1" t="s">
        <v>371</v>
      </c>
      <c r="E1476" s="1">
        <v>20</v>
      </c>
      <c r="F1476" s="1" t="s">
        <v>23</v>
      </c>
      <c r="G1476" s="1">
        <v>34.9</v>
      </c>
      <c r="H1476" s="1" t="s">
        <v>76</v>
      </c>
      <c r="I1476" s="1">
        <v>698</v>
      </c>
      <c r="J1476" s="2" t="s">
        <v>563</v>
      </c>
      <c r="S1476" s="11">
        <f t="shared" si="47"/>
        <v>-271.5883710580913</v>
      </c>
      <c r="T1476" s="10">
        <f t="shared" si="48"/>
        <v>73760.243293987485</v>
      </c>
    </row>
    <row r="1477" spans="1:20" ht="15" x14ac:dyDescent="0.25">
      <c r="A1477" s="1">
        <v>9</v>
      </c>
      <c r="B1477" s="1">
        <v>517</v>
      </c>
      <c r="C1477" s="1" t="s">
        <v>62</v>
      </c>
      <c r="D1477" s="1" t="s">
        <v>371</v>
      </c>
      <c r="E1477" s="1">
        <v>30</v>
      </c>
      <c r="F1477" s="1" t="s">
        <v>23</v>
      </c>
      <c r="G1477" s="1">
        <v>345</v>
      </c>
      <c r="H1477" s="1" t="s">
        <v>63</v>
      </c>
      <c r="I1477" s="1">
        <v>10350</v>
      </c>
      <c r="J1477" s="2" t="s">
        <v>563</v>
      </c>
      <c r="S1477" s="11">
        <f t="shared" si="47"/>
        <v>38.511628941908725</v>
      </c>
      <c r="T1477" s="10">
        <f t="shared" si="48"/>
        <v>1483.1455637592617</v>
      </c>
    </row>
    <row r="1478" spans="1:20" ht="15" x14ac:dyDescent="0.25">
      <c r="A1478" s="1">
        <v>9</v>
      </c>
      <c r="B1478" s="1">
        <v>518</v>
      </c>
      <c r="C1478" s="1" t="s">
        <v>64</v>
      </c>
      <c r="D1478" s="1" t="s">
        <v>371</v>
      </c>
      <c r="E1478" s="1">
        <v>300</v>
      </c>
      <c r="F1478" s="1" t="s">
        <v>23</v>
      </c>
      <c r="G1478" s="1">
        <v>5.35</v>
      </c>
      <c r="H1478" s="1" t="s">
        <v>65</v>
      </c>
      <c r="I1478" s="1">
        <v>1605</v>
      </c>
      <c r="J1478" s="2" t="s">
        <v>563</v>
      </c>
      <c r="S1478" s="11">
        <f t="shared" si="47"/>
        <v>-301.13837105809125</v>
      </c>
      <c r="T1478" s="10">
        <f t="shared" si="48"/>
        <v>90684.318523520647</v>
      </c>
    </row>
    <row r="1479" spans="1:20" ht="15" x14ac:dyDescent="0.25">
      <c r="A1479" s="1">
        <v>9</v>
      </c>
      <c r="B1479" s="1">
        <v>539</v>
      </c>
      <c r="C1479" s="1" t="s">
        <v>66</v>
      </c>
      <c r="D1479" s="1" t="s">
        <v>371</v>
      </c>
      <c r="E1479" s="1">
        <v>30</v>
      </c>
      <c r="F1479" s="1" t="s">
        <v>23</v>
      </c>
      <c r="G1479" s="1">
        <v>7.6</v>
      </c>
      <c r="H1479" s="1" t="s">
        <v>67</v>
      </c>
      <c r="I1479" s="1">
        <v>228</v>
      </c>
      <c r="J1479" s="2" t="s">
        <v>563</v>
      </c>
      <c r="S1479" s="11">
        <f t="shared" si="47"/>
        <v>-298.88837105809125</v>
      </c>
      <c r="T1479" s="10">
        <f t="shared" si="48"/>
        <v>89334.258353759244</v>
      </c>
    </row>
    <row r="1480" spans="1:20" ht="15" x14ac:dyDescent="0.25">
      <c r="A1480" s="1">
        <v>9</v>
      </c>
      <c r="B1480" s="1">
        <v>555</v>
      </c>
      <c r="C1480" s="1" t="s">
        <v>77</v>
      </c>
      <c r="D1480" s="1" t="s">
        <v>371</v>
      </c>
      <c r="E1480" s="1">
        <v>50</v>
      </c>
      <c r="F1480" s="1" t="s">
        <v>23</v>
      </c>
      <c r="G1480" s="1">
        <v>9.3000000000000007</v>
      </c>
      <c r="H1480" s="1" t="s">
        <v>78</v>
      </c>
      <c r="I1480" s="1">
        <v>465</v>
      </c>
      <c r="J1480" s="2" t="s">
        <v>563</v>
      </c>
      <c r="S1480" s="11">
        <f t="shared" si="47"/>
        <v>-297.18837105809126</v>
      </c>
      <c r="T1480" s="10">
        <f t="shared" si="48"/>
        <v>88320.927892161737</v>
      </c>
    </row>
    <row r="1481" spans="1:20" ht="15" x14ac:dyDescent="0.25">
      <c r="A1481" s="1">
        <v>9</v>
      </c>
      <c r="B1481" s="1">
        <v>1111</v>
      </c>
      <c r="C1481" s="1" t="s">
        <v>87</v>
      </c>
      <c r="D1481" s="1" t="s">
        <v>1230</v>
      </c>
      <c r="E1481" s="1">
        <v>16</v>
      </c>
      <c r="F1481" s="1" t="s">
        <v>23</v>
      </c>
      <c r="G1481" s="1">
        <v>1947</v>
      </c>
      <c r="H1481" s="1" t="s">
        <v>84</v>
      </c>
      <c r="I1481" s="1">
        <v>31152</v>
      </c>
      <c r="J1481" s="2" t="s">
        <v>563</v>
      </c>
      <c r="S1481" s="11">
        <f t="shared" si="47"/>
        <v>1640.5116289419088</v>
      </c>
      <c r="T1481" s="10">
        <f t="shared" si="48"/>
        <v>2691278.4046936352</v>
      </c>
    </row>
    <row r="1482" spans="1:20" ht="15" x14ac:dyDescent="0.25">
      <c r="A1482" s="1">
        <v>12</v>
      </c>
      <c r="B1482" s="1">
        <v>2</v>
      </c>
      <c r="C1482" s="1" t="s">
        <v>79</v>
      </c>
      <c r="D1482" s="1" t="s">
        <v>669</v>
      </c>
      <c r="E1482" s="1">
        <v>15000</v>
      </c>
      <c r="F1482" s="1" t="s">
        <v>23</v>
      </c>
      <c r="G1482" s="1">
        <v>0.71</v>
      </c>
      <c r="H1482" s="1" t="s">
        <v>598</v>
      </c>
      <c r="I1482" s="1">
        <v>10650</v>
      </c>
      <c r="J1482" s="2" t="s">
        <v>563</v>
      </c>
      <c r="S1482" s="11">
        <f t="shared" si="47"/>
        <v>-305.7783710580913</v>
      </c>
      <c r="T1482" s="10">
        <f t="shared" si="48"/>
        <v>93500.412206939771</v>
      </c>
    </row>
    <row r="1483" spans="1:20" ht="25.5" x14ac:dyDescent="0.25">
      <c r="A1483" s="1">
        <v>1</v>
      </c>
      <c r="B1483" s="1">
        <v>2</v>
      </c>
      <c r="C1483" s="1" t="s">
        <v>22</v>
      </c>
      <c r="D1483" s="1" t="s">
        <v>371</v>
      </c>
      <c r="E1483" s="1">
        <v>10</v>
      </c>
      <c r="F1483" s="1" t="s">
        <v>23</v>
      </c>
      <c r="G1483" s="1">
        <v>1.39</v>
      </c>
      <c r="H1483" s="1" t="s">
        <v>24</v>
      </c>
      <c r="I1483" s="1">
        <v>13.9</v>
      </c>
      <c r="J1483" s="2" t="s">
        <v>578</v>
      </c>
      <c r="S1483" s="11">
        <f t="shared" si="47"/>
        <v>-305.09837105809129</v>
      </c>
      <c r="T1483" s="10">
        <f t="shared" si="48"/>
        <v>93085.016022300755</v>
      </c>
    </row>
    <row r="1484" spans="1:20" ht="25.5" x14ac:dyDescent="0.25">
      <c r="A1484" s="1">
        <v>1</v>
      </c>
      <c r="B1484" s="1">
        <v>6</v>
      </c>
      <c r="C1484" s="1" t="s">
        <v>25</v>
      </c>
      <c r="D1484" s="1" t="s">
        <v>371</v>
      </c>
      <c r="E1484" s="1">
        <v>2</v>
      </c>
      <c r="F1484" s="1" t="s">
        <v>23</v>
      </c>
      <c r="G1484" s="1">
        <v>8.9</v>
      </c>
      <c r="H1484" s="1" t="s">
        <v>26</v>
      </c>
      <c r="I1484" s="1">
        <v>17.8</v>
      </c>
      <c r="J1484" s="2" t="s">
        <v>578</v>
      </c>
      <c r="S1484" s="11">
        <f t="shared" si="47"/>
        <v>-297.5883710580913</v>
      </c>
      <c r="T1484" s="10">
        <f t="shared" si="48"/>
        <v>88558.838589008228</v>
      </c>
    </row>
    <row r="1485" spans="1:20" ht="15" x14ac:dyDescent="0.25">
      <c r="A1485" s="1">
        <v>1</v>
      </c>
      <c r="B1485" s="1">
        <v>17</v>
      </c>
      <c r="C1485" s="1" t="s">
        <v>27</v>
      </c>
      <c r="D1485" s="1" t="s">
        <v>371</v>
      </c>
      <c r="E1485" s="1">
        <v>5000</v>
      </c>
      <c r="F1485" s="1" t="s">
        <v>23</v>
      </c>
      <c r="G1485" s="1">
        <v>32.4</v>
      </c>
      <c r="H1485" s="1" t="s">
        <v>28</v>
      </c>
      <c r="I1485" s="1">
        <v>162000</v>
      </c>
      <c r="J1485" s="2" t="s">
        <v>578</v>
      </c>
      <c r="S1485" s="11">
        <f t="shared" si="47"/>
        <v>-274.0883710580913</v>
      </c>
      <c r="T1485" s="10">
        <f t="shared" si="48"/>
        <v>75124.435149277939</v>
      </c>
    </row>
    <row r="1486" spans="1:20" ht="15" x14ac:dyDescent="0.25">
      <c r="A1486" s="1">
        <v>8</v>
      </c>
      <c r="B1486" s="1">
        <v>394</v>
      </c>
      <c r="C1486" s="1" t="s">
        <v>52</v>
      </c>
      <c r="D1486" s="1" t="s">
        <v>371</v>
      </c>
      <c r="E1486" s="1">
        <v>5</v>
      </c>
      <c r="F1486" s="1" t="s">
        <v>23</v>
      </c>
      <c r="G1486" s="1">
        <v>26.3</v>
      </c>
      <c r="H1486" s="1" t="s">
        <v>28</v>
      </c>
      <c r="I1486" s="1">
        <v>131.5</v>
      </c>
      <c r="J1486" s="2" t="s">
        <v>578</v>
      </c>
      <c r="S1486" s="11">
        <f t="shared" si="47"/>
        <v>-280.18837105809126</v>
      </c>
      <c r="T1486" s="10">
        <f t="shared" si="48"/>
        <v>78505.523276186635</v>
      </c>
    </row>
    <row r="1487" spans="1:20" ht="15" x14ac:dyDescent="0.25">
      <c r="A1487" s="1">
        <v>8</v>
      </c>
      <c r="B1487" s="1">
        <v>408</v>
      </c>
      <c r="C1487" s="1" t="s">
        <v>57</v>
      </c>
      <c r="D1487" s="1" t="s">
        <v>371</v>
      </c>
      <c r="E1487" s="1">
        <v>10</v>
      </c>
      <c r="F1487" s="1" t="s">
        <v>23</v>
      </c>
      <c r="G1487" s="1">
        <v>26.9</v>
      </c>
      <c r="H1487" s="1" t="s">
        <v>58</v>
      </c>
      <c r="I1487" s="1">
        <v>269</v>
      </c>
      <c r="J1487" s="2" t="s">
        <v>578</v>
      </c>
      <c r="S1487" s="11">
        <f t="shared" si="47"/>
        <v>-279.5883710580913</v>
      </c>
      <c r="T1487" s="10">
        <f t="shared" si="48"/>
        <v>78169.657230916942</v>
      </c>
    </row>
    <row r="1488" spans="1:20" ht="15" x14ac:dyDescent="0.25">
      <c r="A1488" s="1">
        <v>9</v>
      </c>
      <c r="B1488" s="1">
        <v>497</v>
      </c>
      <c r="C1488" s="1" t="s">
        <v>60</v>
      </c>
      <c r="D1488" s="1" t="s">
        <v>371</v>
      </c>
      <c r="E1488" s="1">
        <v>10</v>
      </c>
      <c r="F1488" s="1" t="s">
        <v>23</v>
      </c>
      <c r="G1488" s="1">
        <v>13.6</v>
      </c>
      <c r="H1488" s="1" t="s">
        <v>61</v>
      </c>
      <c r="I1488" s="1">
        <v>136</v>
      </c>
      <c r="J1488" s="2" t="s">
        <v>578</v>
      </c>
      <c r="S1488" s="11">
        <f t="shared" si="47"/>
        <v>-292.88837105809125</v>
      </c>
      <c r="T1488" s="10">
        <f t="shared" si="48"/>
        <v>85783.597901062152</v>
      </c>
    </row>
    <row r="1489" spans="1:20" ht="15" x14ac:dyDescent="0.25">
      <c r="A1489" s="1">
        <v>9</v>
      </c>
      <c r="B1489" s="1">
        <v>517</v>
      </c>
      <c r="C1489" s="1" t="s">
        <v>62</v>
      </c>
      <c r="D1489" s="1" t="s">
        <v>371</v>
      </c>
      <c r="E1489" s="1">
        <v>10</v>
      </c>
      <c r="F1489" s="1" t="s">
        <v>23</v>
      </c>
      <c r="G1489" s="1">
        <v>345</v>
      </c>
      <c r="H1489" s="1" t="s">
        <v>63</v>
      </c>
      <c r="I1489" s="1">
        <v>3450</v>
      </c>
      <c r="J1489" s="2" t="s">
        <v>578</v>
      </c>
      <c r="S1489" s="11">
        <f t="shared" si="47"/>
        <v>38.511628941908725</v>
      </c>
      <c r="T1489" s="10">
        <f t="shared" si="48"/>
        <v>1483.1455637592617</v>
      </c>
    </row>
    <row r="1490" spans="1:20" ht="15" x14ac:dyDescent="0.25">
      <c r="A1490" s="1">
        <v>9</v>
      </c>
      <c r="B1490" s="1">
        <v>518</v>
      </c>
      <c r="C1490" s="1" t="s">
        <v>64</v>
      </c>
      <c r="D1490" s="1" t="s">
        <v>371</v>
      </c>
      <c r="E1490" s="1">
        <v>50</v>
      </c>
      <c r="F1490" s="1" t="s">
        <v>23</v>
      </c>
      <c r="G1490" s="1">
        <v>5.35</v>
      </c>
      <c r="H1490" s="1" t="s">
        <v>65</v>
      </c>
      <c r="I1490" s="1">
        <v>267.5</v>
      </c>
      <c r="J1490" s="2" t="s">
        <v>578</v>
      </c>
      <c r="S1490" s="11">
        <f t="shared" si="47"/>
        <v>-301.13837105809125</v>
      </c>
      <c r="T1490" s="10">
        <f t="shared" si="48"/>
        <v>90684.318523520647</v>
      </c>
    </row>
    <row r="1491" spans="1:20" ht="15" x14ac:dyDescent="0.25">
      <c r="A1491" s="1">
        <v>9</v>
      </c>
      <c r="B1491" s="1">
        <v>555</v>
      </c>
      <c r="C1491" s="1" t="s">
        <v>77</v>
      </c>
      <c r="D1491" s="1" t="s">
        <v>371</v>
      </c>
      <c r="E1491" s="1">
        <v>2</v>
      </c>
      <c r="F1491" s="1" t="s">
        <v>23</v>
      </c>
      <c r="G1491" s="1">
        <v>9.3000000000000007</v>
      </c>
      <c r="H1491" s="1" t="s">
        <v>78</v>
      </c>
      <c r="I1491" s="1">
        <v>18.600000000000001</v>
      </c>
      <c r="J1491" s="2" t="s">
        <v>578</v>
      </c>
      <c r="S1491" s="11">
        <f t="shared" si="47"/>
        <v>-297.18837105809126</v>
      </c>
      <c r="T1491" s="10">
        <f t="shared" si="48"/>
        <v>88320.927892161737</v>
      </c>
    </row>
    <row r="1492" spans="1:20" ht="15" x14ac:dyDescent="0.25">
      <c r="A1492" s="1">
        <v>1</v>
      </c>
      <c r="B1492" s="1">
        <v>27</v>
      </c>
      <c r="C1492" s="1" t="s">
        <v>30</v>
      </c>
      <c r="D1492" s="1" t="s">
        <v>371</v>
      </c>
      <c r="E1492" s="1">
        <v>30</v>
      </c>
      <c r="F1492" s="1" t="s">
        <v>23</v>
      </c>
      <c r="G1492" s="1">
        <v>1.58</v>
      </c>
      <c r="H1492" s="1" t="s">
        <v>1120</v>
      </c>
      <c r="I1492" s="1">
        <v>47.4</v>
      </c>
      <c r="J1492" s="2" t="s">
        <v>586</v>
      </c>
      <c r="S1492" s="11">
        <f t="shared" si="47"/>
        <v>-304.90837105809129</v>
      </c>
      <c r="T1492" s="10">
        <f t="shared" si="48"/>
        <v>92969.114741298676</v>
      </c>
    </row>
    <row r="1493" spans="1:20" ht="15" x14ac:dyDescent="0.25">
      <c r="A1493" s="1">
        <v>2</v>
      </c>
      <c r="B1493" s="1">
        <v>103</v>
      </c>
      <c r="C1493" s="1" t="s">
        <v>33</v>
      </c>
      <c r="D1493" s="1" t="s">
        <v>371</v>
      </c>
      <c r="E1493" s="1">
        <v>20</v>
      </c>
      <c r="F1493" s="1" t="s">
        <v>23</v>
      </c>
      <c r="G1493" s="1">
        <v>20.5</v>
      </c>
      <c r="H1493" s="1" t="s">
        <v>34</v>
      </c>
      <c r="I1493" s="1">
        <v>410</v>
      </c>
      <c r="J1493" s="2" t="s">
        <v>586</v>
      </c>
      <c r="S1493" s="11">
        <f t="shared" si="47"/>
        <v>-285.98837105809127</v>
      </c>
      <c r="T1493" s="10">
        <f t="shared" si="48"/>
        <v>81789.348380460506</v>
      </c>
    </row>
    <row r="1494" spans="1:20" ht="15" x14ac:dyDescent="0.25">
      <c r="A1494" s="1">
        <v>2</v>
      </c>
      <c r="B1494" s="1">
        <v>137</v>
      </c>
      <c r="C1494" s="1" t="s">
        <v>37</v>
      </c>
      <c r="D1494" s="1" t="s">
        <v>371</v>
      </c>
      <c r="E1494" s="1">
        <v>20</v>
      </c>
      <c r="F1494" s="1" t="s">
        <v>23</v>
      </c>
      <c r="G1494" s="1">
        <v>5.7</v>
      </c>
      <c r="H1494" s="1" t="s">
        <v>38</v>
      </c>
      <c r="I1494" s="1">
        <v>114</v>
      </c>
      <c r="J1494" s="2" t="s">
        <v>586</v>
      </c>
      <c r="S1494" s="11">
        <f t="shared" si="47"/>
        <v>-300.78837105809129</v>
      </c>
      <c r="T1494" s="10">
        <f t="shared" si="48"/>
        <v>90473.644163780002</v>
      </c>
    </row>
    <row r="1495" spans="1:20" ht="15" x14ac:dyDescent="0.25">
      <c r="A1495" s="1">
        <v>4</v>
      </c>
      <c r="B1495" s="1">
        <v>273</v>
      </c>
      <c r="C1495" s="1" t="s">
        <v>69</v>
      </c>
      <c r="D1495" s="1" t="s">
        <v>371</v>
      </c>
      <c r="E1495" s="1">
        <v>50</v>
      </c>
      <c r="F1495" s="1" t="s">
        <v>23</v>
      </c>
      <c r="G1495" s="1">
        <v>154</v>
      </c>
      <c r="H1495" s="1" t="s">
        <v>70</v>
      </c>
      <c r="I1495" s="1">
        <v>7700</v>
      </c>
      <c r="J1495" s="2" t="s">
        <v>586</v>
      </c>
      <c r="S1495" s="11">
        <f t="shared" si="47"/>
        <v>-152.48837105809127</v>
      </c>
      <c r="T1495" s="10">
        <f t="shared" si="48"/>
        <v>23252.703307950127</v>
      </c>
    </row>
    <row r="1496" spans="1:20" ht="15" x14ac:dyDescent="0.25">
      <c r="A1496" s="1">
        <v>4</v>
      </c>
      <c r="B1496" s="1">
        <v>305</v>
      </c>
      <c r="C1496" s="1" t="s">
        <v>50</v>
      </c>
      <c r="D1496" s="1" t="s">
        <v>371</v>
      </c>
      <c r="E1496" s="1">
        <v>50</v>
      </c>
      <c r="F1496" s="1" t="s">
        <v>23</v>
      </c>
      <c r="G1496" s="1">
        <v>158</v>
      </c>
      <c r="H1496" s="1" t="s">
        <v>51</v>
      </c>
      <c r="I1496" s="1">
        <v>7900</v>
      </c>
      <c r="J1496" s="2" t="s">
        <v>586</v>
      </c>
      <c r="S1496" s="11">
        <f t="shared" si="47"/>
        <v>-148.48837105809127</v>
      </c>
      <c r="T1496" s="10">
        <f t="shared" si="48"/>
        <v>22048.796339485398</v>
      </c>
    </row>
    <row r="1497" spans="1:20" ht="25.5" x14ac:dyDescent="0.25">
      <c r="A1497" s="1">
        <v>8</v>
      </c>
      <c r="B1497" s="1">
        <v>402</v>
      </c>
      <c r="C1497" s="1" t="s">
        <v>80</v>
      </c>
      <c r="D1497" s="1" t="s">
        <v>371</v>
      </c>
      <c r="E1497" s="1">
        <v>50</v>
      </c>
      <c r="F1497" s="1" t="s">
        <v>23</v>
      </c>
      <c r="G1497" s="1">
        <v>49.9</v>
      </c>
      <c r="H1497" s="1" t="s">
        <v>15</v>
      </c>
      <c r="I1497" s="1">
        <v>2495</v>
      </c>
      <c r="J1497" s="2" t="s">
        <v>586</v>
      </c>
      <c r="S1497" s="11">
        <f t="shared" si="47"/>
        <v>-256.5883710580913</v>
      </c>
      <c r="T1497" s="10">
        <f t="shared" si="48"/>
        <v>65837.592162244749</v>
      </c>
    </row>
    <row r="1498" spans="1:20" ht="15" x14ac:dyDescent="0.25">
      <c r="A1498" s="1">
        <v>8</v>
      </c>
      <c r="B1498" s="1">
        <v>404</v>
      </c>
      <c r="C1498" s="1" t="s">
        <v>74</v>
      </c>
      <c r="D1498" s="1" t="s">
        <v>371</v>
      </c>
      <c r="E1498" s="1">
        <v>10</v>
      </c>
      <c r="F1498" s="1" t="s">
        <v>23</v>
      </c>
      <c r="G1498" s="1">
        <v>22.8</v>
      </c>
      <c r="H1498" s="1" t="s">
        <v>28</v>
      </c>
      <c r="I1498" s="1">
        <v>228</v>
      </c>
      <c r="J1498" s="2" t="s">
        <v>586</v>
      </c>
      <c r="S1498" s="11">
        <f t="shared" si="47"/>
        <v>-283.68837105809126</v>
      </c>
      <c r="T1498" s="10">
        <f t="shared" si="48"/>
        <v>80479.091873593279</v>
      </c>
    </row>
    <row r="1499" spans="1:20" ht="15" x14ac:dyDescent="0.25">
      <c r="A1499" s="1">
        <v>8</v>
      </c>
      <c r="B1499" s="1">
        <v>407</v>
      </c>
      <c r="C1499" s="1" t="s">
        <v>56</v>
      </c>
      <c r="D1499" s="1" t="s">
        <v>371</v>
      </c>
      <c r="E1499" s="1">
        <v>20</v>
      </c>
      <c r="F1499" s="1" t="s">
        <v>23</v>
      </c>
      <c r="G1499" s="1">
        <v>27.8</v>
      </c>
      <c r="H1499" s="1" t="s">
        <v>28</v>
      </c>
      <c r="I1499" s="1">
        <v>556</v>
      </c>
      <c r="J1499" s="2" t="s">
        <v>586</v>
      </c>
      <c r="S1499" s="11">
        <f t="shared" si="47"/>
        <v>-278.68837105809126</v>
      </c>
      <c r="T1499" s="10">
        <f t="shared" si="48"/>
        <v>77667.208163012358</v>
      </c>
    </row>
    <row r="1500" spans="1:20" ht="15" x14ac:dyDescent="0.25">
      <c r="A1500" s="1">
        <v>8</v>
      </c>
      <c r="B1500" s="1">
        <v>408</v>
      </c>
      <c r="C1500" s="1" t="s">
        <v>57</v>
      </c>
      <c r="D1500" s="1" t="s">
        <v>371</v>
      </c>
      <c r="E1500" s="1">
        <v>50</v>
      </c>
      <c r="F1500" s="1" t="s">
        <v>23</v>
      </c>
      <c r="G1500" s="1">
        <v>26.9</v>
      </c>
      <c r="H1500" s="1" t="s">
        <v>58</v>
      </c>
      <c r="I1500" s="1">
        <v>1345</v>
      </c>
      <c r="J1500" s="2" t="s">
        <v>586</v>
      </c>
      <c r="S1500" s="11">
        <f t="shared" si="47"/>
        <v>-279.5883710580913</v>
      </c>
      <c r="T1500" s="10">
        <f t="shared" si="48"/>
        <v>78169.657230916942</v>
      </c>
    </row>
    <row r="1501" spans="1:20" ht="15" x14ac:dyDescent="0.25">
      <c r="A1501" s="1">
        <v>9</v>
      </c>
      <c r="B1501" s="1">
        <v>518</v>
      </c>
      <c r="C1501" s="1" t="s">
        <v>64</v>
      </c>
      <c r="D1501" s="1" t="s">
        <v>371</v>
      </c>
      <c r="E1501" s="1">
        <v>20</v>
      </c>
      <c r="F1501" s="1" t="s">
        <v>23</v>
      </c>
      <c r="G1501" s="1">
        <v>5.35</v>
      </c>
      <c r="H1501" s="1" t="s">
        <v>65</v>
      </c>
      <c r="I1501" s="1">
        <v>107</v>
      </c>
      <c r="J1501" s="2" t="s">
        <v>586</v>
      </c>
      <c r="S1501" s="11">
        <f t="shared" si="47"/>
        <v>-301.13837105809125</v>
      </c>
      <c r="T1501" s="10">
        <f t="shared" si="48"/>
        <v>90684.318523520647</v>
      </c>
    </row>
    <row r="1502" spans="1:20" ht="15" x14ac:dyDescent="0.25">
      <c r="A1502" s="1">
        <v>9</v>
      </c>
      <c r="B1502" s="1">
        <v>550</v>
      </c>
      <c r="C1502" s="1" t="s">
        <v>86</v>
      </c>
      <c r="D1502" s="1" t="s">
        <v>371</v>
      </c>
      <c r="E1502" s="1">
        <v>30</v>
      </c>
      <c r="F1502" s="1" t="s">
        <v>23</v>
      </c>
      <c r="G1502" s="1">
        <v>11.8</v>
      </c>
      <c r="H1502" s="1" t="s">
        <v>61</v>
      </c>
      <c r="I1502" s="1">
        <v>354</v>
      </c>
      <c r="J1502" s="2" t="s">
        <v>586</v>
      </c>
      <c r="S1502" s="11">
        <f t="shared" si="47"/>
        <v>-294.68837105809126</v>
      </c>
      <c r="T1502" s="10">
        <f t="shared" si="48"/>
        <v>86841.236036871283</v>
      </c>
    </row>
    <row r="1503" spans="1:20" ht="25.5" x14ac:dyDescent="0.25">
      <c r="A1503" s="1">
        <v>8</v>
      </c>
      <c r="B1503" s="1">
        <v>402</v>
      </c>
      <c r="C1503" s="1" t="s">
        <v>80</v>
      </c>
      <c r="D1503" s="1" t="s">
        <v>371</v>
      </c>
      <c r="E1503" s="1">
        <v>20</v>
      </c>
      <c r="F1503" s="1" t="s">
        <v>23</v>
      </c>
      <c r="G1503" s="1">
        <v>49.9</v>
      </c>
      <c r="H1503" s="1" t="s">
        <v>15</v>
      </c>
      <c r="I1503" s="1">
        <v>998</v>
      </c>
      <c r="J1503" s="2" t="s">
        <v>600</v>
      </c>
      <c r="S1503" s="11">
        <f t="shared" si="47"/>
        <v>-256.5883710580913</v>
      </c>
      <c r="T1503" s="10">
        <f t="shared" si="48"/>
        <v>65837.592162244749</v>
      </c>
    </row>
    <row r="1504" spans="1:20" ht="15" x14ac:dyDescent="0.25">
      <c r="A1504" s="1">
        <v>9</v>
      </c>
      <c r="B1504" s="1">
        <v>539</v>
      </c>
      <c r="C1504" s="1" t="s">
        <v>66</v>
      </c>
      <c r="D1504" s="1" t="s">
        <v>371</v>
      </c>
      <c r="E1504" s="1">
        <v>30</v>
      </c>
      <c r="F1504" s="1" t="s">
        <v>23</v>
      </c>
      <c r="G1504" s="1">
        <v>7.6</v>
      </c>
      <c r="H1504" s="1" t="s">
        <v>67</v>
      </c>
      <c r="I1504" s="1">
        <v>228</v>
      </c>
      <c r="J1504" s="2" t="s">
        <v>600</v>
      </c>
      <c r="S1504" s="11">
        <f t="shared" si="47"/>
        <v>-298.88837105809125</v>
      </c>
      <c r="T1504" s="10">
        <f t="shared" si="48"/>
        <v>89334.258353759244</v>
      </c>
    </row>
    <row r="1505" spans="1:20" ht="15" x14ac:dyDescent="0.25">
      <c r="A1505" s="1">
        <v>12</v>
      </c>
      <c r="B1505" s="1">
        <v>2</v>
      </c>
      <c r="C1505" s="1" t="s">
        <v>79</v>
      </c>
      <c r="D1505" s="1" t="s">
        <v>669</v>
      </c>
      <c r="E1505" s="1">
        <v>6000</v>
      </c>
      <c r="F1505" s="1" t="s">
        <v>23</v>
      </c>
      <c r="G1505" s="1">
        <v>0.71</v>
      </c>
      <c r="H1505" s="1" t="s">
        <v>598</v>
      </c>
      <c r="I1505" s="1">
        <v>4260</v>
      </c>
      <c r="J1505" s="2" t="s">
        <v>600</v>
      </c>
      <c r="S1505" s="11">
        <f t="shared" si="47"/>
        <v>-305.7783710580913</v>
      </c>
      <c r="T1505" s="10">
        <f t="shared" si="48"/>
        <v>93500.412206939771</v>
      </c>
    </row>
    <row r="1506" spans="1:20" ht="15" x14ac:dyDescent="0.25">
      <c r="A1506" s="1">
        <v>4</v>
      </c>
      <c r="B1506" s="1">
        <v>243</v>
      </c>
      <c r="C1506" s="1" t="s">
        <v>43</v>
      </c>
      <c r="D1506" s="1" t="s">
        <v>371</v>
      </c>
      <c r="E1506" s="1">
        <v>10</v>
      </c>
      <c r="F1506" s="1" t="s">
        <v>23</v>
      </c>
      <c r="G1506" s="1">
        <v>31.8</v>
      </c>
      <c r="H1506" s="1" t="s">
        <v>28</v>
      </c>
      <c r="I1506" s="1">
        <v>318</v>
      </c>
      <c r="J1506" s="2" t="s">
        <v>606</v>
      </c>
      <c r="S1506" s="11">
        <f t="shared" si="47"/>
        <v>-274.68837105809126</v>
      </c>
      <c r="T1506" s="10">
        <f t="shared" si="48"/>
        <v>75453.701194547626</v>
      </c>
    </row>
    <row r="1507" spans="1:20" ht="15" x14ac:dyDescent="0.25">
      <c r="A1507" s="1">
        <v>4</v>
      </c>
      <c r="B1507" s="1">
        <v>300</v>
      </c>
      <c r="C1507" s="1" t="s">
        <v>48</v>
      </c>
      <c r="D1507" s="1" t="s">
        <v>371</v>
      </c>
      <c r="E1507" s="1">
        <v>100</v>
      </c>
      <c r="F1507" s="1" t="s">
        <v>23</v>
      </c>
      <c r="G1507" s="1">
        <v>1.72</v>
      </c>
      <c r="H1507" s="1" t="s">
        <v>49</v>
      </c>
      <c r="I1507" s="1">
        <v>172</v>
      </c>
      <c r="J1507" s="2" t="s">
        <v>606</v>
      </c>
      <c r="S1507" s="11">
        <f t="shared" si="47"/>
        <v>-304.76837105809125</v>
      </c>
      <c r="T1507" s="10">
        <f t="shared" si="48"/>
        <v>92883.759997402391</v>
      </c>
    </row>
    <row r="1508" spans="1:20" ht="25.5" x14ac:dyDescent="0.25">
      <c r="A1508" s="1">
        <v>8</v>
      </c>
      <c r="B1508" s="1">
        <v>402</v>
      </c>
      <c r="C1508" s="1" t="s">
        <v>80</v>
      </c>
      <c r="D1508" s="1" t="s">
        <v>371</v>
      </c>
      <c r="E1508" s="1">
        <v>20</v>
      </c>
      <c r="F1508" s="1" t="s">
        <v>23</v>
      </c>
      <c r="G1508" s="1">
        <v>49.9</v>
      </c>
      <c r="H1508" s="1" t="s">
        <v>15</v>
      </c>
      <c r="I1508" s="1">
        <v>998</v>
      </c>
      <c r="J1508" s="2" t="s">
        <v>606</v>
      </c>
      <c r="S1508" s="11">
        <f t="shared" si="47"/>
        <v>-256.5883710580913</v>
      </c>
      <c r="T1508" s="10">
        <f t="shared" si="48"/>
        <v>65837.592162244749</v>
      </c>
    </row>
    <row r="1509" spans="1:20" ht="15" x14ac:dyDescent="0.25">
      <c r="A1509" s="1">
        <v>8</v>
      </c>
      <c r="B1509" s="1">
        <v>407</v>
      </c>
      <c r="C1509" s="1" t="s">
        <v>56</v>
      </c>
      <c r="D1509" s="1" t="s">
        <v>371</v>
      </c>
      <c r="E1509" s="1">
        <v>30</v>
      </c>
      <c r="F1509" s="1" t="s">
        <v>23</v>
      </c>
      <c r="G1509" s="1">
        <v>27.8</v>
      </c>
      <c r="H1509" s="1" t="s">
        <v>28</v>
      </c>
      <c r="I1509" s="1">
        <v>834</v>
      </c>
      <c r="J1509" s="2" t="s">
        <v>606</v>
      </c>
      <c r="S1509" s="11">
        <f t="shared" si="47"/>
        <v>-278.68837105809126</v>
      </c>
      <c r="T1509" s="10">
        <f t="shared" si="48"/>
        <v>77667.208163012358</v>
      </c>
    </row>
    <row r="1510" spans="1:20" ht="15" x14ac:dyDescent="0.25">
      <c r="A1510" s="1">
        <v>9</v>
      </c>
      <c r="B1510" s="1">
        <v>539</v>
      </c>
      <c r="C1510" s="1" t="s">
        <v>66</v>
      </c>
      <c r="D1510" s="1" t="s">
        <v>371</v>
      </c>
      <c r="E1510" s="1">
        <v>30</v>
      </c>
      <c r="F1510" s="1" t="s">
        <v>23</v>
      </c>
      <c r="G1510" s="1">
        <v>7.6</v>
      </c>
      <c r="H1510" s="1" t="s">
        <v>67</v>
      </c>
      <c r="I1510" s="1">
        <v>228</v>
      </c>
      <c r="J1510" s="2" t="s">
        <v>606</v>
      </c>
      <c r="S1510" s="11">
        <f t="shared" si="47"/>
        <v>-298.88837105809125</v>
      </c>
      <c r="T1510" s="10">
        <f t="shared" si="48"/>
        <v>89334.258353759244</v>
      </c>
    </row>
    <row r="1511" spans="1:20" ht="15" x14ac:dyDescent="0.25">
      <c r="A1511" s="1">
        <v>12</v>
      </c>
      <c r="B1511" s="1">
        <v>2</v>
      </c>
      <c r="C1511" s="1" t="s">
        <v>79</v>
      </c>
      <c r="D1511" s="1" t="s">
        <v>669</v>
      </c>
      <c r="E1511" s="1">
        <v>10000</v>
      </c>
      <c r="F1511" s="1" t="s">
        <v>23</v>
      </c>
      <c r="G1511" s="1">
        <v>0.71</v>
      </c>
      <c r="H1511" s="1" t="s">
        <v>598</v>
      </c>
      <c r="I1511" s="1">
        <v>7100</v>
      </c>
      <c r="J1511" s="2" t="s">
        <v>606</v>
      </c>
      <c r="S1511" s="11">
        <f t="shared" si="47"/>
        <v>-305.7783710580913</v>
      </c>
      <c r="T1511" s="10">
        <f t="shared" si="48"/>
        <v>93500.412206939771</v>
      </c>
    </row>
    <row r="1512" spans="1:20" ht="15" x14ac:dyDescent="0.25">
      <c r="A1512" s="1">
        <v>8</v>
      </c>
      <c r="B1512" s="1">
        <v>404</v>
      </c>
      <c r="C1512" s="1" t="s">
        <v>74</v>
      </c>
      <c r="D1512" s="1" t="s">
        <v>371</v>
      </c>
      <c r="E1512" s="1">
        <v>10</v>
      </c>
      <c r="F1512" s="1" t="s">
        <v>23</v>
      </c>
      <c r="G1512" s="1">
        <v>22.8</v>
      </c>
      <c r="H1512" s="1" t="s">
        <v>28</v>
      </c>
      <c r="I1512" s="1">
        <v>228</v>
      </c>
      <c r="J1512" s="2" t="s">
        <v>610</v>
      </c>
      <c r="S1512" s="11">
        <f t="shared" si="47"/>
        <v>-283.68837105809126</v>
      </c>
      <c r="T1512" s="10">
        <f t="shared" si="48"/>
        <v>80479.091873593279</v>
      </c>
    </row>
    <row r="1513" spans="1:20" ht="15" x14ac:dyDescent="0.25">
      <c r="A1513" s="1">
        <v>8</v>
      </c>
      <c r="B1513" s="1">
        <v>407</v>
      </c>
      <c r="C1513" s="1" t="s">
        <v>56</v>
      </c>
      <c r="D1513" s="1" t="s">
        <v>371</v>
      </c>
      <c r="E1513" s="1">
        <v>10</v>
      </c>
      <c r="F1513" s="1" t="s">
        <v>23</v>
      </c>
      <c r="G1513" s="1">
        <v>27.8</v>
      </c>
      <c r="H1513" s="1" t="s">
        <v>28</v>
      </c>
      <c r="I1513" s="1">
        <v>278</v>
      </c>
      <c r="J1513" s="2" t="s">
        <v>610</v>
      </c>
      <c r="S1513" s="11">
        <f t="shared" si="47"/>
        <v>-278.68837105809126</v>
      </c>
      <c r="T1513" s="10">
        <f t="shared" si="48"/>
        <v>77667.208163012358</v>
      </c>
    </row>
    <row r="1514" spans="1:20" ht="15" x14ac:dyDescent="0.25">
      <c r="A1514" s="1">
        <v>8</v>
      </c>
      <c r="B1514" s="1">
        <v>408</v>
      </c>
      <c r="C1514" s="1" t="s">
        <v>57</v>
      </c>
      <c r="D1514" s="1" t="s">
        <v>371</v>
      </c>
      <c r="E1514" s="1">
        <v>10</v>
      </c>
      <c r="F1514" s="1" t="s">
        <v>23</v>
      </c>
      <c r="G1514" s="1">
        <v>26.9</v>
      </c>
      <c r="H1514" s="1" t="s">
        <v>58</v>
      </c>
      <c r="I1514" s="1">
        <v>269</v>
      </c>
      <c r="J1514" s="2" t="s">
        <v>610</v>
      </c>
      <c r="S1514" s="11">
        <f t="shared" si="47"/>
        <v>-279.5883710580913</v>
      </c>
      <c r="T1514" s="10">
        <f t="shared" si="48"/>
        <v>78169.657230916942</v>
      </c>
    </row>
    <row r="1515" spans="1:20" ht="15" x14ac:dyDescent="0.25">
      <c r="A1515" s="1">
        <v>9</v>
      </c>
      <c r="B1515" s="1">
        <v>518</v>
      </c>
      <c r="C1515" s="1" t="s">
        <v>64</v>
      </c>
      <c r="D1515" s="1" t="s">
        <v>371</v>
      </c>
      <c r="E1515" s="1">
        <v>50</v>
      </c>
      <c r="F1515" s="1" t="s">
        <v>23</v>
      </c>
      <c r="G1515" s="1">
        <v>5.35</v>
      </c>
      <c r="H1515" s="1" t="s">
        <v>65</v>
      </c>
      <c r="I1515" s="1">
        <v>267.5</v>
      </c>
      <c r="J1515" s="2" t="s">
        <v>610</v>
      </c>
      <c r="S1515" s="11">
        <f t="shared" si="47"/>
        <v>-301.13837105809125</v>
      </c>
      <c r="T1515" s="10">
        <f t="shared" si="48"/>
        <v>90684.318523520647</v>
      </c>
    </row>
    <row r="1516" spans="1:20" ht="25.5" x14ac:dyDescent="0.25">
      <c r="A1516" s="1">
        <v>1</v>
      </c>
      <c r="B1516" s="1">
        <v>2</v>
      </c>
      <c r="C1516" s="1" t="s">
        <v>22</v>
      </c>
      <c r="D1516" s="1" t="s">
        <v>371</v>
      </c>
      <c r="E1516" s="1">
        <v>100</v>
      </c>
      <c r="F1516" s="1" t="s">
        <v>23</v>
      </c>
      <c r="G1516" s="1">
        <v>1.39</v>
      </c>
      <c r="H1516" s="1" t="s">
        <v>24</v>
      </c>
      <c r="I1516" s="1">
        <v>139</v>
      </c>
      <c r="J1516" s="2" t="s">
        <v>612</v>
      </c>
      <c r="S1516" s="11">
        <f t="shared" si="47"/>
        <v>-305.09837105809129</v>
      </c>
      <c r="T1516" s="10">
        <f t="shared" si="48"/>
        <v>93085.016022300755</v>
      </c>
    </row>
    <row r="1517" spans="1:20" ht="25.5" x14ac:dyDescent="0.25">
      <c r="A1517" s="1">
        <v>1</v>
      </c>
      <c r="B1517" s="1">
        <v>6</v>
      </c>
      <c r="C1517" s="1" t="s">
        <v>25</v>
      </c>
      <c r="D1517" s="1" t="s">
        <v>371</v>
      </c>
      <c r="E1517" s="1">
        <v>10</v>
      </c>
      <c r="F1517" s="1" t="s">
        <v>23</v>
      </c>
      <c r="G1517" s="1">
        <v>8.9</v>
      </c>
      <c r="H1517" s="1" t="s">
        <v>26</v>
      </c>
      <c r="I1517" s="1">
        <v>89</v>
      </c>
      <c r="J1517" s="2" t="s">
        <v>612</v>
      </c>
      <c r="S1517" s="11">
        <f t="shared" si="47"/>
        <v>-297.5883710580913</v>
      </c>
      <c r="T1517" s="10">
        <f t="shared" si="48"/>
        <v>88558.838589008228</v>
      </c>
    </row>
    <row r="1518" spans="1:20" ht="15" x14ac:dyDescent="0.25">
      <c r="A1518" s="1">
        <v>2</v>
      </c>
      <c r="B1518" s="1">
        <v>52</v>
      </c>
      <c r="C1518" s="1" t="s">
        <v>68</v>
      </c>
      <c r="D1518" s="1" t="s">
        <v>371</v>
      </c>
      <c r="E1518" s="1">
        <v>50</v>
      </c>
      <c r="F1518" s="1" t="s">
        <v>23</v>
      </c>
      <c r="G1518" s="1">
        <v>146.4</v>
      </c>
      <c r="H1518" s="1" t="s">
        <v>15</v>
      </c>
      <c r="I1518" s="1">
        <v>7320</v>
      </c>
      <c r="J1518" s="2" t="s">
        <v>612</v>
      </c>
      <c r="S1518" s="11">
        <f t="shared" si="47"/>
        <v>-160.08837105809127</v>
      </c>
      <c r="T1518" s="10">
        <f t="shared" si="48"/>
        <v>25628.286548033113</v>
      </c>
    </row>
    <row r="1519" spans="1:20" ht="15" x14ac:dyDescent="0.25">
      <c r="A1519" s="1">
        <v>2</v>
      </c>
      <c r="B1519" s="1">
        <v>124</v>
      </c>
      <c r="C1519" s="1" t="s">
        <v>35</v>
      </c>
      <c r="D1519" s="1" t="s">
        <v>371</v>
      </c>
      <c r="E1519" s="1">
        <v>10</v>
      </c>
      <c r="F1519" s="1" t="s">
        <v>23</v>
      </c>
      <c r="G1519" s="1">
        <v>9.98</v>
      </c>
      <c r="H1519" s="1" t="s">
        <v>36</v>
      </c>
      <c r="I1519" s="1">
        <v>99.8</v>
      </c>
      <c r="J1519" s="2" t="s">
        <v>612</v>
      </c>
      <c r="S1519" s="11">
        <f t="shared" si="47"/>
        <v>-296.50837105809126</v>
      </c>
      <c r="T1519" s="10">
        <f t="shared" si="48"/>
        <v>87917.214107522726</v>
      </c>
    </row>
    <row r="1520" spans="1:20" ht="15" x14ac:dyDescent="0.25">
      <c r="A1520" s="1">
        <v>4</v>
      </c>
      <c r="B1520" s="1">
        <v>243</v>
      </c>
      <c r="C1520" s="1" t="s">
        <v>43</v>
      </c>
      <c r="D1520" s="1" t="s">
        <v>371</v>
      </c>
      <c r="E1520" s="1">
        <v>10</v>
      </c>
      <c r="F1520" s="1" t="s">
        <v>23</v>
      </c>
      <c r="G1520" s="1">
        <v>31.8</v>
      </c>
      <c r="H1520" s="1" t="s">
        <v>28</v>
      </c>
      <c r="I1520" s="1">
        <v>318</v>
      </c>
      <c r="J1520" s="2" t="s">
        <v>612</v>
      </c>
      <c r="S1520" s="11">
        <f t="shared" si="47"/>
        <v>-274.68837105809126</v>
      </c>
      <c r="T1520" s="10">
        <f t="shared" si="48"/>
        <v>75453.701194547626</v>
      </c>
    </row>
    <row r="1521" spans="1:20" ht="15" x14ac:dyDescent="0.25">
      <c r="A1521" s="1">
        <v>4</v>
      </c>
      <c r="B1521" s="1">
        <v>300</v>
      </c>
      <c r="C1521" s="1" t="s">
        <v>48</v>
      </c>
      <c r="D1521" s="1" t="s">
        <v>371</v>
      </c>
      <c r="E1521" s="1">
        <v>30</v>
      </c>
      <c r="F1521" s="1" t="s">
        <v>23</v>
      </c>
      <c r="G1521" s="1">
        <v>1.72</v>
      </c>
      <c r="H1521" s="1" t="s">
        <v>49</v>
      </c>
      <c r="I1521" s="1">
        <v>51.6</v>
      </c>
      <c r="J1521" s="2" t="s">
        <v>612</v>
      </c>
      <c r="S1521" s="11">
        <f t="shared" si="47"/>
        <v>-304.76837105809125</v>
      </c>
      <c r="T1521" s="10">
        <f t="shared" si="48"/>
        <v>92883.759997402391</v>
      </c>
    </row>
    <row r="1522" spans="1:20" ht="15" x14ac:dyDescent="0.25">
      <c r="A1522" s="1">
        <v>8</v>
      </c>
      <c r="B1522" s="1">
        <v>401</v>
      </c>
      <c r="C1522" s="1" t="s">
        <v>55</v>
      </c>
      <c r="D1522" s="1" t="s">
        <v>371</v>
      </c>
      <c r="E1522" s="1">
        <v>2</v>
      </c>
      <c r="F1522" s="1" t="s">
        <v>23</v>
      </c>
      <c r="G1522" s="1">
        <v>27.5</v>
      </c>
      <c r="H1522" s="1" t="s">
        <v>28</v>
      </c>
      <c r="I1522" s="1">
        <v>55</v>
      </c>
      <c r="J1522" s="2" t="s">
        <v>612</v>
      </c>
      <c r="S1522" s="11">
        <f t="shared" si="47"/>
        <v>-278.98837105809127</v>
      </c>
      <c r="T1522" s="10">
        <f t="shared" si="48"/>
        <v>77834.511185647221</v>
      </c>
    </row>
    <row r="1523" spans="1:20" ht="25.5" x14ac:dyDescent="0.25">
      <c r="A1523" s="1">
        <v>8</v>
      </c>
      <c r="B1523" s="1">
        <v>402</v>
      </c>
      <c r="C1523" s="1" t="s">
        <v>80</v>
      </c>
      <c r="D1523" s="1" t="s">
        <v>371</v>
      </c>
      <c r="E1523" s="1">
        <v>10</v>
      </c>
      <c r="F1523" s="1" t="s">
        <v>23</v>
      </c>
      <c r="G1523" s="1">
        <v>49.9</v>
      </c>
      <c r="H1523" s="1" t="s">
        <v>15</v>
      </c>
      <c r="I1523" s="1">
        <v>499</v>
      </c>
      <c r="J1523" s="2" t="s">
        <v>612</v>
      </c>
      <c r="S1523" s="11">
        <f t="shared" si="47"/>
        <v>-256.5883710580913</v>
      </c>
      <c r="T1523" s="10">
        <f t="shared" si="48"/>
        <v>65837.592162244749</v>
      </c>
    </row>
    <row r="1524" spans="1:20" ht="15" x14ac:dyDescent="0.25">
      <c r="A1524" s="1">
        <v>8</v>
      </c>
      <c r="B1524" s="1">
        <v>408</v>
      </c>
      <c r="C1524" s="1" t="s">
        <v>57</v>
      </c>
      <c r="D1524" s="1" t="s">
        <v>371</v>
      </c>
      <c r="E1524" s="1">
        <v>20</v>
      </c>
      <c r="F1524" s="1" t="s">
        <v>23</v>
      </c>
      <c r="G1524" s="1">
        <v>26.9</v>
      </c>
      <c r="H1524" s="1" t="s">
        <v>58</v>
      </c>
      <c r="I1524" s="1">
        <v>538</v>
      </c>
      <c r="J1524" s="2" t="s">
        <v>612</v>
      </c>
      <c r="S1524" s="11">
        <f t="shared" si="47"/>
        <v>-279.5883710580913</v>
      </c>
      <c r="T1524" s="10">
        <f t="shared" si="48"/>
        <v>78169.657230916942</v>
      </c>
    </row>
    <row r="1525" spans="1:20" ht="15" x14ac:dyDescent="0.25">
      <c r="A1525" s="1">
        <v>9</v>
      </c>
      <c r="B1525" s="1">
        <v>518</v>
      </c>
      <c r="C1525" s="1" t="s">
        <v>64</v>
      </c>
      <c r="D1525" s="1" t="s">
        <v>371</v>
      </c>
      <c r="E1525" s="1">
        <v>50</v>
      </c>
      <c r="F1525" s="1" t="s">
        <v>23</v>
      </c>
      <c r="G1525" s="1">
        <v>5.35</v>
      </c>
      <c r="H1525" s="1" t="s">
        <v>65</v>
      </c>
      <c r="I1525" s="1">
        <v>267.5</v>
      </c>
      <c r="J1525" s="2" t="s">
        <v>612</v>
      </c>
      <c r="S1525" s="11">
        <f t="shared" si="47"/>
        <v>-301.13837105809125</v>
      </c>
      <c r="T1525" s="10">
        <f t="shared" si="48"/>
        <v>90684.318523520647</v>
      </c>
    </row>
    <row r="1526" spans="1:20" ht="25.5" x14ac:dyDescent="0.25">
      <c r="A1526" s="1">
        <v>1</v>
      </c>
      <c r="B1526" s="1">
        <v>2</v>
      </c>
      <c r="C1526" s="1" t="s">
        <v>22</v>
      </c>
      <c r="D1526" s="1" t="s">
        <v>371</v>
      </c>
      <c r="E1526" s="1">
        <v>100</v>
      </c>
      <c r="F1526" s="1" t="s">
        <v>23</v>
      </c>
      <c r="G1526" s="1">
        <v>1.39</v>
      </c>
      <c r="H1526" s="1" t="s">
        <v>24</v>
      </c>
      <c r="I1526" s="1">
        <v>139</v>
      </c>
      <c r="J1526" s="2" t="s">
        <v>630</v>
      </c>
      <c r="S1526" s="11">
        <f t="shared" si="47"/>
        <v>-305.09837105809129</v>
      </c>
      <c r="T1526" s="10">
        <f t="shared" si="48"/>
        <v>93085.016022300755</v>
      </c>
    </row>
    <row r="1527" spans="1:20" ht="25.5" x14ac:dyDescent="0.25">
      <c r="A1527" s="1">
        <v>1</v>
      </c>
      <c r="B1527" s="1">
        <v>6</v>
      </c>
      <c r="C1527" s="1" t="s">
        <v>25</v>
      </c>
      <c r="D1527" s="1" t="s">
        <v>371</v>
      </c>
      <c r="E1527" s="1">
        <v>200</v>
      </c>
      <c r="F1527" s="1" t="s">
        <v>23</v>
      </c>
      <c r="G1527" s="1">
        <v>8.9</v>
      </c>
      <c r="H1527" s="1" t="s">
        <v>26</v>
      </c>
      <c r="I1527" s="1">
        <v>1780</v>
      </c>
      <c r="J1527" s="2" t="s">
        <v>630</v>
      </c>
      <c r="S1527" s="11">
        <f t="shared" si="47"/>
        <v>-297.5883710580913</v>
      </c>
      <c r="T1527" s="10">
        <f t="shared" si="48"/>
        <v>88558.838589008228</v>
      </c>
    </row>
    <row r="1528" spans="1:20" ht="15" x14ac:dyDescent="0.25">
      <c r="A1528" s="1">
        <v>1</v>
      </c>
      <c r="B1528" s="1">
        <v>17</v>
      </c>
      <c r="C1528" s="1" t="s">
        <v>27</v>
      </c>
      <c r="D1528" s="1" t="s">
        <v>371</v>
      </c>
      <c r="E1528" s="1">
        <v>200</v>
      </c>
      <c r="F1528" s="1" t="s">
        <v>23</v>
      </c>
      <c r="G1528" s="1">
        <v>32.4</v>
      </c>
      <c r="H1528" s="1" t="s">
        <v>28</v>
      </c>
      <c r="I1528" s="1">
        <v>6480</v>
      </c>
      <c r="J1528" s="2" t="s">
        <v>630</v>
      </c>
      <c r="S1528" s="11">
        <f t="shared" si="47"/>
        <v>-274.0883710580913</v>
      </c>
      <c r="T1528" s="10">
        <f t="shared" si="48"/>
        <v>75124.435149277939</v>
      </c>
    </row>
    <row r="1529" spans="1:20" ht="15" x14ac:dyDescent="0.25">
      <c r="A1529" s="1">
        <v>1</v>
      </c>
      <c r="B1529" s="1">
        <v>27</v>
      </c>
      <c r="C1529" s="1" t="s">
        <v>30</v>
      </c>
      <c r="D1529" s="1" t="s">
        <v>371</v>
      </c>
      <c r="E1529" s="1">
        <v>50</v>
      </c>
      <c r="F1529" s="1" t="s">
        <v>23</v>
      </c>
      <c r="G1529" s="1">
        <v>1.58</v>
      </c>
      <c r="H1529" s="1" t="s">
        <v>1120</v>
      </c>
      <c r="I1529" s="1">
        <v>79</v>
      </c>
      <c r="J1529" s="2" t="s">
        <v>630</v>
      </c>
      <c r="S1529" s="11">
        <f t="shared" si="47"/>
        <v>-304.90837105809129</v>
      </c>
      <c r="T1529" s="10">
        <f t="shared" si="48"/>
        <v>92969.114741298676</v>
      </c>
    </row>
    <row r="1530" spans="1:20" ht="15" x14ac:dyDescent="0.25">
      <c r="A1530" s="1">
        <v>1</v>
      </c>
      <c r="B1530" s="1">
        <v>33</v>
      </c>
      <c r="C1530" s="1" t="s">
        <v>31</v>
      </c>
      <c r="D1530" s="1" t="s">
        <v>371</v>
      </c>
      <c r="E1530" s="1">
        <v>5</v>
      </c>
      <c r="F1530" s="1" t="s">
        <v>23</v>
      </c>
      <c r="G1530" s="1">
        <v>893</v>
      </c>
      <c r="H1530" s="1" t="s">
        <v>32</v>
      </c>
      <c r="I1530" s="1">
        <v>4465</v>
      </c>
      <c r="J1530" s="2" t="s">
        <v>630</v>
      </c>
      <c r="S1530" s="11">
        <f t="shared" si="47"/>
        <v>586.51162894190873</v>
      </c>
      <c r="T1530" s="10">
        <f t="shared" si="48"/>
        <v>343995.8908840912</v>
      </c>
    </row>
    <row r="1531" spans="1:20" ht="15" x14ac:dyDescent="0.25">
      <c r="A1531" s="1">
        <v>2</v>
      </c>
      <c r="B1531" s="1">
        <v>124</v>
      </c>
      <c r="C1531" s="1" t="s">
        <v>35</v>
      </c>
      <c r="D1531" s="1" t="s">
        <v>371</v>
      </c>
      <c r="E1531" s="1">
        <v>50</v>
      </c>
      <c r="F1531" s="1" t="s">
        <v>23</v>
      </c>
      <c r="G1531" s="1">
        <v>9.98</v>
      </c>
      <c r="H1531" s="1" t="s">
        <v>36</v>
      </c>
      <c r="I1531" s="1">
        <v>499</v>
      </c>
      <c r="J1531" s="2" t="s">
        <v>630</v>
      </c>
      <c r="S1531" s="11">
        <f t="shared" si="47"/>
        <v>-296.50837105809126</v>
      </c>
      <c r="T1531" s="10">
        <f t="shared" si="48"/>
        <v>87917.214107522726</v>
      </c>
    </row>
    <row r="1532" spans="1:20" ht="15" x14ac:dyDescent="0.25">
      <c r="A1532" s="1">
        <v>3</v>
      </c>
      <c r="B1532" s="1">
        <v>195</v>
      </c>
      <c r="C1532" s="1" t="s">
        <v>39</v>
      </c>
      <c r="D1532" s="1" t="s">
        <v>371</v>
      </c>
      <c r="E1532" s="1">
        <v>50</v>
      </c>
      <c r="F1532" s="1" t="s">
        <v>23</v>
      </c>
      <c r="G1532" s="1">
        <v>23.1</v>
      </c>
      <c r="H1532" s="1" t="s">
        <v>40</v>
      </c>
      <c r="I1532" s="1">
        <v>1155</v>
      </c>
      <c r="J1532" s="2" t="s">
        <v>630</v>
      </c>
      <c r="S1532" s="11">
        <f t="shared" si="47"/>
        <v>-283.38837105809125</v>
      </c>
      <c r="T1532" s="10">
        <f t="shared" si="48"/>
        <v>80308.968850958408</v>
      </c>
    </row>
    <row r="1533" spans="1:20" ht="15" x14ac:dyDescent="0.25">
      <c r="A1533" s="1">
        <v>3</v>
      </c>
      <c r="B1533" s="1">
        <v>207</v>
      </c>
      <c r="C1533" s="1" t="s">
        <v>71</v>
      </c>
      <c r="D1533" s="1" t="s">
        <v>371</v>
      </c>
      <c r="E1533" s="1">
        <v>10</v>
      </c>
      <c r="F1533" s="1" t="s">
        <v>23</v>
      </c>
      <c r="G1533" s="1">
        <v>21.95</v>
      </c>
      <c r="H1533" s="1" t="s">
        <v>72</v>
      </c>
      <c r="I1533" s="1">
        <v>219.5</v>
      </c>
      <c r="J1533" s="2" t="s">
        <v>630</v>
      </c>
      <c r="S1533" s="11">
        <f t="shared" si="47"/>
        <v>-284.53837105809129</v>
      </c>
      <c r="T1533" s="10">
        <f t="shared" si="48"/>
        <v>80962.084604392046</v>
      </c>
    </row>
    <row r="1534" spans="1:20" ht="15" x14ac:dyDescent="0.25">
      <c r="A1534" s="1">
        <v>3</v>
      </c>
      <c r="B1534" s="1">
        <v>219</v>
      </c>
      <c r="C1534" s="1" t="s">
        <v>42</v>
      </c>
      <c r="D1534" s="1" t="s">
        <v>371</v>
      </c>
      <c r="E1534" s="1">
        <v>150</v>
      </c>
      <c r="F1534" s="1" t="s">
        <v>23</v>
      </c>
      <c r="G1534" s="1">
        <v>19.899999999999999</v>
      </c>
      <c r="H1534" s="1" t="s">
        <v>1124</v>
      </c>
      <c r="I1534" s="1">
        <v>2985</v>
      </c>
      <c r="J1534" s="2" t="s">
        <v>630</v>
      </c>
      <c r="S1534" s="11">
        <f t="shared" si="47"/>
        <v>-286.5883710580913</v>
      </c>
      <c r="T1534" s="10">
        <f t="shared" si="48"/>
        <v>82132.894425730221</v>
      </c>
    </row>
    <row r="1535" spans="1:20" ht="15" x14ac:dyDescent="0.25">
      <c r="A1535" s="1">
        <v>4</v>
      </c>
      <c r="B1535" s="1">
        <v>243</v>
      </c>
      <c r="C1535" s="1" t="s">
        <v>43</v>
      </c>
      <c r="D1535" s="1" t="s">
        <v>371</v>
      </c>
      <c r="E1535" s="1">
        <v>300</v>
      </c>
      <c r="F1535" s="1" t="s">
        <v>23</v>
      </c>
      <c r="G1535" s="1">
        <v>31.8</v>
      </c>
      <c r="H1535" s="1" t="s">
        <v>28</v>
      </c>
      <c r="I1535" s="1">
        <v>9540</v>
      </c>
      <c r="J1535" s="2" t="s">
        <v>630</v>
      </c>
      <c r="S1535" s="11">
        <f t="shared" si="47"/>
        <v>-274.68837105809126</v>
      </c>
      <c r="T1535" s="10">
        <f t="shared" si="48"/>
        <v>75453.701194547626</v>
      </c>
    </row>
    <row r="1536" spans="1:20" ht="15" x14ac:dyDescent="0.25">
      <c r="A1536" s="1">
        <v>4</v>
      </c>
      <c r="B1536" s="1">
        <v>273</v>
      </c>
      <c r="C1536" s="1" t="s">
        <v>69</v>
      </c>
      <c r="D1536" s="1" t="s">
        <v>371</v>
      </c>
      <c r="E1536" s="1">
        <v>3</v>
      </c>
      <c r="F1536" s="1" t="s">
        <v>23</v>
      </c>
      <c r="G1536" s="1">
        <v>154</v>
      </c>
      <c r="H1536" s="1" t="s">
        <v>70</v>
      </c>
      <c r="I1536" s="1">
        <v>462</v>
      </c>
      <c r="J1536" s="2" t="s">
        <v>630</v>
      </c>
      <c r="S1536" s="11">
        <f t="shared" si="47"/>
        <v>-152.48837105809127</v>
      </c>
      <c r="T1536" s="10">
        <f t="shared" si="48"/>
        <v>23252.703307950127</v>
      </c>
    </row>
    <row r="1537" spans="1:20" ht="15" x14ac:dyDescent="0.25">
      <c r="A1537" s="1">
        <v>4</v>
      </c>
      <c r="B1537" s="1">
        <v>280</v>
      </c>
      <c r="C1537" s="1" t="s">
        <v>44</v>
      </c>
      <c r="D1537" s="1" t="s">
        <v>371</v>
      </c>
      <c r="E1537" s="1">
        <v>10</v>
      </c>
      <c r="F1537" s="1" t="s">
        <v>23</v>
      </c>
      <c r="G1537" s="1">
        <v>12.2</v>
      </c>
      <c r="H1537" s="1" t="s">
        <v>45</v>
      </c>
      <c r="I1537" s="1">
        <v>122</v>
      </c>
      <c r="J1537" s="2" t="s">
        <v>630</v>
      </c>
      <c r="S1537" s="11">
        <f t="shared" si="47"/>
        <v>-294.28837105809129</v>
      </c>
      <c r="T1537" s="10">
        <f t="shared" si="48"/>
        <v>86605.645340024814</v>
      </c>
    </row>
    <row r="1538" spans="1:20" ht="15" x14ac:dyDescent="0.25">
      <c r="A1538" s="1">
        <v>4</v>
      </c>
      <c r="B1538" s="1">
        <v>295</v>
      </c>
      <c r="C1538" s="1" t="s">
        <v>47</v>
      </c>
      <c r="D1538" s="1" t="s">
        <v>371</v>
      </c>
      <c r="E1538" s="1">
        <v>10</v>
      </c>
      <c r="F1538" s="1" t="s">
        <v>23</v>
      </c>
      <c r="G1538" s="1">
        <v>12.95</v>
      </c>
      <c r="H1538" s="1" t="s">
        <v>45</v>
      </c>
      <c r="I1538" s="1">
        <v>129.5</v>
      </c>
      <c r="J1538" s="2" t="s">
        <v>630</v>
      </c>
      <c r="S1538" s="11">
        <f t="shared" ref="S1538:S1601" si="49">G1538-$P$2</f>
        <v>-293.53837105809129</v>
      </c>
      <c r="T1538" s="10">
        <f t="shared" si="48"/>
        <v>86164.775283437688</v>
      </c>
    </row>
    <row r="1539" spans="1:20" ht="15" x14ac:dyDescent="0.25">
      <c r="A1539" s="1">
        <v>4</v>
      </c>
      <c r="B1539" s="1">
        <v>300</v>
      </c>
      <c r="C1539" s="1" t="s">
        <v>48</v>
      </c>
      <c r="D1539" s="1" t="s">
        <v>371</v>
      </c>
      <c r="E1539" s="1">
        <v>50</v>
      </c>
      <c r="F1539" s="1" t="s">
        <v>23</v>
      </c>
      <c r="G1539" s="1">
        <v>1.72</v>
      </c>
      <c r="H1539" s="1" t="s">
        <v>49</v>
      </c>
      <c r="I1539" s="1">
        <v>86</v>
      </c>
      <c r="J1539" s="2" t="s">
        <v>630</v>
      </c>
      <c r="S1539" s="11">
        <f t="shared" si="49"/>
        <v>-304.76837105809125</v>
      </c>
      <c r="T1539" s="10">
        <f t="shared" ref="T1539:T1602" si="50">S1539*S1539</f>
        <v>92883.759997402391</v>
      </c>
    </row>
    <row r="1540" spans="1:20" ht="15" x14ac:dyDescent="0.25">
      <c r="A1540" s="1">
        <v>4</v>
      </c>
      <c r="B1540" s="1">
        <v>305</v>
      </c>
      <c r="C1540" s="1" t="s">
        <v>50</v>
      </c>
      <c r="D1540" s="1" t="s">
        <v>371</v>
      </c>
      <c r="E1540" s="1">
        <v>30</v>
      </c>
      <c r="F1540" s="1" t="s">
        <v>23</v>
      </c>
      <c r="G1540" s="1">
        <v>158</v>
      </c>
      <c r="H1540" s="1" t="s">
        <v>51</v>
      </c>
      <c r="I1540" s="1">
        <v>4740</v>
      </c>
      <c r="J1540" s="2" t="s">
        <v>630</v>
      </c>
      <c r="S1540" s="11">
        <f t="shared" si="49"/>
        <v>-148.48837105809127</v>
      </c>
      <c r="T1540" s="10">
        <f t="shared" si="50"/>
        <v>22048.796339485398</v>
      </c>
    </row>
    <row r="1541" spans="1:20" ht="15" x14ac:dyDescent="0.25">
      <c r="A1541" s="1">
        <v>6</v>
      </c>
      <c r="B1541" s="1">
        <v>365</v>
      </c>
      <c r="C1541" s="1" t="s">
        <v>82</v>
      </c>
      <c r="D1541" s="1" t="s">
        <v>371</v>
      </c>
      <c r="E1541" s="1">
        <v>800</v>
      </c>
      <c r="F1541" s="1" t="s">
        <v>23</v>
      </c>
      <c r="G1541" s="1">
        <v>36.799999999999997</v>
      </c>
      <c r="H1541" s="1" t="s">
        <v>58</v>
      </c>
      <c r="I1541" s="1">
        <v>29440</v>
      </c>
      <c r="J1541" s="2" t="s">
        <v>630</v>
      </c>
      <c r="S1541" s="11">
        <f t="shared" si="49"/>
        <v>-269.68837105809126</v>
      </c>
      <c r="T1541" s="10">
        <f t="shared" si="50"/>
        <v>72731.817483966719</v>
      </c>
    </row>
    <row r="1542" spans="1:20" ht="15" x14ac:dyDescent="0.25">
      <c r="A1542" s="1">
        <v>8</v>
      </c>
      <c r="B1542" s="1">
        <v>394</v>
      </c>
      <c r="C1542" s="1" t="s">
        <v>52</v>
      </c>
      <c r="D1542" s="1" t="s">
        <v>371</v>
      </c>
      <c r="E1542" s="1">
        <v>50</v>
      </c>
      <c r="F1542" s="1" t="s">
        <v>23</v>
      </c>
      <c r="G1542" s="1">
        <v>26.3</v>
      </c>
      <c r="H1542" s="1" t="s">
        <v>28</v>
      </c>
      <c r="I1542" s="1">
        <v>1315</v>
      </c>
      <c r="J1542" s="2" t="s">
        <v>630</v>
      </c>
      <c r="S1542" s="11">
        <f t="shared" si="49"/>
        <v>-280.18837105809126</v>
      </c>
      <c r="T1542" s="10">
        <f t="shared" si="50"/>
        <v>78505.523276186635</v>
      </c>
    </row>
    <row r="1543" spans="1:20" ht="15" x14ac:dyDescent="0.25">
      <c r="A1543" s="1">
        <v>8</v>
      </c>
      <c r="B1543" s="1">
        <v>401</v>
      </c>
      <c r="C1543" s="1" t="s">
        <v>55</v>
      </c>
      <c r="D1543" s="1" t="s">
        <v>371</v>
      </c>
      <c r="E1543" s="1">
        <v>20</v>
      </c>
      <c r="F1543" s="1" t="s">
        <v>23</v>
      </c>
      <c r="G1543" s="1">
        <v>27.5</v>
      </c>
      <c r="H1543" s="1" t="s">
        <v>28</v>
      </c>
      <c r="I1543" s="1">
        <v>550</v>
      </c>
      <c r="J1543" s="2" t="s">
        <v>630</v>
      </c>
      <c r="S1543" s="11">
        <f t="shared" si="49"/>
        <v>-278.98837105809127</v>
      </c>
      <c r="T1543" s="10">
        <f t="shared" si="50"/>
        <v>77834.511185647221</v>
      </c>
    </row>
    <row r="1544" spans="1:20" ht="15" x14ac:dyDescent="0.25">
      <c r="A1544" s="1">
        <v>8</v>
      </c>
      <c r="B1544" s="1">
        <v>404</v>
      </c>
      <c r="C1544" s="1" t="s">
        <v>74</v>
      </c>
      <c r="D1544" s="1" t="s">
        <v>371</v>
      </c>
      <c r="E1544" s="1">
        <v>20</v>
      </c>
      <c r="F1544" s="1" t="s">
        <v>23</v>
      </c>
      <c r="G1544" s="1">
        <v>22.8</v>
      </c>
      <c r="H1544" s="1" t="s">
        <v>28</v>
      </c>
      <c r="I1544" s="1">
        <v>456</v>
      </c>
      <c r="J1544" s="2" t="s">
        <v>630</v>
      </c>
      <c r="S1544" s="11">
        <f t="shared" si="49"/>
        <v>-283.68837105809126</v>
      </c>
      <c r="T1544" s="10">
        <f t="shared" si="50"/>
        <v>80479.091873593279</v>
      </c>
    </row>
    <row r="1545" spans="1:20" ht="15" x14ac:dyDescent="0.25">
      <c r="A1545" s="1">
        <v>8</v>
      </c>
      <c r="B1545" s="1">
        <v>407</v>
      </c>
      <c r="C1545" s="1" t="s">
        <v>56</v>
      </c>
      <c r="D1545" s="1" t="s">
        <v>371</v>
      </c>
      <c r="E1545" s="1">
        <v>100</v>
      </c>
      <c r="F1545" s="1" t="s">
        <v>23</v>
      </c>
      <c r="G1545" s="1">
        <v>27.8</v>
      </c>
      <c r="H1545" s="1" t="s">
        <v>28</v>
      </c>
      <c r="I1545" s="1">
        <v>2780</v>
      </c>
      <c r="J1545" s="2" t="s">
        <v>630</v>
      </c>
      <c r="S1545" s="11">
        <f t="shared" si="49"/>
        <v>-278.68837105809126</v>
      </c>
      <c r="T1545" s="10">
        <f t="shared" si="50"/>
        <v>77667.208163012358</v>
      </c>
    </row>
    <row r="1546" spans="1:20" ht="15" x14ac:dyDescent="0.25">
      <c r="A1546" s="1">
        <v>8</v>
      </c>
      <c r="B1546" s="1">
        <v>408</v>
      </c>
      <c r="C1546" s="1" t="s">
        <v>57</v>
      </c>
      <c r="D1546" s="1" t="s">
        <v>371</v>
      </c>
      <c r="E1546" s="1">
        <v>500</v>
      </c>
      <c r="F1546" s="1" t="s">
        <v>23</v>
      </c>
      <c r="G1546" s="1">
        <v>26.9</v>
      </c>
      <c r="H1546" s="1" t="s">
        <v>58</v>
      </c>
      <c r="I1546" s="1">
        <v>13450</v>
      </c>
      <c r="J1546" s="2" t="s">
        <v>630</v>
      </c>
      <c r="S1546" s="11">
        <f t="shared" si="49"/>
        <v>-279.5883710580913</v>
      </c>
      <c r="T1546" s="10">
        <f t="shared" si="50"/>
        <v>78169.657230916942</v>
      </c>
    </row>
    <row r="1547" spans="1:20" ht="25.5" x14ac:dyDescent="0.25">
      <c r="A1547" s="1">
        <v>8</v>
      </c>
      <c r="B1547" s="1">
        <v>413</v>
      </c>
      <c r="C1547" s="1" t="s">
        <v>88</v>
      </c>
      <c r="D1547" s="1" t="s">
        <v>371</v>
      </c>
      <c r="E1547" s="1">
        <v>200</v>
      </c>
      <c r="F1547" s="1" t="s">
        <v>23</v>
      </c>
      <c r="G1547" s="1">
        <v>19.399999999999999</v>
      </c>
      <c r="H1547" s="1" t="s">
        <v>89</v>
      </c>
      <c r="I1547" s="1">
        <v>3880</v>
      </c>
      <c r="J1547" s="2" t="s">
        <v>630</v>
      </c>
      <c r="S1547" s="11">
        <f t="shared" si="49"/>
        <v>-287.0883710580913</v>
      </c>
      <c r="T1547" s="10">
        <f t="shared" si="50"/>
        <v>82419.732796788318</v>
      </c>
    </row>
    <row r="1548" spans="1:20" ht="25.5" x14ac:dyDescent="0.25">
      <c r="A1548" s="1">
        <v>9</v>
      </c>
      <c r="B1548" s="1">
        <v>420</v>
      </c>
      <c r="C1548" s="1" t="s">
        <v>81</v>
      </c>
      <c r="D1548" s="1" t="s">
        <v>371</v>
      </c>
      <c r="E1548" s="1">
        <v>300</v>
      </c>
      <c r="F1548" s="1" t="s">
        <v>23</v>
      </c>
      <c r="G1548" s="1">
        <v>1233</v>
      </c>
      <c r="H1548" s="1" t="s">
        <v>376</v>
      </c>
      <c r="I1548" s="1">
        <v>369900</v>
      </c>
      <c r="J1548" s="2" t="s">
        <v>630</v>
      </c>
      <c r="S1548" s="11">
        <f t="shared" si="49"/>
        <v>926.51162894190873</v>
      </c>
      <c r="T1548" s="10">
        <f t="shared" si="50"/>
        <v>858423.79856458912</v>
      </c>
    </row>
    <row r="1549" spans="1:20" ht="15" x14ac:dyDescent="0.25">
      <c r="A1549" s="1">
        <v>9</v>
      </c>
      <c r="B1549" s="1">
        <v>454</v>
      </c>
      <c r="C1549" s="1" t="s">
        <v>59</v>
      </c>
      <c r="D1549" s="1" t="s">
        <v>371</v>
      </c>
      <c r="E1549" s="1">
        <v>200</v>
      </c>
      <c r="F1549" s="1" t="s">
        <v>23</v>
      </c>
      <c r="G1549" s="1">
        <v>16.2</v>
      </c>
      <c r="H1549" s="1" t="s">
        <v>28</v>
      </c>
      <c r="I1549" s="1">
        <v>3240</v>
      </c>
      <c r="J1549" s="2" t="s">
        <v>630</v>
      </c>
      <c r="S1549" s="11">
        <f t="shared" si="49"/>
        <v>-290.28837105809129</v>
      </c>
      <c r="T1549" s="10">
        <f t="shared" si="50"/>
        <v>84267.338371560094</v>
      </c>
    </row>
    <row r="1550" spans="1:20" ht="15" x14ac:dyDescent="0.25">
      <c r="A1550" s="1">
        <v>9</v>
      </c>
      <c r="B1550" s="1">
        <v>497</v>
      </c>
      <c r="C1550" s="1" t="s">
        <v>60</v>
      </c>
      <c r="D1550" s="1" t="s">
        <v>371</v>
      </c>
      <c r="E1550" s="1">
        <v>500</v>
      </c>
      <c r="F1550" s="1" t="s">
        <v>23</v>
      </c>
      <c r="G1550" s="1">
        <v>13.6</v>
      </c>
      <c r="H1550" s="1" t="s">
        <v>61</v>
      </c>
      <c r="I1550" s="1">
        <v>6800</v>
      </c>
      <c r="J1550" s="2" t="s">
        <v>630</v>
      </c>
      <c r="S1550" s="11">
        <f t="shared" si="49"/>
        <v>-292.88837105809125</v>
      </c>
      <c r="T1550" s="10">
        <f t="shared" si="50"/>
        <v>85783.597901062152</v>
      </c>
    </row>
    <row r="1551" spans="1:20" ht="15" x14ac:dyDescent="0.25">
      <c r="A1551" s="1">
        <v>9</v>
      </c>
      <c r="B1551" s="1">
        <v>517</v>
      </c>
      <c r="C1551" s="1" t="s">
        <v>62</v>
      </c>
      <c r="D1551" s="1" t="s">
        <v>371</v>
      </c>
      <c r="E1551" s="1">
        <v>10</v>
      </c>
      <c r="F1551" s="1" t="s">
        <v>23</v>
      </c>
      <c r="G1551" s="1">
        <v>345</v>
      </c>
      <c r="H1551" s="1" t="s">
        <v>63</v>
      </c>
      <c r="I1551" s="1">
        <v>3450</v>
      </c>
      <c r="J1551" s="2" t="s">
        <v>630</v>
      </c>
      <c r="S1551" s="11">
        <f t="shared" si="49"/>
        <v>38.511628941908725</v>
      </c>
      <c r="T1551" s="10">
        <f t="shared" si="50"/>
        <v>1483.1455637592617</v>
      </c>
    </row>
    <row r="1552" spans="1:20" ht="15" x14ac:dyDescent="0.25">
      <c r="A1552" s="1">
        <v>9</v>
      </c>
      <c r="B1552" s="1">
        <v>518</v>
      </c>
      <c r="C1552" s="1" t="s">
        <v>64</v>
      </c>
      <c r="D1552" s="1" t="s">
        <v>371</v>
      </c>
      <c r="E1552" s="1">
        <v>100</v>
      </c>
      <c r="F1552" s="1" t="s">
        <v>23</v>
      </c>
      <c r="G1552" s="1">
        <v>5.35</v>
      </c>
      <c r="H1552" s="1" t="s">
        <v>65</v>
      </c>
      <c r="I1552" s="1">
        <v>535</v>
      </c>
      <c r="J1552" s="2" t="s">
        <v>630</v>
      </c>
      <c r="S1552" s="11">
        <f t="shared" si="49"/>
        <v>-301.13837105809125</v>
      </c>
      <c r="T1552" s="10">
        <f t="shared" si="50"/>
        <v>90684.318523520647</v>
      </c>
    </row>
    <row r="1553" spans="1:20" ht="15" x14ac:dyDescent="0.25">
      <c r="A1553" s="1">
        <v>9</v>
      </c>
      <c r="B1553" s="1">
        <v>555</v>
      </c>
      <c r="C1553" s="1" t="s">
        <v>77</v>
      </c>
      <c r="D1553" s="1" t="s">
        <v>371</v>
      </c>
      <c r="E1553" s="1">
        <v>150</v>
      </c>
      <c r="F1553" s="1" t="s">
        <v>23</v>
      </c>
      <c r="G1553" s="1">
        <v>9.3000000000000007</v>
      </c>
      <c r="H1553" s="1" t="s">
        <v>78</v>
      </c>
      <c r="I1553" s="1">
        <v>1395</v>
      </c>
      <c r="J1553" s="2" t="s">
        <v>630</v>
      </c>
      <c r="S1553" s="11">
        <f t="shared" si="49"/>
        <v>-297.18837105809126</v>
      </c>
      <c r="T1553" s="10">
        <f t="shared" si="50"/>
        <v>88320.927892161737</v>
      </c>
    </row>
    <row r="1554" spans="1:20" ht="15" x14ac:dyDescent="0.25">
      <c r="A1554" s="1">
        <v>9</v>
      </c>
      <c r="B1554" s="1">
        <v>578</v>
      </c>
      <c r="C1554" s="1" t="s">
        <v>90</v>
      </c>
      <c r="D1554" s="1" t="s">
        <v>371</v>
      </c>
      <c r="E1554" s="1">
        <v>50</v>
      </c>
      <c r="F1554" s="1" t="s">
        <v>23</v>
      </c>
      <c r="G1554" s="1">
        <v>23.95</v>
      </c>
      <c r="H1554" s="1" t="s">
        <v>61</v>
      </c>
      <c r="I1554" s="1">
        <v>1197.5</v>
      </c>
      <c r="J1554" s="2" t="s">
        <v>630</v>
      </c>
      <c r="S1554" s="11">
        <f t="shared" si="49"/>
        <v>-282.53837105809129</v>
      </c>
      <c r="T1554" s="10">
        <f t="shared" si="50"/>
        <v>79827.931120159672</v>
      </c>
    </row>
    <row r="1555" spans="1:20" ht="15" x14ac:dyDescent="0.25">
      <c r="A1555" s="1">
        <v>12</v>
      </c>
      <c r="B1555" s="1">
        <v>2</v>
      </c>
      <c r="C1555" s="1" t="s">
        <v>79</v>
      </c>
      <c r="D1555" s="1" t="s">
        <v>669</v>
      </c>
      <c r="E1555" s="1">
        <v>2500</v>
      </c>
      <c r="F1555" s="1" t="s">
        <v>23</v>
      </c>
      <c r="G1555" s="1">
        <v>0.71</v>
      </c>
      <c r="H1555" s="1" t="s">
        <v>598</v>
      </c>
      <c r="I1555" s="1">
        <v>1775</v>
      </c>
      <c r="J1555" s="2" t="s">
        <v>630</v>
      </c>
      <c r="S1555" s="11">
        <f t="shared" si="49"/>
        <v>-305.7783710580913</v>
      </c>
      <c r="T1555" s="10">
        <f t="shared" si="50"/>
        <v>93500.412206939771</v>
      </c>
    </row>
    <row r="1556" spans="1:20" ht="15" x14ac:dyDescent="0.25">
      <c r="A1556" s="1">
        <v>1</v>
      </c>
      <c r="B1556" s="1">
        <v>1</v>
      </c>
      <c r="C1556" s="1" t="s">
        <v>91</v>
      </c>
      <c r="D1556" s="1" t="s">
        <v>371</v>
      </c>
      <c r="E1556" s="1">
        <v>17</v>
      </c>
      <c r="F1556" s="1" t="s">
        <v>92</v>
      </c>
      <c r="G1556" s="1">
        <v>599.20000000000005</v>
      </c>
      <c r="H1556" s="1" t="s">
        <v>93</v>
      </c>
      <c r="I1556" s="1">
        <v>10186.4</v>
      </c>
      <c r="J1556" s="2" t="s">
        <v>374</v>
      </c>
      <c r="S1556" s="11">
        <f t="shared" si="49"/>
        <v>292.71162894190877</v>
      </c>
      <c r="T1556" s="10">
        <f t="shared" si="50"/>
        <v>85680.097717825687</v>
      </c>
    </row>
    <row r="1557" spans="1:20" ht="15" x14ac:dyDescent="0.25">
      <c r="A1557" s="1">
        <v>1</v>
      </c>
      <c r="B1557" s="1">
        <v>16</v>
      </c>
      <c r="C1557" s="1" t="s">
        <v>94</v>
      </c>
      <c r="D1557" s="1" t="s">
        <v>371</v>
      </c>
      <c r="E1557" s="1">
        <v>1400</v>
      </c>
      <c r="F1557" s="1" t="s">
        <v>92</v>
      </c>
      <c r="G1557" s="1">
        <v>90.8</v>
      </c>
      <c r="H1557" s="1" t="s">
        <v>95</v>
      </c>
      <c r="I1557" s="1">
        <v>127120</v>
      </c>
      <c r="J1557" s="2" t="s">
        <v>374</v>
      </c>
      <c r="S1557" s="11">
        <f t="shared" si="49"/>
        <v>-215.68837105809126</v>
      </c>
      <c r="T1557" s="10">
        <f t="shared" si="50"/>
        <v>46521.473409692859</v>
      </c>
    </row>
    <row r="1558" spans="1:20" ht="25.5" x14ac:dyDescent="0.25">
      <c r="A1558" s="1">
        <v>1</v>
      </c>
      <c r="B1558" s="1">
        <v>19</v>
      </c>
      <c r="C1558" s="1" t="s">
        <v>96</v>
      </c>
      <c r="D1558" s="1" t="s">
        <v>371</v>
      </c>
      <c r="E1558" s="1">
        <v>17</v>
      </c>
      <c r="F1558" s="1" t="s">
        <v>92</v>
      </c>
      <c r="G1558" s="1">
        <v>255.2</v>
      </c>
      <c r="H1558" s="1" t="s">
        <v>97</v>
      </c>
      <c r="I1558" s="1">
        <v>4338.3999999999996</v>
      </c>
      <c r="J1558" s="2" t="s">
        <v>374</v>
      </c>
      <c r="S1558" s="11">
        <f t="shared" si="49"/>
        <v>-51.288371058091286</v>
      </c>
      <c r="T1558" s="10">
        <f t="shared" si="50"/>
        <v>2630.4970057924561</v>
      </c>
    </row>
    <row r="1559" spans="1:20" ht="15" x14ac:dyDescent="0.25">
      <c r="A1559" s="1">
        <v>2</v>
      </c>
      <c r="B1559" s="1">
        <v>50</v>
      </c>
      <c r="C1559" s="1" t="s">
        <v>98</v>
      </c>
      <c r="D1559" s="1" t="s">
        <v>371</v>
      </c>
      <c r="E1559" s="1">
        <v>10</v>
      </c>
      <c r="F1559" s="1" t="s">
        <v>92</v>
      </c>
      <c r="G1559" s="1">
        <v>529</v>
      </c>
      <c r="H1559" s="1" t="s">
        <v>99</v>
      </c>
      <c r="I1559" s="1">
        <v>5290</v>
      </c>
      <c r="J1559" s="2" t="s">
        <v>374</v>
      </c>
      <c r="S1559" s="11">
        <f t="shared" si="49"/>
        <v>222.51162894190873</v>
      </c>
      <c r="T1559" s="10">
        <f t="shared" si="50"/>
        <v>49511.425014381675</v>
      </c>
    </row>
    <row r="1560" spans="1:20" ht="15" x14ac:dyDescent="0.25">
      <c r="A1560" s="1">
        <v>2</v>
      </c>
      <c r="B1560" s="1">
        <v>55</v>
      </c>
      <c r="C1560" s="1" t="s">
        <v>100</v>
      </c>
      <c r="D1560" s="1" t="s">
        <v>371</v>
      </c>
      <c r="E1560" s="1">
        <v>50</v>
      </c>
      <c r="F1560" s="1" t="s">
        <v>92</v>
      </c>
      <c r="G1560" s="1">
        <v>27.9</v>
      </c>
      <c r="H1560" s="1" t="s">
        <v>101</v>
      </c>
      <c r="I1560" s="1">
        <v>1395</v>
      </c>
      <c r="J1560" s="2" t="s">
        <v>374</v>
      </c>
      <c r="S1560" s="11">
        <f t="shared" si="49"/>
        <v>-278.5883710580913</v>
      </c>
      <c r="T1560" s="10">
        <f t="shared" si="50"/>
        <v>77611.480488800764</v>
      </c>
    </row>
    <row r="1561" spans="1:20" ht="15" x14ac:dyDescent="0.25">
      <c r="A1561" s="1">
        <v>2</v>
      </c>
      <c r="B1561" s="1">
        <v>61</v>
      </c>
      <c r="C1561" s="1" t="s">
        <v>102</v>
      </c>
      <c r="D1561" s="1" t="s">
        <v>371</v>
      </c>
      <c r="E1561" s="1">
        <v>400</v>
      </c>
      <c r="F1561" s="1" t="s">
        <v>92</v>
      </c>
      <c r="G1561" s="1">
        <v>38.799999999999997</v>
      </c>
      <c r="H1561" s="1" t="s">
        <v>103</v>
      </c>
      <c r="I1561" s="1">
        <v>15520</v>
      </c>
      <c r="J1561" s="2" t="s">
        <v>374</v>
      </c>
      <c r="S1561" s="11">
        <f t="shared" si="49"/>
        <v>-267.68837105809126</v>
      </c>
      <c r="T1561" s="10">
        <f t="shared" si="50"/>
        <v>71657.063999734353</v>
      </c>
    </row>
    <row r="1562" spans="1:20" ht="15" x14ac:dyDescent="0.25">
      <c r="A1562" s="1">
        <v>2</v>
      </c>
      <c r="B1562" s="1">
        <v>93</v>
      </c>
      <c r="C1562" s="1" t="s">
        <v>104</v>
      </c>
      <c r="D1562" s="1" t="s">
        <v>371</v>
      </c>
      <c r="E1562" s="1">
        <v>60</v>
      </c>
      <c r="F1562" s="1" t="s">
        <v>92</v>
      </c>
      <c r="G1562" s="1">
        <v>25</v>
      </c>
      <c r="H1562" s="1" t="s">
        <v>58</v>
      </c>
      <c r="I1562" s="1">
        <v>1500</v>
      </c>
      <c r="J1562" s="2" t="s">
        <v>374</v>
      </c>
      <c r="S1562" s="11">
        <f t="shared" si="49"/>
        <v>-281.48837105809127</v>
      </c>
      <c r="T1562" s="10">
        <f t="shared" si="50"/>
        <v>79235.703040937675</v>
      </c>
    </row>
    <row r="1563" spans="1:20" ht="15" x14ac:dyDescent="0.25">
      <c r="A1563" s="1">
        <v>2</v>
      </c>
      <c r="B1563" s="1">
        <v>118</v>
      </c>
      <c r="C1563" s="1" t="s">
        <v>105</v>
      </c>
      <c r="D1563" s="1" t="s">
        <v>371</v>
      </c>
      <c r="E1563" s="1">
        <v>140</v>
      </c>
      <c r="F1563" s="1" t="s">
        <v>92</v>
      </c>
      <c r="G1563" s="1">
        <v>143</v>
      </c>
      <c r="H1563" s="1" t="s">
        <v>106</v>
      </c>
      <c r="I1563" s="1">
        <v>20020</v>
      </c>
      <c r="J1563" s="2" t="s">
        <v>374</v>
      </c>
      <c r="S1563" s="11">
        <f t="shared" si="49"/>
        <v>-163.48837105809127</v>
      </c>
      <c r="T1563" s="10">
        <f t="shared" si="50"/>
        <v>26728.447471228137</v>
      </c>
    </row>
    <row r="1564" spans="1:20" ht="15" x14ac:dyDescent="0.25">
      <c r="A1564" s="1">
        <v>2</v>
      </c>
      <c r="B1564" s="1">
        <v>119</v>
      </c>
      <c r="C1564" s="1" t="s">
        <v>107</v>
      </c>
      <c r="D1564" s="1" t="s">
        <v>371</v>
      </c>
      <c r="E1564" s="1">
        <v>25</v>
      </c>
      <c r="F1564" s="1" t="s">
        <v>92</v>
      </c>
      <c r="G1564" s="1">
        <v>98.9</v>
      </c>
      <c r="H1564" s="1" t="s">
        <v>108</v>
      </c>
      <c r="I1564" s="1">
        <v>2472.5</v>
      </c>
      <c r="J1564" s="2" t="s">
        <v>374</v>
      </c>
      <c r="S1564" s="11">
        <f t="shared" si="49"/>
        <v>-207.58837105809127</v>
      </c>
      <c r="T1564" s="10">
        <f t="shared" si="50"/>
        <v>43092.931798551785</v>
      </c>
    </row>
    <row r="1565" spans="1:20" ht="15" x14ac:dyDescent="0.25">
      <c r="A1565" s="1">
        <v>3</v>
      </c>
      <c r="B1565" s="1">
        <v>147</v>
      </c>
      <c r="C1565" s="1" t="s">
        <v>109</v>
      </c>
      <c r="D1565" s="1" t="s">
        <v>371</v>
      </c>
      <c r="E1565" s="1">
        <v>30</v>
      </c>
      <c r="F1565" s="1" t="s">
        <v>92</v>
      </c>
      <c r="G1565" s="1">
        <v>240.58</v>
      </c>
      <c r="H1565" s="1" t="s">
        <v>110</v>
      </c>
      <c r="I1565" s="1">
        <v>7217.4</v>
      </c>
      <c r="J1565" s="2" t="s">
        <v>374</v>
      </c>
      <c r="S1565" s="11">
        <f t="shared" si="49"/>
        <v>-65.908371058091262</v>
      </c>
      <c r="T1565" s="10">
        <f t="shared" si="50"/>
        <v>4343.9133755310422</v>
      </c>
    </row>
    <row r="1566" spans="1:20" ht="15" x14ac:dyDescent="0.25">
      <c r="A1566" s="1">
        <v>3</v>
      </c>
      <c r="B1566" s="1">
        <v>154</v>
      </c>
      <c r="C1566" s="1" t="s">
        <v>111</v>
      </c>
      <c r="D1566" s="1" t="s">
        <v>371</v>
      </c>
      <c r="E1566" s="1">
        <v>180</v>
      </c>
      <c r="F1566" s="1" t="s">
        <v>92</v>
      </c>
      <c r="G1566" s="1">
        <v>67.7</v>
      </c>
      <c r="H1566" s="1" t="s">
        <v>112</v>
      </c>
      <c r="I1566" s="1">
        <v>12186</v>
      </c>
      <c r="J1566" s="2" t="s">
        <v>374</v>
      </c>
      <c r="S1566" s="11">
        <f t="shared" si="49"/>
        <v>-238.78837105809129</v>
      </c>
      <c r="T1566" s="10">
        <f t="shared" si="50"/>
        <v>57019.886152576692</v>
      </c>
    </row>
    <row r="1567" spans="1:20" ht="15" x14ac:dyDescent="0.25">
      <c r="A1567" s="1">
        <v>3</v>
      </c>
      <c r="B1567" s="1">
        <v>175</v>
      </c>
      <c r="C1567" s="1" t="s">
        <v>113</v>
      </c>
      <c r="D1567" s="1" t="s">
        <v>371</v>
      </c>
      <c r="E1567" s="1">
        <v>15</v>
      </c>
      <c r="F1567" s="1" t="s">
        <v>92</v>
      </c>
      <c r="G1567" s="1">
        <v>72.2</v>
      </c>
      <c r="H1567" s="1" t="s">
        <v>108</v>
      </c>
      <c r="I1567" s="1">
        <v>1083</v>
      </c>
      <c r="J1567" s="2" t="s">
        <v>374</v>
      </c>
      <c r="S1567" s="11">
        <f t="shared" si="49"/>
        <v>-234.28837105809129</v>
      </c>
      <c r="T1567" s="10">
        <f t="shared" si="50"/>
        <v>54891.040813053864</v>
      </c>
    </row>
    <row r="1568" spans="1:20" ht="15" x14ac:dyDescent="0.25">
      <c r="A1568" s="1">
        <v>3</v>
      </c>
      <c r="B1568" s="1">
        <v>182</v>
      </c>
      <c r="C1568" s="1" t="s">
        <v>114</v>
      </c>
      <c r="D1568" s="1" t="s">
        <v>371</v>
      </c>
      <c r="E1568" s="1">
        <v>45</v>
      </c>
      <c r="F1568" s="1" t="s">
        <v>92</v>
      </c>
      <c r="G1568" s="1">
        <v>323.8</v>
      </c>
      <c r="H1568" s="1" t="s">
        <v>93</v>
      </c>
      <c r="I1568" s="1">
        <v>14571</v>
      </c>
      <c r="J1568" s="2" t="s">
        <v>374</v>
      </c>
      <c r="S1568" s="11">
        <f t="shared" si="49"/>
        <v>17.311628941908737</v>
      </c>
      <c r="T1568" s="10">
        <f t="shared" si="50"/>
        <v>299.69249662233221</v>
      </c>
    </row>
    <row r="1569" spans="1:20" ht="15" x14ac:dyDescent="0.25">
      <c r="A1569" s="1">
        <v>3</v>
      </c>
      <c r="B1569" s="1">
        <v>188</v>
      </c>
      <c r="C1569" s="1" t="s">
        <v>115</v>
      </c>
      <c r="D1569" s="1" t="s">
        <v>371</v>
      </c>
      <c r="E1569" s="1">
        <v>110</v>
      </c>
      <c r="F1569" s="1" t="s">
        <v>92</v>
      </c>
      <c r="G1569" s="1">
        <v>14.9</v>
      </c>
      <c r="H1569" s="1" t="s">
        <v>116</v>
      </c>
      <c r="I1569" s="1">
        <v>1639</v>
      </c>
      <c r="J1569" s="2" t="s">
        <v>374</v>
      </c>
      <c r="S1569" s="11">
        <f t="shared" si="49"/>
        <v>-291.5883710580913</v>
      </c>
      <c r="T1569" s="10">
        <f t="shared" si="50"/>
        <v>85023.778136311128</v>
      </c>
    </row>
    <row r="1570" spans="1:20" ht="25.5" x14ac:dyDescent="0.25">
      <c r="A1570" s="1">
        <v>3</v>
      </c>
      <c r="B1570" s="1">
        <v>189</v>
      </c>
      <c r="C1570" s="1" t="s">
        <v>117</v>
      </c>
      <c r="D1570" s="1" t="s">
        <v>371</v>
      </c>
      <c r="E1570" s="1">
        <v>80</v>
      </c>
      <c r="F1570" s="1" t="s">
        <v>92</v>
      </c>
      <c r="G1570" s="1">
        <v>70.8</v>
      </c>
      <c r="H1570" s="1" t="s">
        <v>118</v>
      </c>
      <c r="I1570" s="1">
        <v>5664</v>
      </c>
      <c r="J1570" s="2" t="s">
        <v>374</v>
      </c>
      <c r="S1570" s="11">
        <f t="shared" si="49"/>
        <v>-235.68837105809126</v>
      </c>
      <c r="T1570" s="10">
        <f t="shared" si="50"/>
        <v>55549.008252016509</v>
      </c>
    </row>
    <row r="1571" spans="1:20" ht="15" x14ac:dyDescent="0.25">
      <c r="A1571" s="1">
        <v>3</v>
      </c>
      <c r="B1571" s="1">
        <v>192</v>
      </c>
      <c r="C1571" s="1" t="s">
        <v>119</v>
      </c>
      <c r="D1571" s="1" t="s">
        <v>371</v>
      </c>
      <c r="E1571" s="1">
        <v>6</v>
      </c>
      <c r="F1571" s="1" t="s">
        <v>92</v>
      </c>
      <c r="G1571" s="1">
        <v>79.3</v>
      </c>
      <c r="H1571" s="1" t="s">
        <v>97</v>
      </c>
      <c r="I1571" s="1">
        <v>475.8</v>
      </c>
      <c r="J1571" s="2" t="s">
        <v>374</v>
      </c>
      <c r="S1571" s="11">
        <f t="shared" si="49"/>
        <v>-227.18837105809126</v>
      </c>
      <c r="T1571" s="10">
        <f t="shared" si="50"/>
        <v>51614.555944028958</v>
      </c>
    </row>
    <row r="1572" spans="1:20" ht="15" x14ac:dyDescent="0.25">
      <c r="A1572" s="1">
        <v>3</v>
      </c>
      <c r="B1572" s="1">
        <v>202</v>
      </c>
      <c r="C1572" s="1" t="s">
        <v>120</v>
      </c>
      <c r="D1572" s="1" t="s">
        <v>371</v>
      </c>
      <c r="E1572" s="1">
        <v>50</v>
      </c>
      <c r="F1572" s="1" t="s">
        <v>92</v>
      </c>
      <c r="G1572" s="1">
        <v>57.8</v>
      </c>
      <c r="H1572" s="1" t="s">
        <v>121</v>
      </c>
      <c r="I1572" s="1">
        <v>2890</v>
      </c>
      <c r="J1572" s="2" t="s">
        <v>374</v>
      </c>
      <c r="S1572" s="11">
        <f t="shared" si="49"/>
        <v>-248.68837105809126</v>
      </c>
      <c r="T1572" s="10">
        <f t="shared" si="50"/>
        <v>61845.905899526886</v>
      </c>
    </row>
    <row r="1573" spans="1:20" ht="15" x14ac:dyDescent="0.25">
      <c r="A1573" s="1">
        <v>3</v>
      </c>
      <c r="B1573" s="1">
        <v>204</v>
      </c>
      <c r="C1573" s="1" t="s">
        <v>122</v>
      </c>
      <c r="D1573" s="1" t="s">
        <v>371</v>
      </c>
      <c r="E1573" s="1">
        <v>80</v>
      </c>
      <c r="F1573" s="1" t="s">
        <v>92</v>
      </c>
      <c r="G1573" s="1">
        <v>175</v>
      </c>
      <c r="H1573" s="1" t="s">
        <v>108</v>
      </c>
      <c r="I1573" s="1">
        <v>14000</v>
      </c>
      <c r="J1573" s="2" t="s">
        <v>374</v>
      </c>
      <c r="S1573" s="11">
        <f t="shared" si="49"/>
        <v>-131.48837105809127</v>
      </c>
      <c r="T1573" s="10">
        <f t="shared" si="50"/>
        <v>17289.191723510296</v>
      </c>
    </row>
    <row r="1574" spans="1:20" ht="15" x14ac:dyDescent="0.25">
      <c r="A1574" s="1">
        <v>3</v>
      </c>
      <c r="B1574" s="1">
        <v>206</v>
      </c>
      <c r="C1574" s="1" t="s">
        <v>123</v>
      </c>
      <c r="D1574" s="1" t="s">
        <v>371</v>
      </c>
      <c r="E1574" s="1">
        <v>40</v>
      </c>
      <c r="F1574" s="1" t="s">
        <v>92</v>
      </c>
      <c r="G1574" s="1">
        <v>145.6</v>
      </c>
      <c r="H1574" s="1" t="s">
        <v>124</v>
      </c>
      <c r="I1574" s="1">
        <v>5824</v>
      </c>
      <c r="J1574" s="2" t="s">
        <v>374</v>
      </c>
      <c r="S1574" s="11">
        <f t="shared" si="49"/>
        <v>-160.88837105809128</v>
      </c>
      <c r="T1574" s="10">
        <f t="shared" si="50"/>
        <v>25885.067941726065</v>
      </c>
    </row>
    <row r="1575" spans="1:20" ht="15" x14ac:dyDescent="0.25">
      <c r="A1575" s="1">
        <v>3</v>
      </c>
      <c r="B1575" s="1">
        <v>208</v>
      </c>
      <c r="C1575" s="1" t="s">
        <v>125</v>
      </c>
      <c r="D1575" s="1" t="s">
        <v>371</v>
      </c>
      <c r="E1575" s="1">
        <v>90</v>
      </c>
      <c r="F1575" s="1" t="s">
        <v>92</v>
      </c>
      <c r="G1575" s="1">
        <v>222.1</v>
      </c>
      <c r="H1575" s="1" t="s">
        <v>126</v>
      </c>
      <c r="I1575" s="1">
        <v>19989</v>
      </c>
      <c r="J1575" s="2" t="s">
        <v>374</v>
      </c>
      <c r="S1575" s="11">
        <f t="shared" si="49"/>
        <v>-84.38837105809128</v>
      </c>
      <c r="T1575" s="10">
        <f t="shared" si="50"/>
        <v>7121.3971698380983</v>
      </c>
    </row>
    <row r="1576" spans="1:20" ht="15" x14ac:dyDescent="0.25">
      <c r="A1576" s="1">
        <v>3</v>
      </c>
      <c r="B1576" s="1">
        <v>209</v>
      </c>
      <c r="C1576" s="1" t="s">
        <v>127</v>
      </c>
      <c r="D1576" s="1" t="s">
        <v>371</v>
      </c>
      <c r="E1576" s="1">
        <v>100</v>
      </c>
      <c r="F1576" s="1" t="s">
        <v>92</v>
      </c>
      <c r="G1576" s="1">
        <v>7.03</v>
      </c>
      <c r="H1576" s="1" t="s">
        <v>128</v>
      </c>
      <c r="I1576" s="1">
        <v>703</v>
      </c>
      <c r="J1576" s="2" t="s">
        <v>374</v>
      </c>
      <c r="S1576" s="11">
        <f t="shared" si="49"/>
        <v>-299.4583710580913</v>
      </c>
      <c r="T1576" s="10">
        <f t="shared" si="50"/>
        <v>89675.315996765494</v>
      </c>
    </row>
    <row r="1577" spans="1:20" ht="15" x14ac:dyDescent="0.25">
      <c r="A1577" s="1">
        <v>3</v>
      </c>
      <c r="B1577" s="1">
        <v>217</v>
      </c>
      <c r="C1577" s="1" t="s">
        <v>129</v>
      </c>
      <c r="D1577" s="1" t="s">
        <v>371</v>
      </c>
      <c r="E1577" s="1">
        <v>200</v>
      </c>
      <c r="F1577" s="1" t="s">
        <v>92</v>
      </c>
      <c r="G1577" s="1">
        <v>37.4</v>
      </c>
      <c r="H1577" s="1" t="s">
        <v>103</v>
      </c>
      <c r="I1577" s="1">
        <v>7480</v>
      </c>
      <c r="J1577" s="2" t="s">
        <v>374</v>
      </c>
      <c r="S1577" s="11">
        <f t="shared" si="49"/>
        <v>-269.0883710580913</v>
      </c>
      <c r="T1577" s="10">
        <f t="shared" si="50"/>
        <v>72408.551438697032</v>
      </c>
    </row>
    <row r="1578" spans="1:20" ht="15" x14ac:dyDescent="0.25">
      <c r="A1578" s="1">
        <v>4</v>
      </c>
      <c r="B1578" s="1">
        <v>226</v>
      </c>
      <c r="C1578" s="1" t="s">
        <v>130</v>
      </c>
      <c r="D1578" s="1" t="s">
        <v>371</v>
      </c>
      <c r="E1578" s="1">
        <v>3</v>
      </c>
      <c r="F1578" s="1" t="s">
        <v>92</v>
      </c>
      <c r="G1578" s="1">
        <v>3744.5</v>
      </c>
      <c r="H1578" s="1" t="s">
        <v>108</v>
      </c>
      <c r="I1578" s="1">
        <v>11233.5</v>
      </c>
      <c r="J1578" s="2" t="s">
        <v>374</v>
      </c>
      <c r="S1578" s="11">
        <f t="shared" si="49"/>
        <v>3438.0116289419088</v>
      </c>
      <c r="T1578" s="10">
        <f t="shared" si="50"/>
        <v>11819923.960739797</v>
      </c>
    </row>
    <row r="1579" spans="1:20" ht="15" x14ac:dyDescent="0.25">
      <c r="A1579" s="1">
        <v>4</v>
      </c>
      <c r="B1579" s="1">
        <v>250</v>
      </c>
      <c r="C1579" s="1" t="s">
        <v>131</v>
      </c>
      <c r="D1579" s="1" t="s">
        <v>371</v>
      </c>
      <c r="E1579" s="1">
        <v>95</v>
      </c>
      <c r="F1579" s="1" t="s">
        <v>92</v>
      </c>
      <c r="G1579" s="1">
        <v>142.80000000000001</v>
      </c>
      <c r="H1579" s="1" t="s">
        <v>97</v>
      </c>
      <c r="I1579" s="1">
        <v>13566</v>
      </c>
      <c r="J1579" s="2" t="s">
        <v>374</v>
      </c>
      <c r="S1579" s="11">
        <f t="shared" si="49"/>
        <v>-163.68837105809126</v>
      </c>
      <c r="T1579" s="10">
        <f t="shared" si="50"/>
        <v>26793.882819651368</v>
      </c>
    </row>
    <row r="1580" spans="1:20" ht="25.5" x14ac:dyDescent="0.25">
      <c r="A1580" s="1">
        <v>5</v>
      </c>
      <c r="B1580" s="1">
        <v>313</v>
      </c>
      <c r="C1580" s="1" t="s">
        <v>132</v>
      </c>
      <c r="D1580" s="1" t="s">
        <v>371</v>
      </c>
      <c r="E1580" s="1">
        <v>20</v>
      </c>
      <c r="F1580" s="1" t="s">
        <v>92</v>
      </c>
      <c r="G1580" s="1">
        <v>288</v>
      </c>
      <c r="H1580" s="1" t="s">
        <v>133</v>
      </c>
      <c r="I1580" s="1">
        <v>5760</v>
      </c>
      <c r="J1580" s="2" t="s">
        <v>374</v>
      </c>
      <c r="S1580" s="11">
        <f t="shared" si="49"/>
        <v>-18.488371058091275</v>
      </c>
      <c r="T1580" s="10">
        <f t="shared" si="50"/>
        <v>341.81986438166706</v>
      </c>
    </row>
    <row r="1581" spans="1:20" ht="15" x14ac:dyDescent="0.25">
      <c r="A1581" s="1">
        <v>5</v>
      </c>
      <c r="B1581" s="1">
        <v>319</v>
      </c>
      <c r="C1581" s="1" t="s">
        <v>134</v>
      </c>
      <c r="D1581" s="1" t="s">
        <v>371</v>
      </c>
      <c r="E1581" s="1">
        <v>45</v>
      </c>
      <c r="F1581" s="1" t="s">
        <v>92</v>
      </c>
      <c r="G1581" s="1">
        <v>1253</v>
      </c>
      <c r="H1581" s="1" t="s">
        <v>93</v>
      </c>
      <c r="I1581" s="1">
        <v>56385</v>
      </c>
      <c r="J1581" s="2" t="s">
        <v>374</v>
      </c>
      <c r="S1581" s="11">
        <f t="shared" si="49"/>
        <v>946.51162894190873</v>
      </c>
      <c r="T1581" s="10">
        <f t="shared" si="50"/>
        <v>895884.26372226549</v>
      </c>
    </row>
    <row r="1582" spans="1:20" ht="25.5" x14ac:dyDescent="0.25">
      <c r="A1582" s="1">
        <v>5</v>
      </c>
      <c r="B1582" s="1">
        <v>320</v>
      </c>
      <c r="C1582" s="1" t="s">
        <v>135</v>
      </c>
      <c r="D1582" s="1" t="s">
        <v>371</v>
      </c>
      <c r="E1582" s="1">
        <v>100</v>
      </c>
      <c r="F1582" s="1" t="s">
        <v>92</v>
      </c>
      <c r="G1582" s="1">
        <v>286.5</v>
      </c>
      <c r="H1582" s="1" t="s">
        <v>136</v>
      </c>
      <c r="I1582" s="1">
        <v>28650</v>
      </c>
      <c r="J1582" s="2" t="s">
        <v>374</v>
      </c>
      <c r="S1582" s="11">
        <f t="shared" si="49"/>
        <v>-19.988371058091275</v>
      </c>
      <c r="T1582" s="10">
        <f t="shared" si="50"/>
        <v>399.53497755594088</v>
      </c>
    </row>
    <row r="1583" spans="1:20" ht="25.5" x14ac:dyDescent="0.25">
      <c r="A1583" s="1">
        <v>5</v>
      </c>
      <c r="B1583" s="1">
        <v>331</v>
      </c>
      <c r="C1583" s="1" t="s">
        <v>137</v>
      </c>
      <c r="D1583" s="1" t="s">
        <v>371</v>
      </c>
      <c r="E1583" s="1">
        <v>40</v>
      </c>
      <c r="F1583" s="1" t="s">
        <v>92</v>
      </c>
      <c r="G1583" s="1">
        <v>192.7</v>
      </c>
      <c r="H1583" s="1" t="s">
        <v>136</v>
      </c>
      <c r="I1583" s="1">
        <v>7708</v>
      </c>
      <c r="J1583" s="2" t="s">
        <v>374</v>
      </c>
      <c r="S1583" s="11">
        <f t="shared" si="49"/>
        <v>-113.78837105809129</v>
      </c>
      <c r="T1583" s="10">
        <f t="shared" si="50"/>
        <v>12947.793388053866</v>
      </c>
    </row>
    <row r="1584" spans="1:20" ht="25.5" x14ac:dyDescent="0.25">
      <c r="A1584" s="1">
        <v>5</v>
      </c>
      <c r="B1584" s="1">
        <v>333</v>
      </c>
      <c r="C1584" s="1" t="s">
        <v>138</v>
      </c>
      <c r="D1584" s="1" t="s">
        <v>371</v>
      </c>
      <c r="E1584" s="1">
        <v>20</v>
      </c>
      <c r="F1584" s="1" t="s">
        <v>92</v>
      </c>
      <c r="G1584" s="1">
        <v>1131.8</v>
      </c>
      <c r="H1584" s="1" t="s">
        <v>93</v>
      </c>
      <c r="I1584" s="1">
        <v>22636</v>
      </c>
      <c r="J1584" s="2" t="s">
        <v>374</v>
      </c>
      <c r="S1584" s="11">
        <f t="shared" si="49"/>
        <v>825.31162894190868</v>
      </c>
      <c r="T1584" s="10">
        <f t="shared" si="50"/>
        <v>681139.28486674675</v>
      </c>
    </row>
    <row r="1585" spans="1:20" ht="15" x14ac:dyDescent="0.25">
      <c r="A1585" s="1">
        <v>6</v>
      </c>
      <c r="B1585" s="1">
        <v>362</v>
      </c>
      <c r="C1585" s="1" t="s">
        <v>139</v>
      </c>
      <c r="D1585" s="1" t="s">
        <v>371</v>
      </c>
      <c r="E1585" s="1">
        <v>50</v>
      </c>
      <c r="F1585" s="1" t="s">
        <v>92</v>
      </c>
      <c r="G1585" s="1">
        <v>28.5</v>
      </c>
      <c r="H1585" s="1" t="s">
        <v>140</v>
      </c>
      <c r="I1585" s="1">
        <v>1425</v>
      </c>
      <c r="J1585" s="2" t="s">
        <v>374</v>
      </c>
      <c r="S1585" s="11">
        <f t="shared" si="49"/>
        <v>-277.98837105809127</v>
      </c>
      <c r="T1585" s="10">
        <f t="shared" si="50"/>
        <v>77277.53444353104</v>
      </c>
    </row>
    <row r="1586" spans="1:20" ht="15" x14ac:dyDescent="0.25">
      <c r="A1586" s="1">
        <v>9</v>
      </c>
      <c r="B1586" s="1">
        <v>509</v>
      </c>
      <c r="C1586" s="1" t="s">
        <v>141</v>
      </c>
      <c r="D1586" s="1" t="s">
        <v>371</v>
      </c>
      <c r="E1586" s="1">
        <v>40</v>
      </c>
      <c r="F1586" s="1" t="s">
        <v>92</v>
      </c>
      <c r="G1586" s="1">
        <v>65.5</v>
      </c>
      <c r="H1586" s="1" t="s">
        <v>95</v>
      </c>
      <c r="I1586" s="1">
        <v>2620</v>
      </c>
      <c r="J1586" s="2" t="s">
        <v>374</v>
      </c>
      <c r="S1586" s="11">
        <f t="shared" si="49"/>
        <v>-240.98837105809127</v>
      </c>
      <c r="T1586" s="10">
        <f t="shared" si="50"/>
        <v>58075.394985232284</v>
      </c>
    </row>
    <row r="1587" spans="1:20" ht="15" x14ac:dyDescent="0.25">
      <c r="A1587" s="1">
        <v>9</v>
      </c>
      <c r="B1587" s="1">
        <v>560</v>
      </c>
      <c r="C1587" s="1" t="s">
        <v>142</v>
      </c>
      <c r="D1587" s="1" t="s">
        <v>371</v>
      </c>
      <c r="E1587" s="1">
        <v>20</v>
      </c>
      <c r="F1587" s="1" t="s">
        <v>92</v>
      </c>
      <c r="G1587" s="1">
        <v>35.9</v>
      </c>
      <c r="H1587" s="1" t="s">
        <v>143</v>
      </c>
      <c r="I1587" s="1">
        <v>718</v>
      </c>
      <c r="J1587" s="2" t="s">
        <v>374</v>
      </c>
      <c r="S1587" s="11">
        <f t="shared" si="49"/>
        <v>-270.5883710580913</v>
      </c>
      <c r="T1587" s="10">
        <f t="shared" si="50"/>
        <v>73218.066551871307</v>
      </c>
    </row>
    <row r="1588" spans="1:20" ht="15" x14ac:dyDescent="0.25">
      <c r="A1588" s="1">
        <v>1</v>
      </c>
      <c r="B1588" s="1">
        <v>10</v>
      </c>
      <c r="C1588" s="1" t="s">
        <v>144</v>
      </c>
      <c r="D1588" s="1" t="s">
        <v>371</v>
      </c>
      <c r="E1588" s="1">
        <v>30</v>
      </c>
      <c r="F1588" s="1" t="s">
        <v>92</v>
      </c>
      <c r="G1588" s="1">
        <v>80</v>
      </c>
      <c r="H1588" s="1" t="s">
        <v>145</v>
      </c>
      <c r="I1588" s="1">
        <v>2400</v>
      </c>
      <c r="J1588" s="2" t="s">
        <v>466</v>
      </c>
      <c r="S1588" s="11">
        <f t="shared" si="49"/>
        <v>-226.48837105809127</v>
      </c>
      <c r="T1588" s="10">
        <f t="shared" si="50"/>
        <v>51296.982224547639</v>
      </c>
    </row>
    <row r="1589" spans="1:20" ht="15" x14ac:dyDescent="0.25">
      <c r="A1589" s="1">
        <v>1</v>
      </c>
      <c r="B1589" s="1">
        <v>16</v>
      </c>
      <c r="C1589" s="1" t="s">
        <v>94</v>
      </c>
      <c r="D1589" s="1" t="s">
        <v>371</v>
      </c>
      <c r="E1589" s="1">
        <v>30</v>
      </c>
      <c r="F1589" s="1" t="s">
        <v>92</v>
      </c>
      <c r="G1589" s="1">
        <v>90.8</v>
      </c>
      <c r="H1589" s="1" t="s">
        <v>95</v>
      </c>
      <c r="I1589" s="1">
        <v>2724</v>
      </c>
      <c r="J1589" s="2" t="s">
        <v>466</v>
      </c>
      <c r="S1589" s="11">
        <f t="shared" si="49"/>
        <v>-215.68837105809126</v>
      </c>
      <c r="T1589" s="10">
        <f t="shared" si="50"/>
        <v>46521.473409692859</v>
      </c>
    </row>
    <row r="1590" spans="1:20" ht="25.5" x14ac:dyDescent="0.25">
      <c r="A1590" s="1">
        <v>1</v>
      </c>
      <c r="B1590" s="1">
        <v>19</v>
      </c>
      <c r="C1590" s="1" t="s">
        <v>96</v>
      </c>
      <c r="D1590" s="1" t="s">
        <v>371</v>
      </c>
      <c r="E1590" s="1">
        <v>9</v>
      </c>
      <c r="F1590" s="1" t="s">
        <v>92</v>
      </c>
      <c r="G1590" s="1">
        <v>255.2</v>
      </c>
      <c r="H1590" s="1" t="s">
        <v>97</v>
      </c>
      <c r="I1590" s="1">
        <v>2296.8000000000002</v>
      </c>
      <c r="J1590" s="2" t="s">
        <v>466</v>
      </c>
      <c r="S1590" s="11">
        <f t="shared" si="49"/>
        <v>-51.288371058091286</v>
      </c>
      <c r="T1590" s="10">
        <f t="shared" si="50"/>
        <v>2630.4970057924561</v>
      </c>
    </row>
    <row r="1591" spans="1:20" ht="15" x14ac:dyDescent="0.25">
      <c r="A1591" s="1">
        <v>1</v>
      </c>
      <c r="B1591" s="1">
        <v>20</v>
      </c>
      <c r="C1591" s="1" t="s">
        <v>146</v>
      </c>
      <c r="D1591" s="1" t="s">
        <v>371</v>
      </c>
      <c r="E1591" s="1">
        <v>15</v>
      </c>
      <c r="F1591" s="1" t="s">
        <v>92</v>
      </c>
      <c r="G1591" s="1">
        <v>20.399999999999999</v>
      </c>
      <c r="H1591" s="1" t="s">
        <v>103</v>
      </c>
      <c r="I1591" s="1">
        <v>306</v>
      </c>
      <c r="J1591" s="2" t="s">
        <v>466</v>
      </c>
      <c r="S1591" s="11">
        <f t="shared" si="49"/>
        <v>-286.0883710580913</v>
      </c>
      <c r="T1591" s="10">
        <f t="shared" si="50"/>
        <v>81846.556054672124</v>
      </c>
    </row>
    <row r="1592" spans="1:20" ht="15" x14ac:dyDescent="0.25">
      <c r="A1592" s="1">
        <v>1</v>
      </c>
      <c r="B1592" s="1">
        <v>25</v>
      </c>
      <c r="C1592" s="1" t="s">
        <v>147</v>
      </c>
      <c r="D1592" s="1" t="s">
        <v>371</v>
      </c>
      <c r="E1592" s="1">
        <v>50</v>
      </c>
      <c r="F1592" s="1" t="s">
        <v>92</v>
      </c>
      <c r="G1592" s="1">
        <v>53</v>
      </c>
      <c r="H1592" s="1" t="s">
        <v>95</v>
      </c>
      <c r="I1592" s="1">
        <v>2650</v>
      </c>
      <c r="J1592" s="2" t="s">
        <v>466</v>
      </c>
      <c r="S1592" s="11">
        <f t="shared" si="49"/>
        <v>-253.48837105809127</v>
      </c>
      <c r="T1592" s="10">
        <f t="shared" si="50"/>
        <v>64256.354261684566</v>
      </c>
    </row>
    <row r="1593" spans="1:20" ht="15" x14ac:dyDescent="0.25">
      <c r="A1593" s="1">
        <v>2</v>
      </c>
      <c r="B1593" s="1">
        <v>118</v>
      </c>
      <c r="C1593" s="1" t="s">
        <v>105</v>
      </c>
      <c r="D1593" s="1" t="s">
        <v>371</v>
      </c>
      <c r="E1593" s="1">
        <v>5</v>
      </c>
      <c r="F1593" s="1" t="s">
        <v>92</v>
      </c>
      <c r="G1593" s="1">
        <v>143</v>
      </c>
      <c r="H1593" s="1" t="s">
        <v>106</v>
      </c>
      <c r="I1593" s="1">
        <v>715</v>
      </c>
      <c r="J1593" s="2" t="s">
        <v>466</v>
      </c>
      <c r="S1593" s="11">
        <f t="shared" si="49"/>
        <v>-163.48837105809127</v>
      </c>
      <c r="T1593" s="10">
        <f t="shared" si="50"/>
        <v>26728.447471228137</v>
      </c>
    </row>
    <row r="1594" spans="1:20" ht="15" x14ac:dyDescent="0.25">
      <c r="A1594" s="1">
        <v>2</v>
      </c>
      <c r="B1594" s="1">
        <v>119</v>
      </c>
      <c r="C1594" s="1" t="s">
        <v>107</v>
      </c>
      <c r="D1594" s="1" t="s">
        <v>371</v>
      </c>
      <c r="E1594" s="1">
        <v>15</v>
      </c>
      <c r="F1594" s="1" t="s">
        <v>92</v>
      </c>
      <c r="G1594" s="1">
        <v>98.9</v>
      </c>
      <c r="H1594" s="1" t="s">
        <v>108</v>
      </c>
      <c r="I1594" s="1">
        <v>1483.5</v>
      </c>
      <c r="J1594" s="2" t="s">
        <v>466</v>
      </c>
      <c r="S1594" s="11">
        <f t="shared" si="49"/>
        <v>-207.58837105809127</v>
      </c>
      <c r="T1594" s="10">
        <f t="shared" si="50"/>
        <v>43092.931798551785</v>
      </c>
    </row>
    <row r="1595" spans="1:20" ht="15" x14ac:dyDescent="0.25">
      <c r="A1595" s="1">
        <v>3</v>
      </c>
      <c r="B1595" s="1">
        <v>142</v>
      </c>
      <c r="C1595" s="1" t="s">
        <v>148</v>
      </c>
      <c r="D1595" s="1" t="s">
        <v>371</v>
      </c>
      <c r="E1595" s="1">
        <v>20</v>
      </c>
      <c r="F1595" s="1" t="s">
        <v>92</v>
      </c>
      <c r="G1595" s="1">
        <v>185.4</v>
      </c>
      <c r="H1595" s="1" t="s">
        <v>149</v>
      </c>
      <c r="I1595" s="1">
        <v>3708</v>
      </c>
      <c r="J1595" s="2" t="s">
        <v>466</v>
      </c>
      <c r="S1595" s="11">
        <f t="shared" si="49"/>
        <v>-121.08837105809127</v>
      </c>
      <c r="T1595" s="10">
        <f t="shared" si="50"/>
        <v>14662.393605501995</v>
      </c>
    </row>
    <row r="1596" spans="1:20" ht="15" x14ac:dyDescent="0.25">
      <c r="A1596" s="1">
        <v>3</v>
      </c>
      <c r="B1596" s="1">
        <v>147</v>
      </c>
      <c r="C1596" s="1" t="s">
        <v>109</v>
      </c>
      <c r="D1596" s="1" t="s">
        <v>371</v>
      </c>
      <c r="E1596" s="1">
        <v>10</v>
      </c>
      <c r="F1596" s="1" t="s">
        <v>92</v>
      </c>
      <c r="G1596" s="1">
        <v>240.58</v>
      </c>
      <c r="H1596" s="1" t="s">
        <v>110</v>
      </c>
      <c r="I1596" s="1">
        <v>2405.8000000000002</v>
      </c>
      <c r="J1596" s="2" t="s">
        <v>466</v>
      </c>
      <c r="S1596" s="11">
        <f t="shared" si="49"/>
        <v>-65.908371058091262</v>
      </c>
      <c r="T1596" s="10">
        <f t="shared" si="50"/>
        <v>4343.9133755310422</v>
      </c>
    </row>
    <row r="1597" spans="1:20" ht="15" x14ac:dyDescent="0.25">
      <c r="A1597" s="1">
        <v>3</v>
      </c>
      <c r="B1597" s="1">
        <v>153</v>
      </c>
      <c r="C1597" s="1" t="s">
        <v>150</v>
      </c>
      <c r="D1597" s="1" t="s">
        <v>371</v>
      </c>
      <c r="E1597" s="1">
        <v>20</v>
      </c>
      <c r="F1597" s="1" t="s">
        <v>92</v>
      </c>
      <c r="G1597" s="1">
        <v>58.5</v>
      </c>
      <c r="H1597" s="1" t="s">
        <v>112</v>
      </c>
      <c r="I1597" s="1">
        <v>1170</v>
      </c>
      <c r="J1597" s="2" t="s">
        <v>466</v>
      </c>
      <c r="S1597" s="11">
        <f t="shared" si="49"/>
        <v>-247.98837105809127</v>
      </c>
      <c r="T1597" s="10">
        <f t="shared" si="50"/>
        <v>61498.232180045561</v>
      </c>
    </row>
    <row r="1598" spans="1:20" ht="15" x14ac:dyDescent="0.25">
      <c r="A1598" s="1">
        <v>3</v>
      </c>
      <c r="B1598" s="1">
        <v>163</v>
      </c>
      <c r="C1598" s="1" t="s">
        <v>151</v>
      </c>
      <c r="D1598" s="1" t="s">
        <v>371</v>
      </c>
      <c r="E1598" s="1">
        <v>5</v>
      </c>
      <c r="F1598" s="1" t="s">
        <v>92</v>
      </c>
      <c r="G1598" s="1">
        <v>353.7</v>
      </c>
      <c r="H1598" s="1" t="s">
        <v>152</v>
      </c>
      <c r="I1598" s="1">
        <v>1768.5</v>
      </c>
      <c r="J1598" s="2" t="s">
        <v>466</v>
      </c>
      <c r="S1598" s="11">
        <f t="shared" si="49"/>
        <v>47.211628941908714</v>
      </c>
      <c r="T1598" s="10">
        <f t="shared" si="50"/>
        <v>2228.9379073484724</v>
      </c>
    </row>
    <row r="1599" spans="1:20" ht="15" x14ac:dyDescent="0.25">
      <c r="A1599" s="1">
        <v>3</v>
      </c>
      <c r="B1599" s="1">
        <v>166</v>
      </c>
      <c r="C1599" s="1" t="s">
        <v>153</v>
      </c>
      <c r="D1599" s="1" t="s">
        <v>371</v>
      </c>
      <c r="E1599" s="1">
        <v>10</v>
      </c>
      <c r="F1599" s="1" t="s">
        <v>92</v>
      </c>
      <c r="G1599" s="1">
        <v>156</v>
      </c>
      <c r="H1599" s="1" t="s">
        <v>154</v>
      </c>
      <c r="I1599" s="1">
        <v>1560</v>
      </c>
      <c r="J1599" s="2" t="s">
        <v>466</v>
      </c>
      <c r="S1599" s="11">
        <f t="shared" si="49"/>
        <v>-150.48837105809127</v>
      </c>
      <c r="T1599" s="10">
        <f t="shared" si="50"/>
        <v>22646.749823717764</v>
      </c>
    </row>
    <row r="1600" spans="1:20" ht="15" x14ac:dyDescent="0.25">
      <c r="A1600" s="1">
        <v>3</v>
      </c>
      <c r="B1600" s="1">
        <v>172</v>
      </c>
      <c r="C1600" s="1" t="s">
        <v>155</v>
      </c>
      <c r="D1600" s="1" t="s">
        <v>371</v>
      </c>
      <c r="E1600" s="1">
        <v>5</v>
      </c>
      <c r="F1600" s="1" t="s">
        <v>92</v>
      </c>
      <c r="G1600" s="1">
        <v>381.1</v>
      </c>
      <c r="H1600" s="1" t="s">
        <v>152</v>
      </c>
      <c r="I1600" s="1">
        <v>1905.5</v>
      </c>
      <c r="J1600" s="2" t="s">
        <v>466</v>
      </c>
      <c r="S1600" s="11">
        <f t="shared" si="49"/>
        <v>74.611628941908748</v>
      </c>
      <c r="T1600" s="10">
        <f t="shared" si="50"/>
        <v>5566.8951733650747</v>
      </c>
    </row>
    <row r="1601" spans="1:20" ht="15" x14ac:dyDescent="0.25">
      <c r="A1601" s="1">
        <v>3</v>
      </c>
      <c r="B1601" s="1">
        <v>206</v>
      </c>
      <c r="C1601" s="1" t="s">
        <v>123</v>
      </c>
      <c r="D1601" s="1" t="s">
        <v>371</v>
      </c>
      <c r="E1601" s="1">
        <v>3</v>
      </c>
      <c r="F1601" s="1" t="s">
        <v>92</v>
      </c>
      <c r="G1601" s="1">
        <v>145.6</v>
      </c>
      <c r="H1601" s="1" t="s">
        <v>124</v>
      </c>
      <c r="I1601" s="1">
        <v>436.8</v>
      </c>
      <c r="J1601" s="2" t="s">
        <v>466</v>
      </c>
      <c r="S1601" s="11">
        <f t="shared" si="49"/>
        <v>-160.88837105809128</v>
      </c>
      <c r="T1601" s="10">
        <f t="shared" si="50"/>
        <v>25885.067941726065</v>
      </c>
    </row>
    <row r="1602" spans="1:20" ht="15" x14ac:dyDescent="0.25">
      <c r="A1602" s="1">
        <v>3</v>
      </c>
      <c r="B1602" s="1">
        <v>208</v>
      </c>
      <c r="C1602" s="1" t="s">
        <v>125</v>
      </c>
      <c r="D1602" s="1" t="s">
        <v>371</v>
      </c>
      <c r="E1602" s="1">
        <v>5</v>
      </c>
      <c r="F1602" s="1" t="s">
        <v>92</v>
      </c>
      <c r="G1602" s="1">
        <v>222.1</v>
      </c>
      <c r="H1602" s="1" t="s">
        <v>126</v>
      </c>
      <c r="I1602" s="1">
        <v>1110.5</v>
      </c>
      <c r="J1602" s="2" t="s">
        <v>466</v>
      </c>
      <c r="S1602" s="11">
        <f t="shared" ref="S1602:S1665" si="51">G1602-$P$2</f>
        <v>-84.38837105809128</v>
      </c>
      <c r="T1602" s="10">
        <f t="shared" si="50"/>
        <v>7121.3971698380983</v>
      </c>
    </row>
    <row r="1603" spans="1:20" ht="25.5" x14ac:dyDescent="0.25">
      <c r="A1603" s="1">
        <v>4</v>
      </c>
      <c r="B1603" s="1">
        <v>234</v>
      </c>
      <c r="C1603" s="1" t="s">
        <v>156</v>
      </c>
      <c r="D1603" s="1" t="s">
        <v>371</v>
      </c>
      <c r="E1603" s="1">
        <v>6</v>
      </c>
      <c r="F1603" s="1" t="s">
        <v>92</v>
      </c>
      <c r="G1603" s="1">
        <v>645</v>
      </c>
      <c r="H1603" s="1" t="s">
        <v>157</v>
      </c>
      <c r="I1603" s="1">
        <v>3870</v>
      </c>
      <c r="J1603" s="2" t="s">
        <v>466</v>
      </c>
      <c r="S1603" s="11">
        <f t="shared" si="51"/>
        <v>338.51162894190873</v>
      </c>
      <c r="T1603" s="10">
        <f t="shared" ref="T1603:T1666" si="52">S1603*S1603</f>
        <v>114590.1229289045</v>
      </c>
    </row>
    <row r="1604" spans="1:20" ht="15" x14ac:dyDescent="0.25">
      <c r="A1604" s="1">
        <v>4</v>
      </c>
      <c r="B1604" s="1">
        <v>250</v>
      </c>
      <c r="C1604" s="1" t="s">
        <v>131</v>
      </c>
      <c r="D1604" s="1" t="s">
        <v>371</v>
      </c>
      <c r="E1604" s="1">
        <v>15</v>
      </c>
      <c r="F1604" s="1" t="s">
        <v>92</v>
      </c>
      <c r="G1604" s="1">
        <v>142.80000000000001</v>
      </c>
      <c r="H1604" s="1" t="s">
        <v>97</v>
      </c>
      <c r="I1604" s="1">
        <v>2142</v>
      </c>
      <c r="J1604" s="2" t="s">
        <v>466</v>
      </c>
      <c r="S1604" s="11">
        <f t="shared" si="51"/>
        <v>-163.68837105809126</v>
      </c>
      <c r="T1604" s="10">
        <f t="shared" si="52"/>
        <v>26793.882819651368</v>
      </c>
    </row>
    <row r="1605" spans="1:20" ht="15" x14ac:dyDescent="0.25">
      <c r="A1605" s="1">
        <v>4</v>
      </c>
      <c r="B1605" s="1">
        <v>288</v>
      </c>
      <c r="C1605" s="1" t="s">
        <v>158</v>
      </c>
      <c r="D1605" s="1" t="s">
        <v>458</v>
      </c>
      <c r="E1605" s="1">
        <v>5</v>
      </c>
      <c r="F1605" s="1" t="s">
        <v>92</v>
      </c>
      <c r="G1605" s="1">
        <v>104.5</v>
      </c>
      <c r="H1605" s="1" t="s">
        <v>108</v>
      </c>
      <c r="I1605" s="1">
        <v>522.5</v>
      </c>
      <c r="J1605" s="2" t="s">
        <v>466</v>
      </c>
      <c r="S1605" s="11">
        <f t="shared" si="51"/>
        <v>-201.98837105809127</v>
      </c>
      <c r="T1605" s="10">
        <f t="shared" si="52"/>
        <v>40799.302042701165</v>
      </c>
    </row>
    <row r="1606" spans="1:20" ht="15" x14ac:dyDescent="0.25">
      <c r="A1606" s="1">
        <v>4</v>
      </c>
      <c r="B1606" s="1">
        <v>296</v>
      </c>
      <c r="C1606" s="1" t="s">
        <v>159</v>
      </c>
      <c r="D1606" s="1" t="s">
        <v>371</v>
      </c>
      <c r="E1606" s="1">
        <v>10</v>
      </c>
      <c r="F1606" s="1" t="s">
        <v>92</v>
      </c>
      <c r="G1606" s="1">
        <v>25</v>
      </c>
      <c r="H1606" s="1" t="s">
        <v>160</v>
      </c>
      <c r="I1606" s="1">
        <v>250</v>
      </c>
      <c r="J1606" s="2" t="s">
        <v>466</v>
      </c>
      <c r="S1606" s="11">
        <f t="shared" si="51"/>
        <v>-281.48837105809127</v>
      </c>
      <c r="T1606" s="10">
        <f t="shared" si="52"/>
        <v>79235.703040937675</v>
      </c>
    </row>
    <row r="1607" spans="1:20" ht="15" x14ac:dyDescent="0.25">
      <c r="A1607" s="1">
        <v>4</v>
      </c>
      <c r="B1607" s="1">
        <v>297</v>
      </c>
      <c r="C1607" s="1" t="s">
        <v>161</v>
      </c>
      <c r="D1607" s="1" t="s">
        <v>371</v>
      </c>
      <c r="E1607" s="1">
        <v>10</v>
      </c>
      <c r="F1607" s="1" t="s">
        <v>92</v>
      </c>
      <c r="G1607" s="1">
        <v>29</v>
      </c>
      <c r="H1607" s="1" t="s">
        <v>160</v>
      </c>
      <c r="I1607" s="1">
        <v>290</v>
      </c>
      <c r="J1607" s="2" t="s">
        <v>466</v>
      </c>
      <c r="S1607" s="11">
        <f t="shared" si="51"/>
        <v>-277.48837105809127</v>
      </c>
      <c r="T1607" s="10">
        <f t="shared" si="52"/>
        <v>76999.796072472949</v>
      </c>
    </row>
    <row r="1608" spans="1:20" ht="15" x14ac:dyDescent="0.25">
      <c r="A1608" s="1">
        <v>4</v>
      </c>
      <c r="B1608" s="1">
        <v>299</v>
      </c>
      <c r="C1608" s="1" t="s">
        <v>162</v>
      </c>
      <c r="D1608" s="1" t="s">
        <v>371</v>
      </c>
      <c r="E1608" s="1">
        <v>6</v>
      </c>
      <c r="F1608" s="1" t="s">
        <v>92</v>
      </c>
      <c r="G1608" s="1">
        <v>294.5</v>
      </c>
      <c r="H1608" s="1" t="s">
        <v>163</v>
      </c>
      <c r="I1608" s="1">
        <v>1767</v>
      </c>
      <c r="J1608" s="2" t="s">
        <v>466</v>
      </c>
      <c r="S1608" s="11">
        <f t="shared" si="51"/>
        <v>-11.988371058091275</v>
      </c>
      <c r="T1608" s="10">
        <f t="shared" si="52"/>
        <v>143.72104062648052</v>
      </c>
    </row>
    <row r="1609" spans="1:20" ht="25.5" x14ac:dyDescent="0.25">
      <c r="A1609" s="1">
        <v>5</v>
      </c>
      <c r="B1609" s="1">
        <v>320</v>
      </c>
      <c r="C1609" s="1" t="s">
        <v>135</v>
      </c>
      <c r="D1609" s="1" t="s">
        <v>371</v>
      </c>
      <c r="E1609" s="1">
        <v>6</v>
      </c>
      <c r="F1609" s="1" t="s">
        <v>92</v>
      </c>
      <c r="G1609" s="1">
        <v>286.5</v>
      </c>
      <c r="H1609" s="1" t="s">
        <v>136</v>
      </c>
      <c r="I1609" s="1">
        <v>1719</v>
      </c>
      <c r="J1609" s="2" t="s">
        <v>466</v>
      </c>
      <c r="S1609" s="11">
        <f t="shared" si="51"/>
        <v>-19.988371058091275</v>
      </c>
      <c r="T1609" s="10">
        <f t="shared" si="52"/>
        <v>399.53497755594088</v>
      </c>
    </row>
    <row r="1610" spans="1:20" ht="15" x14ac:dyDescent="0.25">
      <c r="A1610" s="1">
        <v>5</v>
      </c>
      <c r="B1610" s="1">
        <v>329</v>
      </c>
      <c r="C1610" s="1" t="s">
        <v>164</v>
      </c>
      <c r="D1610" s="1" t="s">
        <v>371</v>
      </c>
      <c r="E1610" s="1">
        <v>5</v>
      </c>
      <c r="F1610" s="1" t="s">
        <v>92</v>
      </c>
      <c r="G1610" s="1">
        <v>207.8</v>
      </c>
      <c r="H1610" s="1" t="s">
        <v>136</v>
      </c>
      <c r="I1610" s="1">
        <v>1039</v>
      </c>
      <c r="J1610" s="2" t="s">
        <v>466</v>
      </c>
      <c r="S1610" s="11">
        <f t="shared" si="51"/>
        <v>-98.688371058091263</v>
      </c>
      <c r="T1610" s="10">
        <f t="shared" si="52"/>
        <v>9739.394582099505</v>
      </c>
    </row>
    <row r="1611" spans="1:20" ht="25.5" x14ac:dyDescent="0.25">
      <c r="A1611" s="1">
        <v>5</v>
      </c>
      <c r="B1611" s="1">
        <v>330</v>
      </c>
      <c r="C1611" s="1" t="s">
        <v>165</v>
      </c>
      <c r="D1611" s="1" t="s">
        <v>371</v>
      </c>
      <c r="E1611" s="1">
        <v>3</v>
      </c>
      <c r="F1611" s="1" t="s">
        <v>92</v>
      </c>
      <c r="G1611" s="1">
        <v>390.9</v>
      </c>
      <c r="H1611" s="1" t="s">
        <v>136</v>
      </c>
      <c r="I1611" s="1">
        <v>1172.7</v>
      </c>
      <c r="J1611" s="2" t="s">
        <v>466</v>
      </c>
      <c r="S1611" s="11">
        <f t="shared" si="51"/>
        <v>84.411628941908702</v>
      </c>
      <c r="T1611" s="10">
        <f t="shared" si="52"/>
        <v>7125.3231006264787</v>
      </c>
    </row>
    <row r="1612" spans="1:20" ht="25.5" x14ac:dyDescent="0.25">
      <c r="A1612" s="1">
        <v>5</v>
      </c>
      <c r="B1612" s="1">
        <v>331</v>
      </c>
      <c r="C1612" s="1" t="s">
        <v>137</v>
      </c>
      <c r="D1612" s="1" t="s">
        <v>371</v>
      </c>
      <c r="E1612" s="1">
        <v>5</v>
      </c>
      <c r="F1612" s="1" t="s">
        <v>92</v>
      </c>
      <c r="G1612" s="1">
        <v>192.7</v>
      </c>
      <c r="H1612" s="1" t="s">
        <v>136</v>
      </c>
      <c r="I1612" s="1">
        <v>963.5</v>
      </c>
      <c r="J1612" s="2" t="s">
        <v>466</v>
      </c>
      <c r="S1612" s="11">
        <f t="shared" si="51"/>
        <v>-113.78837105809129</v>
      </c>
      <c r="T1612" s="10">
        <f t="shared" si="52"/>
        <v>12947.793388053866</v>
      </c>
    </row>
    <row r="1613" spans="1:20" ht="15" x14ac:dyDescent="0.25">
      <c r="A1613" s="1">
        <v>5</v>
      </c>
      <c r="B1613" s="1">
        <v>332</v>
      </c>
      <c r="C1613" s="1" t="s">
        <v>166</v>
      </c>
      <c r="D1613" s="1" t="s">
        <v>371</v>
      </c>
      <c r="E1613" s="1">
        <v>3</v>
      </c>
      <c r="F1613" s="1" t="s">
        <v>92</v>
      </c>
      <c r="G1613" s="1">
        <v>456.9</v>
      </c>
      <c r="H1613" s="1" t="s">
        <v>167</v>
      </c>
      <c r="I1613" s="1">
        <v>1370.7</v>
      </c>
      <c r="J1613" s="2" t="s">
        <v>466</v>
      </c>
      <c r="S1613" s="11">
        <f t="shared" si="51"/>
        <v>150.4116289419087</v>
      </c>
      <c r="T1613" s="10">
        <f t="shared" si="52"/>
        <v>22623.658120958429</v>
      </c>
    </row>
    <row r="1614" spans="1:20" ht="25.5" x14ac:dyDescent="0.25">
      <c r="A1614" s="1">
        <v>5</v>
      </c>
      <c r="B1614" s="1">
        <v>333</v>
      </c>
      <c r="C1614" s="1" t="s">
        <v>138</v>
      </c>
      <c r="D1614" s="1" t="s">
        <v>371</v>
      </c>
      <c r="E1614" s="1">
        <v>9</v>
      </c>
      <c r="F1614" s="1" t="s">
        <v>92</v>
      </c>
      <c r="G1614" s="1">
        <v>1131.8</v>
      </c>
      <c r="H1614" s="1" t="s">
        <v>93</v>
      </c>
      <c r="I1614" s="1">
        <v>10186.200000000001</v>
      </c>
      <c r="J1614" s="2" t="s">
        <v>466</v>
      </c>
      <c r="S1614" s="11">
        <f t="shared" si="51"/>
        <v>825.31162894190868</v>
      </c>
      <c r="T1614" s="10">
        <f t="shared" si="52"/>
        <v>681139.28486674675</v>
      </c>
    </row>
    <row r="1615" spans="1:20" ht="15" x14ac:dyDescent="0.25">
      <c r="A1615" s="1">
        <v>9</v>
      </c>
      <c r="B1615" s="1">
        <v>509</v>
      </c>
      <c r="C1615" s="1" t="s">
        <v>141</v>
      </c>
      <c r="D1615" s="1" t="s">
        <v>371</v>
      </c>
      <c r="E1615" s="1">
        <v>10</v>
      </c>
      <c r="F1615" s="1" t="s">
        <v>92</v>
      </c>
      <c r="G1615" s="1">
        <v>65.5</v>
      </c>
      <c r="H1615" s="1" t="s">
        <v>95</v>
      </c>
      <c r="I1615" s="1">
        <v>655</v>
      </c>
      <c r="J1615" s="2" t="s">
        <v>466</v>
      </c>
      <c r="S1615" s="11">
        <f t="shared" si="51"/>
        <v>-240.98837105809127</v>
      </c>
      <c r="T1615" s="10">
        <f t="shared" si="52"/>
        <v>58075.394985232284</v>
      </c>
    </row>
    <row r="1616" spans="1:20" ht="15" x14ac:dyDescent="0.25">
      <c r="A1616" s="1">
        <v>1</v>
      </c>
      <c r="B1616" s="1">
        <v>10</v>
      </c>
      <c r="C1616" s="1" t="s">
        <v>144</v>
      </c>
      <c r="D1616" s="1" t="s">
        <v>371</v>
      </c>
      <c r="E1616" s="1">
        <v>5</v>
      </c>
      <c r="F1616" s="1" t="s">
        <v>92</v>
      </c>
      <c r="G1616" s="1">
        <v>80</v>
      </c>
      <c r="H1616" s="1" t="s">
        <v>145</v>
      </c>
      <c r="I1616" s="1">
        <v>400</v>
      </c>
      <c r="J1616" s="2" t="s">
        <v>491</v>
      </c>
      <c r="S1616" s="11">
        <f t="shared" si="51"/>
        <v>-226.48837105809127</v>
      </c>
      <c r="T1616" s="10">
        <f t="shared" si="52"/>
        <v>51296.982224547639</v>
      </c>
    </row>
    <row r="1617" spans="1:20" ht="15" x14ac:dyDescent="0.25">
      <c r="A1617" s="1">
        <v>1</v>
      </c>
      <c r="B1617" s="1">
        <v>16</v>
      </c>
      <c r="C1617" s="1" t="s">
        <v>94</v>
      </c>
      <c r="D1617" s="1" t="s">
        <v>371</v>
      </c>
      <c r="E1617" s="1">
        <v>10</v>
      </c>
      <c r="F1617" s="1" t="s">
        <v>92</v>
      </c>
      <c r="G1617" s="1">
        <v>90.8</v>
      </c>
      <c r="H1617" s="1" t="s">
        <v>95</v>
      </c>
      <c r="I1617" s="1">
        <v>908</v>
      </c>
      <c r="J1617" s="2" t="s">
        <v>491</v>
      </c>
      <c r="S1617" s="11">
        <f t="shared" si="51"/>
        <v>-215.68837105809126</v>
      </c>
      <c r="T1617" s="10">
        <f t="shared" si="52"/>
        <v>46521.473409692859</v>
      </c>
    </row>
    <row r="1618" spans="1:20" ht="15" x14ac:dyDescent="0.25">
      <c r="A1618" s="1">
        <v>1</v>
      </c>
      <c r="B1618" s="1">
        <v>20</v>
      </c>
      <c r="C1618" s="1" t="s">
        <v>146</v>
      </c>
      <c r="D1618" s="1" t="s">
        <v>371</v>
      </c>
      <c r="E1618" s="1">
        <v>5</v>
      </c>
      <c r="F1618" s="1" t="s">
        <v>92</v>
      </c>
      <c r="G1618" s="1">
        <v>20.399999999999999</v>
      </c>
      <c r="H1618" s="1" t="s">
        <v>103</v>
      </c>
      <c r="I1618" s="1">
        <v>102</v>
      </c>
      <c r="J1618" s="2" t="s">
        <v>491</v>
      </c>
      <c r="S1618" s="11">
        <f t="shared" si="51"/>
        <v>-286.0883710580913</v>
      </c>
      <c r="T1618" s="10">
        <f t="shared" si="52"/>
        <v>81846.556054672124</v>
      </c>
    </row>
    <row r="1619" spans="1:20" ht="15" x14ac:dyDescent="0.25">
      <c r="A1619" s="1">
        <v>1</v>
      </c>
      <c r="B1619" s="1">
        <v>25</v>
      </c>
      <c r="C1619" s="1" t="s">
        <v>147</v>
      </c>
      <c r="D1619" s="1" t="s">
        <v>371</v>
      </c>
      <c r="E1619" s="1">
        <v>12</v>
      </c>
      <c r="F1619" s="1" t="s">
        <v>92</v>
      </c>
      <c r="G1619" s="1">
        <v>53</v>
      </c>
      <c r="H1619" s="1" t="s">
        <v>95</v>
      </c>
      <c r="I1619" s="1">
        <v>636</v>
      </c>
      <c r="J1619" s="2" t="s">
        <v>491</v>
      </c>
      <c r="S1619" s="11">
        <f t="shared" si="51"/>
        <v>-253.48837105809127</v>
      </c>
      <c r="T1619" s="10">
        <f t="shared" si="52"/>
        <v>64256.354261684566</v>
      </c>
    </row>
    <row r="1620" spans="1:20" ht="15" x14ac:dyDescent="0.25">
      <c r="A1620" s="1">
        <v>2</v>
      </c>
      <c r="B1620" s="1">
        <v>50</v>
      </c>
      <c r="C1620" s="1" t="s">
        <v>98</v>
      </c>
      <c r="D1620" s="1" t="s">
        <v>371</v>
      </c>
      <c r="E1620" s="1">
        <v>3</v>
      </c>
      <c r="F1620" s="1" t="s">
        <v>92</v>
      </c>
      <c r="G1620" s="1">
        <v>529</v>
      </c>
      <c r="H1620" s="1" t="s">
        <v>99</v>
      </c>
      <c r="I1620" s="1">
        <v>1587</v>
      </c>
      <c r="J1620" s="2" t="s">
        <v>491</v>
      </c>
      <c r="S1620" s="11">
        <f t="shared" si="51"/>
        <v>222.51162894190873</v>
      </c>
      <c r="T1620" s="10">
        <f t="shared" si="52"/>
        <v>49511.425014381675</v>
      </c>
    </row>
    <row r="1621" spans="1:20" ht="15" x14ac:dyDescent="0.25">
      <c r="A1621" s="1">
        <v>2</v>
      </c>
      <c r="B1621" s="1">
        <v>118</v>
      </c>
      <c r="C1621" s="1" t="s">
        <v>105</v>
      </c>
      <c r="D1621" s="1" t="s">
        <v>371</v>
      </c>
      <c r="E1621" s="1">
        <v>5</v>
      </c>
      <c r="F1621" s="1" t="s">
        <v>92</v>
      </c>
      <c r="G1621" s="1">
        <v>143</v>
      </c>
      <c r="H1621" s="1" t="s">
        <v>106</v>
      </c>
      <c r="I1621" s="1">
        <v>715</v>
      </c>
      <c r="J1621" s="2" t="s">
        <v>491</v>
      </c>
      <c r="S1621" s="11">
        <f t="shared" si="51"/>
        <v>-163.48837105809127</v>
      </c>
      <c r="T1621" s="10">
        <f t="shared" si="52"/>
        <v>26728.447471228137</v>
      </c>
    </row>
    <row r="1622" spans="1:20" ht="15" x14ac:dyDescent="0.25">
      <c r="A1622" s="1">
        <v>3</v>
      </c>
      <c r="B1622" s="1">
        <v>142</v>
      </c>
      <c r="C1622" s="1" t="s">
        <v>148</v>
      </c>
      <c r="D1622" s="1" t="s">
        <v>371</v>
      </c>
      <c r="E1622" s="1">
        <v>6</v>
      </c>
      <c r="F1622" s="1" t="s">
        <v>92</v>
      </c>
      <c r="G1622" s="1">
        <v>185.4</v>
      </c>
      <c r="H1622" s="1" t="s">
        <v>149</v>
      </c>
      <c r="I1622" s="1">
        <v>1112.4000000000001</v>
      </c>
      <c r="J1622" s="2" t="s">
        <v>491</v>
      </c>
      <c r="S1622" s="11">
        <f t="shared" si="51"/>
        <v>-121.08837105809127</v>
      </c>
      <c r="T1622" s="10">
        <f t="shared" si="52"/>
        <v>14662.393605501995</v>
      </c>
    </row>
    <row r="1623" spans="1:20" ht="15" x14ac:dyDescent="0.25">
      <c r="A1623" s="1">
        <v>3</v>
      </c>
      <c r="B1623" s="1">
        <v>147</v>
      </c>
      <c r="C1623" s="1" t="s">
        <v>109</v>
      </c>
      <c r="D1623" s="1" t="s">
        <v>371</v>
      </c>
      <c r="E1623" s="1">
        <v>3</v>
      </c>
      <c r="F1623" s="1" t="s">
        <v>92</v>
      </c>
      <c r="G1623" s="1">
        <v>240.58</v>
      </c>
      <c r="H1623" s="1" t="s">
        <v>110</v>
      </c>
      <c r="I1623" s="1">
        <v>721.74</v>
      </c>
      <c r="J1623" s="2" t="s">
        <v>491</v>
      </c>
      <c r="S1623" s="11">
        <f t="shared" si="51"/>
        <v>-65.908371058091262</v>
      </c>
      <c r="T1623" s="10">
        <f t="shared" si="52"/>
        <v>4343.9133755310422</v>
      </c>
    </row>
    <row r="1624" spans="1:20" ht="15" x14ac:dyDescent="0.25">
      <c r="A1624" s="1">
        <v>3</v>
      </c>
      <c r="B1624" s="1">
        <v>148</v>
      </c>
      <c r="C1624" s="1" t="s">
        <v>168</v>
      </c>
      <c r="D1624" s="1" t="s">
        <v>371</v>
      </c>
      <c r="E1624" s="1">
        <v>6</v>
      </c>
      <c r="F1624" s="1" t="s">
        <v>92</v>
      </c>
      <c r="G1624" s="1">
        <v>138.6</v>
      </c>
      <c r="H1624" s="1" t="s">
        <v>163</v>
      </c>
      <c r="I1624" s="1">
        <v>831.6</v>
      </c>
      <c r="J1624" s="2" t="s">
        <v>491</v>
      </c>
      <c r="S1624" s="11">
        <f t="shared" si="51"/>
        <v>-167.88837105809128</v>
      </c>
      <c r="T1624" s="10">
        <f t="shared" si="52"/>
        <v>28186.505136539341</v>
      </c>
    </row>
    <row r="1625" spans="1:20" ht="15" x14ac:dyDescent="0.25">
      <c r="A1625" s="1">
        <v>3</v>
      </c>
      <c r="B1625" s="1">
        <v>153</v>
      </c>
      <c r="C1625" s="1" t="s">
        <v>150</v>
      </c>
      <c r="D1625" s="1" t="s">
        <v>371</v>
      </c>
      <c r="E1625" s="1">
        <v>6</v>
      </c>
      <c r="F1625" s="1" t="s">
        <v>92</v>
      </c>
      <c r="G1625" s="1">
        <v>58.5</v>
      </c>
      <c r="H1625" s="1" t="s">
        <v>112</v>
      </c>
      <c r="I1625" s="1">
        <v>351</v>
      </c>
      <c r="J1625" s="2" t="s">
        <v>491</v>
      </c>
      <c r="S1625" s="11">
        <f t="shared" si="51"/>
        <v>-247.98837105809127</v>
      </c>
      <c r="T1625" s="10">
        <f t="shared" si="52"/>
        <v>61498.232180045561</v>
      </c>
    </row>
    <row r="1626" spans="1:20" ht="15" x14ac:dyDescent="0.25">
      <c r="A1626" s="1">
        <v>3</v>
      </c>
      <c r="B1626" s="1">
        <v>171</v>
      </c>
      <c r="C1626" s="1" t="s">
        <v>169</v>
      </c>
      <c r="D1626" s="1" t="s">
        <v>371</v>
      </c>
      <c r="E1626" s="1">
        <v>7</v>
      </c>
      <c r="F1626" s="1" t="s">
        <v>92</v>
      </c>
      <c r="G1626" s="1">
        <v>130.69999999999999</v>
      </c>
      <c r="H1626" s="1" t="s">
        <v>170</v>
      </c>
      <c r="I1626" s="1">
        <v>914.9</v>
      </c>
      <c r="J1626" s="2" t="s">
        <v>491</v>
      </c>
      <c r="S1626" s="11">
        <f t="shared" si="51"/>
        <v>-175.78837105809129</v>
      </c>
      <c r="T1626" s="10">
        <f t="shared" si="52"/>
        <v>30901.551399257187</v>
      </c>
    </row>
    <row r="1627" spans="1:20" ht="15" x14ac:dyDescent="0.25">
      <c r="A1627" s="1">
        <v>3</v>
      </c>
      <c r="B1627" s="1">
        <v>180</v>
      </c>
      <c r="C1627" s="1" t="s">
        <v>171</v>
      </c>
      <c r="D1627" s="1" t="s">
        <v>371</v>
      </c>
      <c r="E1627" s="1">
        <v>6</v>
      </c>
      <c r="F1627" s="1" t="s">
        <v>92</v>
      </c>
      <c r="G1627" s="1">
        <v>110</v>
      </c>
      <c r="H1627" s="1" t="s">
        <v>93</v>
      </c>
      <c r="I1627" s="1">
        <v>660</v>
      </c>
      <c r="J1627" s="2" t="s">
        <v>491</v>
      </c>
      <c r="S1627" s="11">
        <f t="shared" si="51"/>
        <v>-196.48837105809127</v>
      </c>
      <c r="T1627" s="10">
        <f t="shared" si="52"/>
        <v>38607.67996106216</v>
      </c>
    </row>
    <row r="1628" spans="1:20" ht="15" x14ac:dyDescent="0.25">
      <c r="A1628" s="1">
        <v>3</v>
      </c>
      <c r="B1628" s="1">
        <v>192</v>
      </c>
      <c r="C1628" s="1" t="s">
        <v>119</v>
      </c>
      <c r="D1628" s="1" t="s">
        <v>371</v>
      </c>
      <c r="E1628" s="1">
        <v>2</v>
      </c>
      <c r="F1628" s="1" t="s">
        <v>92</v>
      </c>
      <c r="G1628" s="1">
        <v>79.3</v>
      </c>
      <c r="H1628" s="1" t="s">
        <v>97</v>
      </c>
      <c r="I1628" s="1">
        <v>158.6</v>
      </c>
      <c r="J1628" s="2" t="s">
        <v>491</v>
      </c>
      <c r="S1628" s="11">
        <f t="shared" si="51"/>
        <v>-227.18837105809126</v>
      </c>
      <c r="T1628" s="10">
        <f t="shared" si="52"/>
        <v>51614.555944028958</v>
      </c>
    </row>
    <row r="1629" spans="1:20" ht="15" x14ac:dyDescent="0.25">
      <c r="A1629" s="1">
        <v>3</v>
      </c>
      <c r="B1629" s="1">
        <v>206</v>
      </c>
      <c r="C1629" s="1" t="s">
        <v>123</v>
      </c>
      <c r="D1629" s="1" t="s">
        <v>371</v>
      </c>
      <c r="E1629" s="1">
        <v>1</v>
      </c>
      <c r="F1629" s="1" t="s">
        <v>92</v>
      </c>
      <c r="G1629" s="1">
        <v>145.6</v>
      </c>
      <c r="H1629" s="1" t="s">
        <v>124</v>
      </c>
      <c r="I1629" s="1">
        <v>145.6</v>
      </c>
      <c r="J1629" s="2" t="s">
        <v>491</v>
      </c>
      <c r="S1629" s="11">
        <f t="shared" si="51"/>
        <v>-160.88837105809128</v>
      </c>
      <c r="T1629" s="10">
        <f t="shared" si="52"/>
        <v>25885.067941726065</v>
      </c>
    </row>
    <row r="1630" spans="1:20" ht="15" x14ac:dyDescent="0.25">
      <c r="A1630" s="1">
        <v>3</v>
      </c>
      <c r="B1630" s="1">
        <v>208</v>
      </c>
      <c r="C1630" s="1" t="s">
        <v>125</v>
      </c>
      <c r="D1630" s="1" t="s">
        <v>371</v>
      </c>
      <c r="E1630" s="1">
        <v>3</v>
      </c>
      <c r="F1630" s="1" t="s">
        <v>92</v>
      </c>
      <c r="G1630" s="1">
        <v>222.1</v>
      </c>
      <c r="H1630" s="1" t="s">
        <v>126</v>
      </c>
      <c r="I1630" s="1">
        <v>666.3</v>
      </c>
      <c r="J1630" s="2" t="s">
        <v>491</v>
      </c>
      <c r="S1630" s="11">
        <f t="shared" si="51"/>
        <v>-84.38837105809128</v>
      </c>
      <c r="T1630" s="10">
        <f t="shared" si="52"/>
        <v>7121.3971698380983</v>
      </c>
    </row>
    <row r="1631" spans="1:20" ht="15" x14ac:dyDescent="0.25">
      <c r="A1631" s="1">
        <v>3</v>
      </c>
      <c r="B1631" s="1">
        <v>209</v>
      </c>
      <c r="C1631" s="1" t="s">
        <v>127</v>
      </c>
      <c r="D1631" s="1" t="s">
        <v>371</v>
      </c>
      <c r="E1631" s="1">
        <v>7</v>
      </c>
      <c r="F1631" s="1" t="s">
        <v>92</v>
      </c>
      <c r="G1631" s="1">
        <v>7.03</v>
      </c>
      <c r="H1631" s="1" t="s">
        <v>128</v>
      </c>
      <c r="I1631" s="1">
        <v>49.21</v>
      </c>
      <c r="J1631" s="2" t="s">
        <v>491</v>
      </c>
      <c r="S1631" s="11">
        <f t="shared" si="51"/>
        <v>-299.4583710580913</v>
      </c>
      <c r="T1631" s="10">
        <f t="shared" si="52"/>
        <v>89675.315996765494</v>
      </c>
    </row>
    <row r="1632" spans="1:20" ht="15" x14ac:dyDescent="0.25">
      <c r="A1632" s="1">
        <v>3</v>
      </c>
      <c r="B1632" s="1">
        <v>217</v>
      </c>
      <c r="C1632" s="1" t="s">
        <v>129</v>
      </c>
      <c r="D1632" s="1" t="s">
        <v>371</v>
      </c>
      <c r="E1632" s="1">
        <v>30</v>
      </c>
      <c r="F1632" s="1" t="s">
        <v>92</v>
      </c>
      <c r="G1632" s="1">
        <v>37.4</v>
      </c>
      <c r="H1632" s="1" t="s">
        <v>103</v>
      </c>
      <c r="I1632" s="1">
        <v>1122</v>
      </c>
      <c r="J1632" s="2" t="s">
        <v>491</v>
      </c>
      <c r="S1632" s="11">
        <f t="shared" si="51"/>
        <v>-269.0883710580913</v>
      </c>
      <c r="T1632" s="10">
        <f t="shared" si="52"/>
        <v>72408.551438697032</v>
      </c>
    </row>
    <row r="1633" spans="1:20" ht="25.5" x14ac:dyDescent="0.25">
      <c r="A1633" s="1">
        <v>4</v>
      </c>
      <c r="B1633" s="1">
        <v>229</v>
      </c>
      <c r="C1633" s="1" t="s">
        <v>172</v>
      </c>
      <c r="D1633" s="1" t="s">
        <v>371</v>
      </c>
      <c r="E1633" s="1">
        <v>10</v>
      </c>
      <c r="F1633" s="1" t="s">
        <v>92</v>
      </c>
      <c r="G1633" s="1">
        <v>37.799999999999997</v>
      </c>
      <c r="H1633" s="1" t="s">
        <v>103</v>
      </c>
      <c r="I1633" s="1">
        <v>378</v>
      </c>
      <c r="J1633" s="2" t="s">
        <v>491</v>
      </c>
      <c r="S1633" s="11">
        <f t="shared" si="51"/>
        <v>-268.68837105809126</v>
      </c>
      <c r="T1633" s="10">
        <f t="shared" si="52"/>
        <v>72193.440741850529</v>
      </c>
    </row>
    <row r="1634" spans="1:20" ht="15" x14ac:dyDescent="0.25">
      <c r="A1634" s="1">
        <v>4</v>
      </c>
      <c r="B1634" s="1">
        <v>240</v>
      </c>
      <c r="C1634" s="1" t="s">
        <v>173</v>
      </c>
      <c r="D1634" s="1" t="s">
        <v>371</v>
      </c>
      <c r="E1634" s="1">
        <v>3</v>
      </c>
      <c r="F1634" s="1" t="s">
        <v>92</v>
      </c>
      <c r="G1634" s="1">
        <v>155</v>
      </c>
      <c r="H1634" s="1" t="s">
        <v>174</v>
      </c>
      <c r="I1634" s="1">
        <v>465</v>
      </c>
      <c r="J1634" s="2" t="s">
        <v>491</v>
      </c>
      <c r="S1634" s="11">
        <f t="shared" si="51"/>
        <v>-151.48837105809127</v>
      </c>
      <c r="T1634" s="10">
        <f t="shared" si="52"/>
        <v>22948.726565833946</v>
      </c>
    </row>
    <row r="1635" spans="1:20" ht="25.5" x14ac:dyDescent="0.25">
      <c r="A1635" s="1">
        <v>4</v>
      </c>
      <c r="B1635" s="1">
        <v>287</v>
      </c>
      <c r="C1635" s="1" t="s">
        <v>175</v>
      </c>
      <c r="D1635" s="1" t="s">
        <v>371</v>
      </c>
      <c r="E1635" s="1">
        <v>3</v>
      </c>
      <c r="F1635" s="1" t="s">
        <v>92</v>
      </c>
      <c r="G1635" s="1">
        <v>44.4</v>
      </c>
      <c r="H1635" s="1" t="s">
        <v>176</v>
      </c>
      <c r="I1635" s="1">
        <v>133.19999999999999</v>
      </c>
      <c r="J1635" s="2" t="s">
        <v>491</v>
      </c>
      <c r="S1635" s="11">
        <f t="shared" si="51"/>
        <v>-262.0883710580913</v>
      </c>
      <c r="T1635" s="10">
        <f t="shared" si="52"/>
        <v>68690.314243883753</v>
      </c>
    </row>
    <row r="1636" spans="1:20" ht="15" x14ac:dyDescent="0.25">
      <c r="A1636" s="1">
        <v>4</v>
      </c>
      <c r="B1636" s="1">
        <v>304</v>
      </c>
      <c r="C1636" s="1" t="s">
        <v>177</v>
      </c>
      <c r="D1636" s="1" t="s">
        <v>371</v>
      </c>
      <c r="E1636" s="1">
        <v>12</v>
      </c>
      <c r="F1636" s="1" t="s">
        <v>92</v>
      </c>
      <c r="G1636" s="1">
        <v>64.900000000000006</v>
      </c>
      <c r="H1636" s="1" t="s">
        <v>97</v>
      </c>
      <c r="I1636" s="1">
        <v>778.8</v>
      </c>
      <c r="J1636" s="2" t="s">
        <v>491</v>
      </c>
      <c r="S1636" s="11">
        <f t="shared" si="51"/>
        <v>-241.58837105809127</v>
      </c>
      <c r="T1636" s="10">
        <f t="shared" si="52"/>
        <v>58364.941030501992</v>
      </c>
    </row>
    <row r="1637" spans="1:20" ht="25.5" x14ac:dyDescent="0.25">
      <c r="A1637" s="1">
        <v>5</v>
      </c>
      <c r="B1637" s="1">
        <v>312</v>
      </c>
      <c r="C1637" s="1" t="s">
        <v>178</v>
      </c>
      <c r="D1637" s="1" t="s">
        <v>371</v>
      </c>
      <c r="E1637" s="1">
        <v>5</v>
      </c>
      <c r="F1637" s="1" t="s">
        <v>92</v>
      </c>
      <c r="G1637" s="1">
        <v>371</v>
      </c>
      <c r="H1637" s="1" t="s">
        <v>167</v>
      </c>
      <c r="I1637" s="1">
        <v>1855</v>
      </c>
      <c r="J1637" s="2" t="s">
        <v>491</v>
      </c>
      <c r="S1637" s="11">
        <f t="shared" si="51"/>
        <v>64.511628941908725</v>
      </c>
      <c r="T1637" s="10">
        <f t="shared" si="52"/>
        <v>4161.7502687385158</v>
      </c>
    </row>
    <row r="1638" spans="1:20" ht="15" x14ac:dyDescent="0.25">
      <c r="A1638" s="1">
        <v>5</v>
      </c>
      <c r="B1638" s="1">
        <v>319</v>
      </c>
      <c r="C1638" s="1" t="s">
        <v>134</v>
      </c>
      <c r="D1638" s="1" t="s">
        <v>371</v>
      </c>
      <c r="E1638" s="1">
        <v>20</v>
      </c>
      <c r="F1638" s="1" t="s">
        <v>92</v>
      </c>
      <c r="G1638" s="1">
        <v>1253</v>
      </c>
      <c r="H1638" s="1" t="s">
        <v>93</v>
      </c>
      <c r="I1638" s="1">
        <v>25060</v>
      </c>
      <c r="J1638" s="2" t="s">
        <v>491</v>
      </c>
      <c r="S1638" s="11">
        <f t="shared" si="51"/>
        <v>946.51162894190873</v>
      </c>
      <c r="T1638" s="10">
        <f t="shared" si="52"/>
        <v>895884.26372226549</v>
      </c>
    </row>
    <row r="1639" spans="1:20" ht="15" x14ac:dyDescent="0.25">
      <c r="A1639" s="1">
        <v>5</v>
      </c>
      <c r="B1639" s="1">
        <v>326</v>
      </c>
      <c r="C1639" s="1" t="s">
        <v>179</v>
      </c>
      <c r="D1639" s="1" t="s">
        <v>371</v>
      </c>
      <c r="E1639" s="1">
        <v>10</v>
      </c>
      <c r="F1639" s="1" t="s">
        <v>92</v>
      </c>
      <c r="G1639" s="1">
        <v>256</v>
      </c>
      <c r="H1639" s="1" t="s">
        <v>180</v>
      </c>
      <c r="I1639" s="1">
        <v>2560</v>
      </c>
      <c r="J1639" s="2" t="s">
        <v>491</v>
      </c>
      <c r="S1639" s="11">
        <f t="shared" si="51"/>
        <v>-50.488371058091275</v>
      </c>
      <c r="T1639" s="10">
        <f t="shared" si="52"/>
        <v>2549.0756120995088</v>
      </c>
    </row>
    <row r="1640" spans="1:20" ht="15" x14ac:dyDescent="0.25">
      <c r="A1640" s="1">
        <v>5</v>
      </c>
      <c r="B1640" s="1">
        <v>329</v>
      </c>
      <c r="C1640" s="1" t="s">
        <v>164</v>
      </c>
      <c r="D1640" s="1" t="s">
        <v>371</v>
      </c>
      <c r="E1640" s="1">
        <v>3</v>
      </c>
      <c r="F1640" s="1" t="s">
        <v>92</v>
      </c>
      <c r="G1640" s="1">
        <v>207.8</v>
      </c>
      <c r="H1640" s="1" t="s">
        <v>136</v>
      </c>
      <c r="I1640" s="1">
        <v>623.4</v>
      </c>
      <c r="J1640" s="2" t="s">
        <v>491</v>
      </c>
      <c r="S1640" s="11">
        <f t="shared" si="51"/>
        <v>-98.688371058091263</v>
      </c>
      <c r="T1640" s="10">
        <f t="shared" si="52"/>
        <v>9739.394582099505</v>
      </c>
    </row>
    <row r="1641" spans="1:20" ht="15" x14ac:dyDescent="0.25">
      <c r="A1641" s="1">
        <v>6</v>
      </c>
      <c r="B1641" s="1">
        <v>344</v>
      </c>
      <c r="C1641" s="1" t="s">
        <v>181</v>
      </c>
      <c r="D1641" s="1" t="s">
        <v>371</v>
      </c>
      <c r="E1641" s="1">
        <v>20</v>
      </c>
      <c r="F1641" s="1" t="s">
        <v>92</v>
      </c>
      <c r="G1641" s="1">
        <v>58.3</v>
      </c>
      <c r="H1641" s="1" t="s">
        <v>108</v>
      </c>
      <c r="I1641" s="1">
        <v>1166</v>
      </c>
      <c r="J1641" s="2" t="s">
        <v>491</v>
      </c>
      <c r="S1641" s="11">
        <f t="shared" si="51"/>
        <v>-248.18837105809126</v>
      </c>
      <c r="T1641" s="10">
        <f t="shared" si="52"/>
        <v>61597.467528468791</v>
      </c>
    </row>
    <row r="1642" spans="1:20" ht="25.5" x14ac:dyDescent="0.25">
      <c r="A1642" s="1">
        <v>6</v>
      </c>
      <c r="B1642" s="1">
        <v>347</v>
      </c>
      <c r="C1642" s="1" t="s">
        <v>182</v>
      </c>
      <c r="D1642" s="1" t="s">
        <v>371</v>
      </c>
      <c r="E1642" s="1">
        <v>10</v>
      </c>
      <c r="F1642" s="1" t="s">
        <v>92</v>
      </c>
      <c r="G1642" s="1">
        <v>33.5</v>
      </c>
      <c r="H1642" s="1" t="s">
        <v>183</v>
      </c>
      <c r="I1642" s="1">
        <v>335</v>
      </c>
      <c r="J1642" s="2" t="s">
        <v>491</v>
      </c>
      <c r="S1642" s="11">
        <f t="shared" si="51"/>
        <v>-272.98837105809127</v>
      </c>
      <c r="T1642" s="10">
        <f t="shared" si="52"/>
        <v>74522.650732950133</v>
      </c>
    </row>
    <row r="1643" spans="1:20" ht="15" x14ac:dyDescent="0.25">
      <c r="A1643" s="1">
        <v>6</v>
      </c>
      <c r="B1643" s="1">
        <v>349</v>
      </c>
      <c r="C1643" s="1" t="s">
        <v>184</v>
      </c>
      <c r="D1643" s="1" t="s">
        <v>371</v>
      </c>
      <c r="E1643" s="1">
        <v>3</v>
      </c>
      <c r="F1643" s="1" t="s">
        <v>92</v>
      </c>
      <c r="G1643" s="1">
        <v>131</v>
      </c>
      <c r="H1643" s="1" t="s">
        <v>185</v>
      </c>
      <c r="I1643" s="1">
        <v>393</v>
      </c>
      <c r="J1643" s="2" t="s">
        <v>491</v>
      </c>
      <c r="S1643" s="11">
        <f t="shared" si="51"/>
        <v>-175.48837105809127</v>
      </c>
      <c r="T1643" s="10">
        <f t="shared" si="52"/>
        <v>30796.168376622329</v>
      </c>
    </row>
    <row r="1644" spans="1:20" ht="25.5" x14ac:dyDescent="0.25">
      <c r="A1644" s="1">
        <v>6</v>
      </c>
      <c r="B1644" s="1">
        <v>374</v>
      </c>
      <c r="C1644" s="1" t="s">
        <v>186</v>
      </c>
      <c r="D1644" s="1" t="s">
        <v>371</v>
      </c>
      <c r="E1644" s="1">
        <v>3</v>
      </c>
      <c r="F1644" s="1" t="s">
        <v>92</v>
      </c>
      <c r="G1644" s="1">
        <v>189.6</v>
      </c>
      <c r="H1644" s="1" t="s">
        <v>157</v>
      </c>
      <c r="I1644" s="1">
        <v>568.79999999999995</v>
      </c>
      <c r="J1644" s="2" t="s">
        <v>491</v>
      </c>
      <c r="S1644" s="11">
        <f t="shared" si="51"/>
        <v>-116.88837105809128</v>
      </c>
      <c r="T1644" s="10">
        <f t="shared" si="52"/>
        <v>13662.891288614032</v>
      </c>
    </row>
    <row r="1645" spans="1:20" ht="15" x14ac:dyDescent="0.25">
      <c r="A1645" s="1">
        <v>9</v>
      </c>
      <c r="B1645" s="1">
        <v>435</v>
      </c>
      <c r="C1645" s="1" t="s">
        <v>187</v>
      </c>
      <c r="D1645" s="1" t="s">
        <v>371</v>
      </c>
      <c r="E1645" s="1">
        <v>6</v>
      </c>
      <c r="F1645" s="1" t="s">
        <v>92</v>
      </c>
      <c r="G1645" s="1">
        <v>322.89999999999998</v>
      </c>
      <c r="H1645" s="1" t="s">
        <v>167</v>
      </c>
      <c r="I1645" s="1">
        <v>1937.4</v>
      </c>
      <c r="J1645" s="2" t="s">
        <v>491</v>
      </c>
      <c r="S1645" s="11">
        <f t="shared" si="51"/>
        <v>16.411628941908702</v>
      </c>
      <c r="T1645" s="10">
        <f t="shared" si="52"/>
        <v>269.34156452689535</v>
      </c>
    </row>
    <row r="1646" spans="1:20" ht="15" x14ac:dyDescent="0.25">
      <c r="A1646" s="1">
        <v>9</v>
      </c>
      <c r="B1646" s="1">
        <v>543</v>
      </c>
      <c r="C1646" s="1" t="s">
        <v>188</v>
      </c>
      <c r="D1646" s="1" t="s">
        <v>371</v>
      </c>
      <c r="E1646" s="1">
        <v>5</v>
      </c>
      <c r="F1646" s="1" t="s">
        <v>92</v>
      </c>
      <c r="G1646" s="1">
        <v>146</v>
      </c>
      <c r="H1646" s="1" t="s">
        <v>163</v>
      </c>
      <c r="I1646" s="1">
        <v>730</v>
      </c>
      <c r="J1646" s="2" t="s">
        <v>491</v>
      </c>
      <c r="S1646" s="11">
        <f t="shared" si="51"/>
        <v>-160.48837105809127</v>
      </c>
      <c r="T1646" s="10">
        <f t="shared" si="52"/>
        <v>25756.517244879589</v>
      </c>
    </row>
    <row r="1647" spans="1:20" ht="15" x14ac:dyDescent="0.25">
      <c r="A1647" s="1">
        <v>1</v>
      </c>
      <c r="B1647" s="1">
        <v>10</v>
      </c>
      <c r="C1647" s="1" t="s">
        <v>144</v>
      </c>
      <c r="D1647" s="1" t="s">
        <v>371</v>
      </c>
      <c r="E1647" s="1">
        <v>4</v>
      </c>
      <c r="F1647" s="1" t="s">
        <v>92</v>
      </c>
      <c r="G1647" s="1">
        <v>80</v>
      </c>
      <c r="H1647" s="1" t="s">
        <v>145</v>
      </c>
      <c r="I1647" s="1">
        <v>320</v>
      </c>
      <c r="J1647" s="2" t="s">
        <v>528</v>
      </c>
      <c r="S1647" s="11">
        <f t="shared" si="51"/>
        <v>-226.48837105809127</v>
      </c>
      <c r="T1647" s="10">
        <f t="shared" si="52"/>
        <v>51296.982224547639</v>
      </c>
    </row>
    <row r="1648" spans="1:20" ht="25.5" x14ac:dyDescent="0.25">
      <c r="A1648" s="1">
        <v>1</v>
      </c>
      <c r="B1648" s="1">
        <v>19</v>
      </c>
      <c r="C1648" s="1" t="s">
        <v>96</v>
      </c>
      <c r="D1648" s="1" t="s">
        <v>371</v>
      </c>
      <c r="E1648" s="1">
        <v>10</v>
      </c>
      <c r="F1648" s="1" t="s">
        <v>92</v>
      </c>
      <c r="G1648" s="1">
        <v>255.2</v>
      </c>
      <c r="H1648" s="1" t="s">
        <v>97</v>
      </c>
      <c r="I1648" s="1">
        <v>2552</v>
      </c>
      <c r="J1648" s="2" t="s">
        <v>528</v>
      </c>
      <c r="S1648" s="11">
        <f t="shared" si="51"/>
        <v>-51.288371058091286</v>
      </c>
      <c r="T1648" s="10">
        <f t="shared" si="52"/>
        <v>2630.4970057924561</v>
      </c>
    </row>
    <row r="1649" spans="1:20" ht="15" x14ac:dyDescent="0.25">
      <c r="A1649" s="1">
        <v>1</v>
      </c>
      <c r="B1649" s="1">
        <v>20</v>
      </c>
      <c r="C1649" s="1" t="s">
        <v>146</v>
      </c>
      <c r="D1649" s="1" t="s">
        <v>371</v>
      </c>
      <c r="E1649" s="1">
        <v>200</v>
      </c>
      <c r="F1649" s="1" t="s">
        <v>92</v>
      </c>
      <c r="G1649" s="1">
        <v>20.399999999999999</v>
      </c>
      <c r="H1649" s="1" t="s">
        <v>103</v>
      </c>
      <c r="I1649" s="1">
        <v>4080</v>
      </c>
      <c r="J1649" s="2" t="s">
        <v>528</v>
      </c>
      <c r="S1649" s="11">
        <f t="shared" si="51"/>
        <v>-286.0883710580913</v>
      </c>
      <c r="T1649" s="10">
        <f t="shared" si="52"/>
        <v>81846.556054672124</v>
      </c>
    </row>
    <row r="1650" spans="1:20" ht="15" x14ac:dyDescent="0.25">
      <c r="A1650" s="1">
        <v>1</v>
      </c>
      <c r="B1650" s="1">
        <v>25</v>
      </c>
      <c r="C1650" s="1" t="s">
        <v>147</v>
      </c>
      <c r="D1650" s="1" t="s">
        <v>371</v>
      </c>
      <c r="E1650" s="1">
        <v>30</v>
      </c>
      <c r="F1650" s="1" t="s">
        <v>92</v>
      </c>
      <c r="G1650" s="1">
        <v>53</v>
      </c>
      <c r="H1650" s="1" t="s">
        <v>95</v>
      </c>
      <c r="I1650" s="1">
        <v>1590</v>
      </c>
      <c r="J1650" s="2" t="s">
        <v>528</v>
      </c>
      <c r="S1650" s="11">
        <f t="shared" si="51"/>
        <v>-253.48837105809127</v>
      </c>
      <c r="T1650" s="10">
        <f t="shared" si="52"/>
        <v>64256.354261684566</v>
      </c>
    </row>
    <row r="1651" spans="1:20" ht="15" x14ac:dyDescent="0.25">
      <c r="A1651" s="1">
        <v>3</v>
      </c>
      <c r="B1651" s="1">
        <v>142</v>
      </c>
      <c r="C1651" s="1" t="s">
        <v>148</v>
      </c>
      <c r="D1651" s="1" t="s">
        <v>371</v>
      </c>
      <c r="E1651" s="1">
        <v>10</v>
      </c>
      <c r="F1651" s="1" t="s">
        <v>92</v>
      </c>
      <c r="G1651" s="1">
        <v>185.4</v>
      </c>
      <c r="H1651" s="1" t="s">
        <v>149</v>
      </c>
      <c r="I1651" s="1">
        <v>1854</v>
      </c>
      <c r="J1651" s="2" t="s">
        <v>528</v>
      </c>
      <c r="S1651" s="11">
        <f t="shared" si="51"/>
        <v>-121.08837105809127</v>
      </c>
      <c r="T1651" s="10">
        <f t="shared" si="52"/>
        <v>14662.393605501995</v>
      </c>
    </row>
    <row r="1652" spans="1:20" ht="15" x14ac:dyDescent="0.25">
      <c r="A1652" s="1">
        <v>3</v>
      </c>
      <c r="B1652" s="1">
        <v>148</v>
      </c>
      <c r="C1652" s="1" t="s">
        <v>168</v>
      </c>
      <c r="D1652" s="1" t="s">
        <v>371</v>
      </c>
      <c r="E1652" s="1">
        <v>10</v>
      </c>
      <c r="F1652" s="1" t="s">
        <v>92</v>
      </c>
      <c r="G1652" s="1">
        <v>138.6</v>
      </c>
      <c r="H1652" s="1" t="s">
        <v>163</v>
      </c>
      <c r="I1652" s="1">
        <v>1386</v>
      </c>
      <c r="J1652" s="2" t="s">
        <v>528</v>
      </c>
      <c r="S1652" s="11">
        <f t="shared" si="51"/>
        <v>-167.88837105809128</v>
      </c>
      <c r="T1652" s="10">
        <f t="shared" si="52"/>
        <v>28186.505136539341</v>
      </c>
    </row>
    <row r="1653" spans="1:20" ht="15" x14ac:dyDescent="0.25">
      <c r="A1653" s="1">
        <v>3</v>
      </c>
      <c r="B1653" s="1">
        <v>166</v>
      </c>
      <c r="C1653" s="1" t="s">
        <v>153</v>
      </c>
      <c r="D1653" s="1" t="s">
        <v>371</v>
      </c>
      <c r="E1653" s="1">
        <v>10</v>
      </c>
      <c r="F1653" s="1" t="s">
        <v>92</v>
      </c>
      <c r="G1653" s="1">
        <v>156</v>
      </c>
      <c r="H1653" s="1" t="s">
        <v>154</v>
      </c>
      <c r="I1653" s="1">
        <v>1560</v>
      </c>
      <c r="J1653" s="2" t="s">
        <v>528</v>
      </c>
      <c r="S1653" s="11">
        <f t="shared" si="51"/>
        <v>-150.48837105809127</v>
      </c>
      <c r="T1653" s="10">
        <f t="shared" si="52"/>
        <v>22646.749823717764</v>
      </c>
    </row>
    <row r="1654" spans="1:20" ht="25.5" x14ac:dyDescent="0.25">
      <c r="A1654" s="1">
        <v>3</v>
      </c>
      <c r="B1654" s="1">
        <v>189</v>
      </c>
      <c r="C1654" s="1" t="s">
        <v>117</v>
      </c>
      <c r="D1654" s="1" t="s">
        <v>371</v>
      </c>
      <c r="E1654" s="1">
        <v>10</v>
      </c>
      <c r="F1654" s="1" t="s">
        <v>92</v>
      </c>
      <c r="G1654" s="1">
        <v>70.8</v>
      </c>
      <c r="H1654" s="1" t="s">
        <v>118</v>
      </c>
      <c r="I1654" s="1">
        <v>708</v>
      </c>
      <c r="J1654" s="2" t="s">
        <v>528</v>
      </c>
      <c r="S1654" s="11">
        <f t="shared" si="51"/>
        <v>-235.68837105809126</v>
      </c>
      <c r="T1654" s="10">
        <f t="shared" si="52"/>
        <v>55549.008252016509</v>
      </c>
    </row>
    <row r="1655" spans="1:20" ht="25.5" x14ac:dyDescent="0.25">
      <c r="A1655" s="1">
        <v>4</v>
      </c>
      <c r="B1655" s="1">
        <v>239</v>
      </c>
      <c r="C1655" s="1" t="s">
        <v>189</v>
      </c>
      <c r="D1655" s="1" t="s">
        <v>371</v>
      </c>
      <c r="E1655" s="1">
        <v>2</v>
      </c>
      <c r="F1655" s="1" t="s">
        <v>92</v>
      </c>
      <c r="G1655" s="1">
        <v>148</v>
      </c>
      <c r="H1655" s="1" t="s">
        <v>163</v>
      </c>
      <c r="I1655" s="1">
        <v>296</v>
      </c>
      <c r="J1655" s="2" t="s">
        <v>528</v>
      </c>
      <c r="S1655" s="11">
        <f t="shared" si="51"/>
        <v>-158.48837105809127</v>
      </c>
      <c r="T1655" s="10">
        <f t="shared" si="52"/>
        <v>25118.563760647223</v>
      </c>
    </row>
    <row r="1656" spans="1:20" ht="15" x14ac:dyDescent="0.25">
      <c r="A1656" s="1">
        <v>4</v>
      </c>
      <c r="B1656" s="1">
        <v>240</v>
      </c>
      <c r="C1656" s="1" t="s">
        <v>173</v>
      </c>
      <c r="D1656" s="1" t="s">
        <v>371</v>
      </c>
      <c r="E1656" s="1">
        <v>10</v>
      </c>
      <c r="F1656" s="1" t="s">
        <v>92</v>
      </c>
      <c r="G1656" s="1">
        <v>155</v>
      </c>
      <c r="H1656" s="1" t="s">
        <v>174</v>
      </c>
      <c r="I1656" s="1">
        <v>1550</v>
      </c>
      <c r="J1656" s="2" t="s">
        <v>528</v>
      </c>
      <c r="S1656" s="11">
        <f t="shared" si="51"/>
        <v>-151.48837105809127</v>
      </c>
      <c r="T1656" s="10">
        <f t="shared" si="52"/>
        <v>22948.726565833946</v>
      </c>
    </row>
    <row r="1657" spans="1:20" ht="25.5" x14ac:dyDescent="0.25">
      <c r="A1657" s="1">
        <v>4</v>
      </c>
      <c r="B1657" s="1">
        <v>278</v>
      </c>
      <c r="C1657" s="1" t="s">
        <v>190</v>
      </c>
      <c r="D1657" s="1" t="s">
        <v>371</v>
      </c>
      <c r="E1657" s="1">
        <v>20</v>
      </c>
      <c r="F1657" s="1" t="s">
        <v>92</v>
      </c>
      <c r="G1657" s="1">
        <v>10.68</v>
      </c>
      <c r="H1657" s="1" t="s">
        <v>191</v>
      </c>
      <c r="I1657" s="1">
        <v>213.6</v>
      </c>
      <c r="J1657" s="2" t="s">
        <v>528</v>
      </c>
      <c r="S1657" s="11">
        <f t="shared" si="51"/>
        <v>-295.80837105809127</v>
      </c>
      <c r="T1657" s="10">
        <f t="shared" si="52"/>
        <v>87502.592388041405</v>
      </c>
    </row>
    <row r="1658" spans="1:20" ht="15" x14ac:dyDescent="0.25">
      <c r="A1658" s="1">
        <v>4</v>
      </c>
      <c r="B1658" s="1">
        <v>279</v>
      </c>
      <c r="C1658" s="1" t="s">
        <v>192</v>
      </c>
      <c r="D1658" s="1" t="s">
        <v>371</v>
      </c>
      <c r="E1658" s="1">
        <v>4</v>
      </c>
      <c r="F1658" s="1" t="s">
        <v>92</v>
      </c>
      <c r="G1658" s="1">
        <v>122.2</v>
      </c>
      <c r="H1658" s="1" t="s">
        <v>193</v>
      </c>
      <c r="I1658" s="1">
        <v>488.8</v>
      </c>
      <c r="J1658" s="2" t="s">
        <v>528</v>
      </c>
      <c r="S1658" s="11">
        <f t="shared" si="51"/>
        <v>-184.28837105809129</v>
      </c>
      <c r="T1658" s="10">
        <f t="shared" si="52"/>
        <v>33962.203707244735</v>
      </c>
    </row>
    <row r="1659" spans="1:20" ht="15" x14ac:dyDescent="0.25">
      <c r="A1659" s="1">
        <v>4</v>
      </c>
      <c r="B1659" s="1">
        <v>296</v>
      </c>
      <c r="C1659" s="1" t="s">
        <v>159</v>
      </c>
      <c r="D1659" s="1" t="s">
        <v>371</v>
      </c>
      <c r="E1659" s="1">
        <v>10</v>
      </c>
      <c r="F1659" s="1" t="s">
        <v>92</v>
      </c>
      <c r="G1659" s="1">
        <v>25</v>
      </c>
      <c r="H1659" s="1" t="s">
        <v>160</v>
      </c>
      <c r="I1659" s="1">
        <v>250</v>
      </c>
      <c r="J1659" s="2" t="s">
        <v>528</v>
      </c>
      <c r="S1659" s="11">
        <f t="shared" si="51"/>
        <v>-281.48837105809127</v>
      </c>
      <c r="T1659" s="10">
        <f t="shared" si="52"/>
        <v>79235.703040937675</v>
      </c>
    </row>
    <row r="1660" spans="1:20" ht="15" x14ac:dyDescent="0.25">
      <c r="A1660" s="1">
        <v>4</v>
      </c>
      <c r="B1660" s="1">
        <v>297</v>
      </c>
      <c r="C1660" s="1" t="s">
        <v>161</v>
      </c>
      <c r="D1660" s="1" t="s">
        <v>371</v>
      </c>
      <c r="E1660" s="1">
        <v>10</v>
      </c>
      <c r="F1660" s="1" t="s">
        <v>92</v>
      </c>
      <c r="G1660" s="1">
        <v>29</v>
      </c>
      <c r="H1660" s="1" t="s">
        <v>160</v>
      </c>
      <c r="I1660" s="1">
        <v>290</v>
      </c>
      <c r="J1660" s="2" t="s">
        <v>528</v>
      </c>
      <c r="S1660" s="11">
        <f t="shared" si="51"/>
        <v>-277.48837105809127</v>
      </c>
      <c r="T1660" s="10">
        <f t="shared" si="52"/>
        <v>76999.796072472949</v>
      </c>
    </row>
    <row r="1661" spans="1:20" ht="15" x14ac:dyDescent="0.25">
      <c r="A1661" s="1">
        <v>4</v>
      </c>
      <c r="B1661" s="1">
        <v>299</v>
      </c>
      <c r="C1661" s="1" t="s">
        <v>162</v>
      </c>
      <c r="D1661" s="1" t="s">
        <v>371</v>
      </c>
      <c r="E1661" s="1">
        <v>10</v>
      </c>
      <c r="F1661" s="1" t="s">
        <v>92</v>
      </c>
      <c r="G1661" s="1">
        <v>294.5</v>
      </c>
      <c r="H1661" s="1" t="s">
        <v>163</v>
      </c>
      <c r="I1661" s="1">
        <v>2945</v>
      </c>
      <c r="J1661" s="2" t="s">
        <v>528</v>
      </c>
      <c r="S1661" s="11">
        <f t="shared" si="51"/>
        <v>-11.988371058091275</v>
      </c>
      <c r="T1661" s="10">
        <f t="shared" si="52"/>
        <v>143.72104062648052</v>
      </c>
    </row>
    <row r="1662" spans="1:20" ht="25.5" x14ac:dyDescent="0.25">
      <c r="A1662" s="1">
        <v>5</v>
      </c>
      <c r="B1662" s="1">
        <v>312</v>
      </c>
      <c r="C1662" s="1" t="s">
        <v>178</v>
      </c>
      <c r="D1662" s="1" t="s">
        <v>371</v>
      </c>
      <c r="E1662" s="1">
        <v>10</v>
      </c>
      <c r="F1662" s="1" t="s">
        <v>92</v>
      </c>
      <c r="G1662" s="1">
        <v>371</v>
      </c>
      <c r="H1662" s="1" t="s">
        <v>167</v>
      </c>
      <c r="I1662" s="1">
        <v>3710</v>
      </c>
      <c r="J1662" s="2" t="s">
        <v>528</v>
      </c>
      <c r="S1662" s="11">
        <f t="shared" si="51"/>
        <v>64.511628941908725</v>
      </c>
      <c r="T1662" s="10">
        <f t="shared" si="52"/>
        <v>4161.7502687385158</v>
      </c>
    </row>
    <row r="1663" spans="1:20" ht="15" x14ac:dyDescent="0.25">
      <c r="A1663" s="1">
        <v>5</v>
      </c>
      <c r="B1663" s="1">
        <v>329</v>
      </c>
      <c r="C1663" s="1" t="s">
        <v>164</v>
      </c>
      <c r="D1663" s="1" t="s">
        <v>371</v>
      </c>
      <c r="E1663" s="1">
        <v>5</v>
      </c>
      <c r="F1663" s="1" t="s">
        <v>92</v>
      </c>
      <c r="G1663" s="1">
        <v>207.8</v>
      </c>
      <c r="H1663" s="1" t="s">
        <v>136</v>
      </c>
      <c r="I1663" s="1">
        <v>1039</v>
      </c>
      <c r="J1663" s="2" t="s">
        <v>528</v>
      </c>
      <c r="S1663" s="11">
        <f t="shared" si="51"/>
        <v>-98.688371058091263</v>
      </c>
      <c r="T1663" s="10">
        <f t="shared" si="52"/>
        <v>9739.394582099505</v>
      </c>
    </row>
    <row r="1664" spans="1:20" ht="15" x14ac:dyDescent="0.25">
      <c r="A1664" s="1">
        <v>6</v>
      </c>
      <c r="B1664" s="1">
        <v>344</v>
      </c>
      <c r="C1664" s="1" t="s">
        <v>181</v>
      </c>
      <c r="D1664" s="1" t="s">
        <v>371</v>
      </c>
      <c r="E1664" s="1">
        <v>5</v>
      </c>
      <c r="F1664" s="1" t="s">
        <v>92</v>
      </c>
      <c r="G1664" s="1">
        <v>58.3</v>
      </c>
      <c r="H1664" s="1" t="s">
        <v>108</v>
      </c>
      <c r="I1664" s="1">
        <v>291.5</v>
      </c>
      <c r="J1664" s="2" t="s">
        <v>528</v>
      </c>
      <c r="S1664" s="11">
        <f t="shared" si="51"/>
        <v>-248.18837105809126</v>
      </c>
      <c r="T1664" s="10">
        <f t="shared" si="52"/>
        <v>61597.467528468791</v>
      </c>
    </row>
    <row r="1665" spans="1:20" ht="25.5" x14ac:dyDescent="0.25">
      <c r="A1665" s="1">
        <v>6</v>
      </c>
      <c r="B1665" s="1">
        <v>347</v>
      </c>
      <c r="C1665" s="1" t="s">
        <v>182</v>
      </c>
      <c r="D1665" s="1" t="s">
        <v>371</v>
      </c>
      <c r="E1665" s="1">
        <v>4</v>
      </c>
      <c r="F1665" s="1" t="s">
        <v>92</v>
      </c>
      <c r="G1665" s="1">
        <v>33.5</v>
      </c>
      <c r="H1665" s="1" t="s">
        <v>183</v>
      </c>
      <c r="I1665" s="1">
        <v>134</v>
      </c>
      <c r="J1665" s="2" t="s">
        <v>528</v>
      </c>
      <c r="S1665" s="11">
        <f t="shared" si="51"/>
        <v>-272.98837105809127</v>
      </c>
      <c r="T1665" s="10">
        <f t="shared" si="52"/>
        <v>74522.650732950133</v>
      </c>
    </row>
    <row r="1666" spans="1:20" ht="15" x14ac:dyDescent="0.25">
      <c r="A1666" s="1">
        <v>6</v>
      </c>
      <c r="B1666" s="1">
        <v>348</v>
      </c>
      <c r="C1666" s="1" t="s">
        <v>194</v>
      </c>
      <c r="D1666" s="1" t="s">
        <v>371</v>
      </c>
      <c r="E1666" s="1">
        <v>3</v>
      </c>
      <c r="F1666" s="1" t="s">
        <v>92</v>
      </c>
      <c r="G1666" s="1">
        <v>2230</v>
      </c>
      <c r="H1666" s="1" t="s">
        <v>195</v>
      </c>
      <c r="I1666" s="1">
        <v>6690</v>
      </c>
      <c r="J1666" s="2" t="s">
        <v>528</v>
      </c>
      <c r="S1666" s="11">
        <f t="shared" ref="S1666:S1729" si="53">G1666-$P$2</f>
        <v>1923.5116289419088</v>
      </c>
      <c r="T1666" s="10">
        <f t="shared" si="52"/>
        <v>3699896.9866747558</v>
      </c>
    </row>
    <row r="1667" spans="1:20" ht="15" x14ac:dyDescent="0.25">
      <c r="A1667" s="1">
        <v>6</v>
      </c>
      <c r="B1667" s="1">
        <v>349</v>
      </c>
      <c r="C1667" s="1" t="s">
        <v>184</v>
      </c>
      <c r="D1667" s="1" t="s">
        <v>371</v>
      </c>
      <c r="E1667" s="1">
        <v>5</v>
      </c>
      <c r="F1667" s="1" t="s">
        <v>92</v>
      </c>
      <c r="G1667" s="1">
        <v>131</v>
      </c>
      <c r="H1667" s="1" t="s">
        <v>185</v>
      </c>
      <c r="I1667" s="1">
        <v>655</v>
      </c>
      <c r="J1667" s="2" t="s">
        <v>528</v>
      </c>
      <c r="S1667" s="11">
        <f t="shared" si="53"/>
        <v>-175.48837105809127</v>
      </c>
      <c r="T1667" s="10">
        <f t="shared" ref="T1667:T1730" si="54">S1667*S1667</f>
        <v>30796.168376622329</v>
      </c>
    </row>
    <row r="1668" spans="1:20" ht="15" x14ac:dyDescent="0.25">
      <c r="A1668" s="1">
        <v>9</v>
      </c>
      <c r="B1668" s="1">
        <v>543</v>
      </c>
      <c r="C1668" s="1" t="s">
        <v>188</v>
      </c>
      <c r="D1668" s="1" t="s">
        <v>371</v>
      </c>
      <c r="E1668" s="1">
        <v>6</v>
      </c>
      <c r="F1668" s="1" t="s">
        <v>92</v>
      </c>
      <c r="G1668" s="1">
        <v>146</v>
      </c>
      <c r="H1668" s="1" t="s">
        <v>163</v>
      </c>
      <c r="I1668" s="1">
        <v>876</v>
      </c>
      <c r="J1668" s="2" t="s">
        <v>528</v>
      </c>
      <c r="S1668" s="11">
        <f t="shared" si="53"/>
        <v>-160.48837105809127</v>
      </c>
      <c r="T1668" s="10">
        <f t="shared" si="54"/>
        <v>25756.517244879589</v>
      </c>
    </row>
    <row r="1669" spans="1:20" ht="25.5" x14ac:dyDescent="0.25">
      <c r="A1669" s="1">
        <v>10</v>
      </c>
      <c r="B1669" s="1">
        <v>1111</v>
      </c>
      <c r="C1669" s="1" t="s">
        <v>196</v>
      </c>
      <c r="D1669" s="1" t="s">
        <v>371</v>
      </c>
      <c r="E1669" s="1">
        <v>1</v>
      </c>
      <c r="F1669" s="1" t="s">
        <v>92</v>
      </c>
      <c r="G1669" s="1">
        <v>1979.5</v>
      </c>
      <c r="H1669" s="1" t="s">
        <v>197</v>
      </c>
      <c r="I1669" s="1">
        <v>1979.5</v>
      </c>
      <c r="J1669" s="2" t="s">
        <v>528</v>
      </c>
      <c r="S1669" s="11">
        <f t="shared" si="53"/>
        <v>1673.0116289419088</v>
      </c>
      <c r="T1669" s="10">
        <f t="shared" si="54"/>
        <v>2798967.9105748595</v>
      </c>
    </row>
    <row r="1670" spans="1:20" ht="15" x14ac:dyDescent="0.25">
      <c r="A1670" s="1">
        <v>1</v>
      </c>
      <c r="B1670" s="1">
        <v>10</v>
      </c>
      <c r="C1670" s="1" t="s">
        <v>144</v>
      </c>
      <c r="D1670" s="1" t="s">
        <v>371</v>
      </c>
      <c r="E1670" s="1">
        <v>10</v>
      </c>
      <c r="F1670" s="1" t="s">
        <v>92</v>
      </c>
      <c r="G1670" s="1">
        <v>80</v>
      </c>
      <c r="H1670" s="1" t="s">
        <v>145</v>
      </c>
      <c r="I1670" s="1">
        <v>800</v>
      </c>
      <c r="J1670" s="2" t="s">
        <v>548</v>
      </c>
      <c r="S1670" s="11">
        <f t="shared" si="53"/>
        <v>-226.48837105809127</v>
      </c>
      <c r="T1670" s="10">
        <f t="shared" si="54"/>
        <v>51296.982224547639</v>
      </c>
    </row>
    <row r="1671" spans="1:20" ht="25.5" x14ac:dyDescent="0.25">
      <c r="A1671" s="1">
        <v>1</v>
      </c>
      <c r="B1671" s="1">
        <v>19</v>
      </c>
      <c r="C1671" s="1" t="s">
        <v>96</v>
      </c>
      <c r="D1671" s="1" t="s">
        <v>371</v>
      </c>
      <c r="E1671" s="1">
        <v>20</v>
      </c>
      <c r="F1671" s="1" t="s">
        <v>92</v>
      </c>
      <c r="G1671" s="1">
        <v>255.2</v>
      </c>
      <c r="H1671" s="1" t="s">
        <v>97</v>
      </c>
      <c r="I1671" s="1">
        <v>5104</v>
      </c>
      <c r="J1671" s="2" t="s">
        <v>548</v>
      </c>
      <c r="S1671" s="11">
        <f t="shared" si="53"/>
        <v>-51.288371058091286</v>
      </c>
      <c r="T1671" s="10">
        <f t="shared" si="54"/>
        <v>2630.4970057924561</v>
      </c>
    </row>
    <row r="1672" spans="1:20" ht="15" x14ac:dyDescent="0.25">
      <c r="A1672" s="1">
        <v>1</v>
      </c>
      <c r="B1672" s="1">
        <v>20</v>
      </c>
      <c r="C1672" s="1" t="s">
        <v>146</v>
      </c>
      <c r="D1672" s="1" t="s">
        <v>371</v>
      </c>
      <c r="E1672" s="1">
        <v>10</v>
      </c>
      <c r="F1672" s="1" t="s">
        <v>92</v>
      </c>
      <c r="G1672" s="1">
        <v>20.399999999999999</v>
      </c>
      <c r="H1672" s="1" t="s">
        <v>103</v>
      </c>
      <c r="I1672" s="1">
        <v>204</v>
      </c>
      <c r="J1672" s="2" t="s">
        <v>548</v>
      </c>
      <c r="S1672" s="11">
        <f t="shared" si="53"/>
        <v>-286.0883710580913</v>
      </c>
      <c r="T1672" s="10">
        <f t="shared" si="54"/>
        <v>81846.556054672124</v>
      </c>
    </row>
    <row r="1673" spans="1:20" ht="15" x14ac:dyDescent="0.25">
      <c r="A1673" s="1">
        <v>2</v>
      </c>
      <c r="B1673" s="1">
        <v>119</v>
      </c>
      <c r="C1673" s="1" t="s">
        <v>107</v>
      </c>
      <c r="D1673" s="1" t="s">
        <v>371</v>
      </c>
      <c r="E1673" s="1">
        <v>5</v>
      </c>
      <c r="F1673" s="1" t="s">
        <v>92</v>
      </c>
      <c r="G1673" s="1">
        <v>98.9</v>
      </c>
      <c r="H1673" s="1" t="s">
        <v>108</v>
      </c>
      <c r="I1673" s="1">
        <v>494.5</v>
      </c>
      <c r="J1673" s="2" t="s">
        <v>548</v>
      </c>
      <c r="S1673" s="11">
        <f t="shared" si="53"/>
        <v>-207.58837105809127</v>
      </c>
      <c r="T1673" s="10">
        <f t="shared" si="54"/>
        <v>43092.931798551785</v>
      </c>
    </row>
    <row r="1674" spans="1:20" ht="15" x14ac:dyDescent="0.25">
      <c r="A1674" s="1">
        <v>3</v>
      </c>
      <c r="B1674" s="1">
        <v>140</v>
      </c>
      <c r="C1674" s="1" t="s">
        <v>198</v>
      </c>
      <c r="D1674" s="1" t="s">
        <v>371</v>
      </c>
      <c r="E1674" s="1">
        <v>5</v>
      </c>
      <c r="F1674" s="1" t="s">
        <v>92</v>
      </c>
      <c r="G1674" s="1">
        <v>196</v>
      </c>
      <c r="H1674" s="1" t="s">
        <v>99</v>
      </c>
      <c r="I1674" s="1">
        <v>980</v>
      </c>
      <c r="J1674" s="2" t="s">
        <v>548</v>
      </c>
      <c r="S1674" s="11">
        <f t="shared" si="53"/>
        <v>-110.48837105809127</v>
      </c>
      <c r="T1674" s="10">
        <f t="shared" si="54"/>
        <v>12207.680139070462</v>
      </c>
    </row>
    <row r="1675" spans="1:20" ht="15" x14ac:dyDescent="0.25">
      <c r="A1675" s="1">
        <v>3</v>
      </c>
      <c r="B1675" s="1">
        <v>148</v>
      </c>
      <c r="C1675" s="1" t="s">
        <v>168</v>
      </c>
      <c r="D1675" s="1" t="s">
        <v>371</v>
      </c>
      <c r="E1675" s="1">
        <v>15</v>
      </c>
      <c r="F1675" s="1" t="s">
        <v>92</v>
      </c>
      <c r="G1675" s="1">
        <v>138.6</v>
      </c>
      <c r="H1675" s="1" t="s">
        <v>163</v>
      </c>
      <c r="I1675" s="1">
        <v>2079</v>
      </c>
      <c r="J1675" s="2" t="s">
        <v>548</v>
      </c>
      <c r="S1675" s="11">
        <f t="shared" si="53"/>
        <v>-167.88837105809128</v>
      </c>
      <c r="T1675" s="10">
        <f t="shared" si="54"/>
        <v>28186.505136539341</v>
      </c>
    </row>
    <row r="1676" spans="1:20" ht="15" x14ac:dyDescent="0.25">
      <c r="A1676" s="1">
        <v>3</v>
      </c>
      <c r="B1676" s="1">
        <v>188</v>
      </c>
      <c r="C1676" s="1" t="s">
        <v>115</v>
      </c>
      <c r="D1676" s="1" t="s">
        <v>371</v>
      </c>
      <c r="E1676" s="1">
        <v>30</v>
      </c>
      <c r="F1676" s="1" t="s">
        <v>92</v>
      </c>
      <c r="G1676" s="1">
        <v>14.9</v>
      </c>
      <c r="H1676" s="1" t="s">
        <v>116</v>
      </c>
      <c r="I1676" s="1">
        <v>447</v>
      </c>
      <c r="J1676" s="2" t="s">
        <v>548</v>
      </c>
      <c r="S1676" s="11">
        <f t="shared" si="53"/>
        <v>-291.5883710580913</v>
      </c>
      <c r="T1676" s="10">
        <f t="shared" si="54"/>
        <v>85023.778136311128</v>
      </c>
    </row>
    <row r="1677" spans="1:20" ht="15" x14ac:dyDescent="0.25">
      <c r="A1677" s="1">
        <v>3</v>
      </c>
      <c r="B1677" s="1">
        <v>217</v>
      </c>
      <c r="C1677" s="1" t="s">
        <v>129</v>
      </c>
      <c r="D1677" s="1" t="s">
        <v>371</v>
      </c>
      <c r="E1677" s="1">
        <v>100</v>
      </c>
      <c r="F1677" s="1" t="s">
        <v>92</v>
      </c>
      <c r="G1677" s="1">
        <v>37.4</v>
      </c>
      <c r="H1677" s="1" t="s">
        <v>103</v>
      </c>
      <c r="I1677" s="1">
        <v>3740</v>
      </c>
      <c r="J1677" s="2" t="s">
        <v>548</v>
      </c>
      <c r="S1677" s="11">
        <f t="shared" si="53"/>
        <v>-269.0883710580913</v>
      </c>
      <c r="T1677" s="10">
        <f t="shared" si="54"/>
        <v>72408.551438697032</v>
      </c>
    </row>
    <row r="1678" spans="1:20" ht="15" x14ac:dyDescent="0.25">
      <c r="A1678" s="1">
        <v>4</v>
      </c>
      <c r="B1678" s="1">
        <v>240</v>
      </c>
      <c r="C1678" s="1" t="s">
        <v>173</v>
      </c>
      <c r="D1678" s="1" t="s">
        <v>371</v>
      </c>
      <c r="E1678" s="1">
        <v>5</v>
      </c>
      <c r="F1678" s="1" t="s">
        <v>92</v>
      </c>
      <c r="G1678" s="1">
        <v>155</v>
      </c>
      <c r="H1678" s="1" t="s">
        <v>174</v>
      </c>
      <c r="I1678" s="1">
        <v>775</v>
      </c>
      <c r="J1678" s="2" t="s">
        <v>548</v>
      </c>
      <c r="S1678" s="11">
        <f t="shared" si="53"/>
        <v>-151.48837105809127</v>
      </c>
      <c r="T1678" s="10">
        <f t="shared" si="54"/>
        <v>22948.726565833946</v>
      </c>
    </row>
    <row r="1679" spans="1:20" ht="25.5" x14ac:dyDescent="0.25">
      <c r="A1679" s="1">
        <v>4</v>
      </c>
      <c r="B1679" s="1">
        <v>278</v>
      </c>
      <c r="C1679" s="1" t="s">
        <v>190</v>
      </c>
      <c r="D1679" s="1" t="s">
        <v>371</v>
      </c>
      <c r="E1679" s="1">
        <v>5</v>
      </c>
      <c r="F1679" s="1" t="s">
        <v>92</v>
      </c>
      <c r="G1679" s="1">
        <v>10.68</v>
      </c>
      <c r="H1679" s="1" t="s">
        <v>191</v>
      </c>
      <c r="I1679" s="1">
        <v>53.4</v>
      </c>
      <c r="J1679" s="2" t="s">
        <v>548</v>
      </c>
      <c r="S1679" s="11">
        <f t="shared" si="53"/>
        <v>-295.80837105809127</v>
      </c>
      <c r="T1679" s="10">
        <f t="shared" si="54"/>
        <v>87502.592388041405</v>
      </c>
    </row>
    <row r="1680" spans="1:20" ht="25.5" x14ac:dyDescent="0.25">
      <c r="A1680" s="1">
        <v>4</v>
      </c>
      <c r="B1680" s="1">
        <v>287</v>
      </c>
      <c r="C1680" s="1" t="s">
        <v>175</v>
      </c>
      <c r="D1680" s="1" t="s">
        <v>371</v>
      </c>
      <c r="E1680" s="1">
        <v>5</v>
      </c>
      <c r="F1680" s="1" t="s">
        <v>92</v>
      </c>
      <c r="G1680" s="1">
        <v>44.4</v>
      </c>
      <c r="H1680" s="1" t="s">
        <v>176</v>
      </c>
      <c r="I1680" s="1">
        <v>222</v>
      </c>
      <c r="J1680" s="2" t="s">
        <v>548</v>
      </c>
      <c r="S1680" s="11">
        <f t="shared" si="53"/>
        <v>-262.0883710580913</v>
      </c>
      <c r="T1680" s="10">
        <f t="shared" si="54"/>
        <v>68690.314243883753</v>
      </c>
    </row>
    <row r="1681" spans="1:20" ht="15" x14ac:dyDescent="0.25">
      <c r="A1681" s="1">
        <v>4</v>
      </c>
      <c r="B1681" s="1">
        <v>296</v>
      </c>
      <c r="C1681" s="1" t="s">
        <v>159</v>
      </c>
      <c r="D1681" s="1" t="s">
        <v>371</v>
      </c>
      <c r="E1681" s="1">
        <v>10</v>
      </c>
      <c r="F1681" s="1" t="s">
        <v>92</v>
      </c>
      <c r="G1681" s="1">
        <v>25</v>
      </c>
      <c r="H1681" s="1" t="s">
        <v>160</v>
      </c>
      <c r="I1681" s="1">
        <v>250</v>
      </c>
      <c r="J1681" s="2" t="s">
        <v>548</v>
      </c>
      <c r="S1681" s="11">
        <f t="shared" si="53"/>
        <v>-281.48837105809127</v>
      </c>
      <c r="T1681" s="10">
        <f t="shared" si="54"/>
        <v>79235.703040937675</v>
      </c>
    </row>
    <row r="1682" spans="1:20" ht="15" x14ac:dyDescent="0.25">
      <c r="A1682" s="1">
        <v>4</v>
      </c>
      <c r="B1682" s="1">
        <v>297</v>
      </c>
      <c r="C1682" s="1" t="s">
        <v>161</v>
      </c>
      <c r="D1682" s="1" t="s">
        <v>371</v>
      </c>
      <c r="E1682" s="1">
        <v>10</v>
      </c>
      <c r="F1682" s="1" t="s">
        <v>92</v>
      </c>
      <c r="G1682" s="1">
        <v>29</v>
      </c>
      <c r="H1682" s="1" t="s">
        <v>160</v>
      </c>
      <c r="I1682" s="1">
        <v>290</v>
      </c>
      <c r="J1682" s="2" t="s">
        <v>548</v>
      </c>
      <c r="S1682" s="11">
        <f t="shared" si="53"/>
        <v>-277.48837105809127</v>
      </c>
      <c r="T1682" s="10">
        <f t="shared" si="54"/>
        <v>76999.796072472949</v>
      </c>
    </row>
    <row r="1683" spans="1:20" ht="15" x14ac:dyDescent="0.25">
      <c r="A1683" s="1">
        <v>4</v>
      </c>
      <c r="B1683" s="1">
        <v>299</v>
      </c>
      <c r="C1683" s="1" t="s">
        <v>162</v>
      </c>
      <c r="D1683" s="1" t="s">
        <v>371</v>
      </c>
      <c r="E1683" s="1">
        <v>10</v>
      </c>
      <c r="F1683" s="1" t="s">
        <v>92</v>
      </c>
      <c r="G1683" s="1">
        <v>294.5</v>
      </c>
      <c r="H1683" s="1" t="s">
        <v>163</v>
      </c>
      <c r="I1683" s="1">
        <v>2945</v>
      </c>
      <c r="J1683" s="2" t="s">
        <v>548</v>
      </c>
      <c r="S1683" s="11">
        <f t="shared" si="53"/>
        <v>-11.988371058091275</v>
      </c>
      <c r="T1683" s="10">
        <f t="shared" si="54"/>
        <v>143.72104062648052</v>
      </c>
    </row>
    <row r="1684" spans="1:20" ht="15" x14ac:dyDescent="0.25">
      <c r="A1684" s="1">
        <v>4</v>
      </c>
      <c r="B1684" s="1">
        <v>304</v>
      </c>
      <c r="C1684" s="1" t="s">
        <v>177</v>
      </c>
      <c r="D1684" s="1" t="s">
        <v>371</v>
      </c>
      <c r="E1684" s="1">
        <v>1</v>
      </c>
      <c r="F1684" s="1" t="s">
        <v>92</v>
      </c>
      <c r="G1684" s="1">
        <v>64.900000000000006</v>
      </c>
      <c r="H1684" s="1" t="s">
        <v>97</v>
      </c>
      <c r="I1684" s="1">
        <v>64.900000000000006</v>
      </c>
      <c r="J1684" s="2" t="s">
        <v>548</v>
      </c>
      <c r="S1684" s="11">
        <f t="shared" si="53"/>
        <v>-241.58837105809127</v>
      </c>
      <c r="T1684" s="10">
        <f t="shared" si="54"/>
        <v>58364.941030501992</v>
      </c>
    </row>
    <row r="1685" spans="1:20" ht="25.5" x14ac:dyDescent="0.25">
      <c r="A1685" s="1">
        <v>5</v>
      </c>
      <c r="B1685" s="1">
        <v>331</v>
      </c>
      <c r="C1685" s="1" t="s">
        <v>137</v>
      </c>
      <c r="D1685" s="1" t="s">
        <v>371</v>
      </c>
      <c r="E1685" s="1">
        <v>12</v>
      </c>
      <c r="F1685" s="1" t="s">
        <v>92</v>
      </c>
      <c r="G1685" s="1">
        <v>192.7</v>
      </c>
      <c r="H1685" s="1" t="s">
        <v>136</v>
      </c>
      <c r="I1685" s="1">
        <v>2312.4</v>
      </c>
      <c r="J1685" s="2" t="s">
        <v>548</v>
      </c>
      <c r="S1685" s="11">
        <f t="shared" si="53"/>
        <v>-113.78837105809129</v>
      </c>
      <c r="T1685" s="10">
        <f t="shared" si="54"/>
        <v>12947.793388053866</v>
      </c>
    </row>
    <row r="1686" spans="1:20" ht="25.5" x14ac:dyDescent="0.25">
      <c r="A1686" s="1">
        <v>6</v>
      </c>
      <c r="B1686" s="1">
        <v>347</v>
      </c>
      <c r="C1686" s="1" t="s">
        <v>182</v>
      </c>
      <c r="D1686" s="1" t="s">
        <v>371</v>
      </c>
      <c r="E1686" s="1">
        <v>10</v>
      </c>
      <c r="F1686" s="1" t="s">
        <v>92</v>
      </c>
      <c r="G1686" s="1">
        <v>33.5</v>
      </c>
      <c r="H1686" s="1" t="s">
        <v>183</v>
      </c>
      <c r="I1686" s="1">
        <v>335</v>
      </c>
      <c r="J1686" s="2" t="s">
        <v>548</v>
      </c>
      <c r="S1686" s="11">
        <f t="shared" si="53"/>
        <v>-272.98837105809127</v>
      </c>
      <c r="T1686" s="10">
        <f t="shared" si="54"/>
        <v>74522.650732950133</v>
      </c>
    </row>
    <row r="1687" spans="1:20" ht="15" x14ac:dyDescent="0.25">
      <c r="A1687" s="1">
        <v>6</v>
      </c>
      <c r="B1687" s="1">
        <v>371</v>
      </c>
      <c r="C1687" s="1" t="s">
        <v>199</v>
      </c>
      <c r="D1687" s="1" t="s">
        <v>371</v>
      </c>
      <c r="E1687" s="1">
        <v>10</v>
      </c>
      <c r="F1687" s="1" t="s">
        <v>92</v>
      </c>
      <c r="G1687" s="1">
        <v>46.9</v>
      </c>
      <c r="H1687" s="1" t="s">
        <v>200</v>
      </c>
      <c r="I1687" s="1">
        <v>469</v>
      </c>
      <c r="J1687" s="2" t="s">
        <v>548</v>
      </c>
      <c r="S1687" s="11">
        <f t="shared" si="53"/>
        <v>-259.5883710580913</v>
      </c>
      <c r="T1687" s="10">
        <f t="shared" si="54"/>
        <v>67386.122388593285</v>
      </c>
    </row>
    <row r="1688" spans="1:20" ht="15" x14ac:dyDescent="0.25">
      <c r="A1688" s="1">
        <v>9</v>
      </c>
      <c r="B1688" s="1">
        <v>435</v>
      </c>
      <c r="C1688" s="1" t="s">
        <v>187</v>
      </c>
      <c r="D1688" s="1" t="s">
        <v>371</v>
      </c>
      <c r="E1688" s="1">
        <v>5</v>
      </c>
      <c r="F1688" s="1" t="s">
        <v>92</v>
      </c>
      <c r="G1688" s="1">
        <v>322.89999999999998</v>
      </c>
      <c r="H1688" s="1" t="s">
        <v>167</v>
      </c>
      <c r="I1688" s="1">
        <v>1614.5</v>
      </c>
      <c r="J1688" s="2" t="s">
        <v>548</v>
      </c>
      <c r="S1688" s="11">
        <f t="shared" si="53"/>
        <v>16.411628941908702</v>
      </c>
      <c r="T1688" s="10">
        <f t="shared" si="54"/>
        <v>269.34156452689535</v>
      </c>
    </row>
    <row r="1689" spans="1:20" ht="15" x14ac:dyDescent="0.25">
      <c r="A1689" s="1">
        <v>1</v>
      </c>
      <c r="B1689" s="1">
        <v>10</v>
      </c>
      <c r="C1689" s="1" t="s">
        <v>144</v>
      </c>
      <c r="D1689" s="1" t="s">
        <v>371</v>
      </c>
      <c r="E1689" s="1">
        <v>5</v>
      </c>
      <c r="F1689" s="1" t="s">
        <v>92</v>
      </c>
      <c r="G1689" s="1">
        <v>80</v>
      </c>
      <c r="H1689" s="1" t="s">
        <v>145</v>
      </c>
      <c r="I1689" s="1">
        <v>400</v>
      </c>
      <c r="J1689" s="2" t="s">
        <v>563</v>
      </c>
      <c r="S1689" s="11">
        <f t="shared" si="53"/>
        <v>-226.48837105809127</v>
      </c>
      <c r="T1689" s="10">
        <f t="shared" si="54"/>
        <v>51296.982224547639</v>
      </c>
    </row>
    <row r="1690" spans="1:20" ht="15" x14ac:dyDescent="0.25">
      <c r="A1690" s="1">
        <v>1</v>
      </c>
      <c r="B1690" s="1">
        <v>16</v>
      </c>
      <c r="C1690" s="1" t="s">
        <v>94</v>
      </c>
      <c r="D1690" s="1" t="s">
        <v>371</v>
      </c>
      <c r="E1690" s="1">
        <v>10</v>
      </c>
      <c r="F1690" s="1" t="s">
        <v>92</v>
      </c>
      <c r="G1690" s="1">
        <v>90.8</v>
      </c>
      <c r="H1690" s="1" t="s">
        <v>95</v>
      </c>
      <c r="I1690" s="1">
        <v>908</v>
      </c>
      <c r="J1690" s="2" t="s">
        <v>563</v>
      </c>
      <c r="S1690" s="11">
        <f t="shared" si="53"/>
        <v>-215.68837105809126</v>
      </c>
      <c r="T1690" s="10">
        <f t="shared" si="54"/>
        <v>46521.473409692859</v>
      </c>
    </row>
    <row r="1691" spans="1:20" ht="25.5" x14ac:dyDescent="0.25">
      <c r="A1691" s="1">
        <v>1</v>
      </c>
      <c r="B1691" s="1">
        <v>19</v>
      </c>
      <c r="C1691" s="1" t="s">
        <v>96</v>
      </c>
      <c r="D1691" s="1" t="s">
        <v>371</v>
      </c>
      <c r="E1691" s="1">
        <v>20</v>
      </c>
      <c r="F1691" s="1" t="s">
        <v>92</v>
      </c>
      <c r="G1691" s="1">
        <v>255.2</v>
      </c>
      <c r="H1691" s="1" t="s">
        <v>97</v>
      </c>
      <c r="I1691" s="1">
        <v>5104</v>
      </c>
      <c r="J1691" s="2" t="s">
        <v>563</v>
      </c>
      <c r="S1691" s="11">
        <f t="shared" si="53"/>
        <v>-51.288371058091286</v>
      </c>
      <c r="T1691" s="10">
        <f t="shared" si="54"/>
        <v>2630.4970057924561</v>
      </c>
    </row>
    <row r="1692" spans="1:20" ht="15" x14ac:dyDescent="0.25">
      <c r="A1692" s="1">
        <v>1</v>
      </c>
      <c r="B1692" s="1">
        <v>20</v>
      </c>
      <c r="C1692" s="1" t="s">
        <v>146</v>
      </c>
      <c r="D1692" s="1" t="s">
        <v>371</v>
      </c>
      <c r="E1692" s="1">
        <v>20</v>
      </c>
      <c r="F1692" s="1" t="s">
        <v>92</v>
      </c>
      <c r="G1692" s="1">
        <v>20.399999999999999</v>
      </c>
      <c r="H1692" s="1" t="s">
        <v>103</v>
      </c>
      <c r="I1692" s="1">
        <v>408</v>
      </c>
      <c r="J1692" s="2" t="s">
        <v>563</v>
      </c>
      <c r="S1692" s="11">
        <f t="shared" si="53"/>
        <v>-286.0883710580913</v>
      </c>
      <c r="T1692" s="10">
        <f t="shared" si="54"/>
        <v>81846.556054672124</v>
      </c>
    </row>
    <row r="1693" spans="1:20" ht="15" x14ac:dyDescent="0.25">
      <c r="A1693" s="1">
        <v>1</v>
      </c>
      <c r="B1693" s="1">
        <v>25</v>
      </c>
      <c r="C1693" s="1" t="s">
        <v>147</v>
      </c>
      <c r="D1693" s="1" t="s">
        <v>371</v>
      </c>
      <c r="E1693" s="1">
        <v>10</v>
      </c>
      <c r="F1693" s="1" t="s">
        <v>92</v>
      </c>
      <c r="G1693" s="1">
        <v>53</v>
      </c>
      <c r="H1693" s="1" t="s">
        <v>95</v>
      </c>
      <c r="I1693" s="1">
        <v>530</v>
      </c>
      <c r="J1693" s="2" t="s">
        <v>563</v>
      </c>
      <c r="S1693" s="11">
        <f t="shared" si="53"/>
        <v>-253.48837105809127</v>
      </c>
      <c r="T1693" s="10">
        <f t="shared" si="54"/>
        <v>64256.354261684566</v>
      </c>
    </row>
    <row r="1694" spans="1:20" ht="15" x14ac:dyDescent="0.25">
      <c r="A1694" s="1">
        <v>2</v>
      </c>
      <c r="B1694" s="1">
        <v>93</v>
      </c>
      <c r="C1694" s="1" t="s">
        <v>104</v>
      </c>
      <c r="D1694" s="1" t="s">
        <v>371</v>
      </c>
      <c r="E1694" s="1">
        <v>5</v>
      </c>
      <c r="F1694" s="1" t="s">
        <v>92</v>
      </c>
      <c r="G1694" s="1">
        <v>25</v>
      </c>
      <c r="H1694" s="1" t="s">
        <v>58</v>
      </c>
      <c r="I1694" s="1">
        <v>125</v>
      </c>
      <c r="J1694" s="2" t="s">
        <v>563</v>
      </c>
      <c r="S1694" s="11">
        <f t="shared" si="53"/>
        <v>-281.48837105809127</v>
      </c>
      <c r="T1694" s="10">
        <f t="shared" si="54"/>
        <v>79235.703040937675</v>
      </c>
    </row>
    <row r="1695" spans="1:20" ht="15" x14ac:dyDescent="0.25">
      <c r="A1695" s="1">
        <v>2</v>
      </c>
      <c r="B1695" s="1">
        <v>119</v>
      </c>
      <c r="C1695" s="1" t="s">
        <v>107</v>
      </c>
      <c r="D1695" s="1" t="s">
        <v>371</v>
      </c>
      <c r="E1695" s="1">
        <v>50</v>
      </c>
      <c r="F1695" s="1" t="s">
        <v>92</v>
      </c>
      <c r="G1695" s="1">
        <v>98.9</v>
      </c>
      <c r="H1695" s="1" t="s">
        <v>108</v>
      </c>
      <c r="I1695" s="1">
        <v>4945</v>
      </c>
      <c r="J1695" s="2" t="s">
        <v>563</v>
      </c>
      <c r="S1695" s="11">
        <f t="shared" si="53"/>
        <v>-207.58837105809127</v>
      </c>
      <c r="T1695" s="10">
        <f t="shared" si="54"/>
        <v>43092.931798551785</v>
      </c>
    </row>
    <row r="1696" spans="1:20" ht="15" x14ac:dyDescent="0.25">
      <c r="A1696" s="1">
        <v>3</v>
      </c>
      <c r="B1696" s="1">
        <v>142</v>
      </c>
      <c r="C1696" s="1" t="s">
        <v>148</v>
      </c>
      <c r="D1696" s="1" t="s">
        <v>371</v>
      </c>
      <c r="E1696" s="1">
        <v>20</v>
      </c>
      <c r="F1696" s="1" t="s">
        <v>92</v>
      </c>
      <c r="G1696" s="1">
        <v>185.4</v>
      </c>
      <c r="H1696" s="1" t="s">
        <v>149</v>
      </c>
      <c r="I1696" s="1">
        <v>3708</v>
      </c>
      <c r="J1696" s="2" t="s">
        <v>563</v>
      </c>
      <c r="S1696" s="11">
        <f t="shared" si="53"/>
        <v>-121.08837105809127</v>
      </c>
      <c r="T1696" s="10">
        <f t="shared" si="54"/>
        <v>14662.393605501995</v>
      </c>
    </row>
    <row r="1697" spans="1:20" ht="15" x14ac:dyDescent="0.25">
      <c r="A1697" s="1">
        <v>3</v>
      </c>
      <c r="B1697" s="1">
        <v>188</v>
      </c>
      <c r="C1697" s="1" t="s">
        <v>115</v>
      </c>
      <c r="D1697" s="1" t="s">
        <v>371</v>
      </c>
      <c r="E1697" s="1">
        <v>30</v>
      </c>
      <c r="F1697" s="1" t="s">
        <v>92</v>
      </c>
      <c r="G1697" s="1">
        <v>14.9</v>
      </c>
      <c r="H1697" s="1" t="s">
        <v>116</v>
      </c>
      <c r="I1697" s="1">
        <v>447</v>
      </c>
      <c r="J1697" s="2" t="s">
        <v>563</v>
      </c>
      <c r="S1697" s="11">
        <f t="shared" si="53"/>
        <v>-291.5883710580913</v>
      </c>
      <c r="T1697" s="10">
        <f t="shared" si="54"/>
        <v>85023.778136311128</v>
      </c>
    </row>
    <row r="1698" spans="1:20" ht="25.5" x14ac:dyDescent="0.25">
      <c r="A1698" s="1">
        <v>3</v>
      </c>
      <c r="B1698" s="1">
        <v>189</v>
      </c>
      <c r="C1698" s="1" t="s">
        <v>117</v>
      </c>
      <c r="D1698" s="1" t="s">
        <v>371</v>
      </c>
      <c r="E1698" s="1">
        <v>10</v>
      </c>
      <c r="F1698" s="1" t="s">
        <v>92</v>
      </c>
      <c r="G1698" s="1">
        <v>70.8</v>
      </c>
      <c r="H1698" s="1" t="s">
        <v>118</v>
      </c>
      <c r="I1698" s="1">
        <v>708</v>
      </c>
      <c r="J1698" s="2" t="s">
        <v>563</v>
      </c>
      <c r="S1698" s="11">
        <f t="shared" si="53"/>
        <v>-235.68837105809126</v>
      </c>
      <c r="T1698" s="10">
        <f t="shared" si="54"/>
        <v>55549.008252016509</v>
      </c>
    </row>
    <row r="1699" spans="1:20" ht="15" x14ac:dyDescent="0.25">
      <c r="A1699" s="1">
        <v>3</v>
      </c>
      <c r="B1699" s="1">
        <v>204</v>
      </c>
      <c r="C1699" s="1" t="s">
        <v>122</v>
      </c>
      <c r="D1699" s="1" t="s">
        <v>371</v>
      </c>
      <c r="E1699" s="1">
        <v>6</v>
      </c>
      <c r="F1699" s="1" t="s">
        <v>92</v>
      </c>
      <c r="G1699" s="1">
        <v>175</v>
      </c>
      <c r="H1699" s="1" t="s">
        <v>108</v>
      </c>
      <c r="I1699" s="1">
        <v>1050</v>
      </c>
      <c r="J1699" s="2" t="s">
        <v>563</v>
      </c>
      <c r="S1699" s="11">
        <f t="shared" si="53"/>
        <v>-131.48837105809127</v>
      </c>
      <c r="T1699" s="10">
        <f t="shared" si="54"/>
        <v>17289.191723510296</v>
      </c>
    </row>
    <row r="1700" spans="1:20" ht="15" x14ac:dyDescent="0.25">
      <c r="A1700" s="1">
        <v>3</v>
      </c>
      <c r="B1700" s="1">
        <v>206</v>
      </c>
      <c r="C1700" s="1" t="s">
        <v>123</v>
      </c>
      <c r="D1700" s="1" t="s">
        <v>371</v>
      </c>
      <c r="E1700" s="1">
        <v>5</v>
      </c>
      <c r="F1700" s="1" t="s">
        <v>92</v>
      </c>
      <c r="G1700" s="1">
        <v>145.6</v>
      </c>
      <c r="H1700" s="1" t="s">
        <v>124</v>
      </c>
      <c r="I1700" s="1">
        <v>728</v>
      </c>
      <c r="J1700" s="2" t="s">
        <v>563</v>
      </c>
      <c r="S1700" s="11">
        <f t="shared" si="53"/>
        <v>-160.88837105809128</v>
      </c>
      <c r="T1700" s="10">
        <f t="shared" si="54"/>
        <v>25885.067941726065</v>
      </c>
    </row>
    <row r="1701" spans="1:20" ht="15" x14ac:dyDescent="0.25">
      <c r="A1701" s="1">
        <v>3</v>
      </c>
      <c r="B1701" s="1">
        <v>208</v>
      </c>
      <c r="C1701" s="1" t="s">
        <v>125</v>
      </c>
      <c r="D1701" s="1" t="s">
        <v>371</v>
      </c>
      <c r="E1701" s="1">
        <v>5</v>
      </c>
      <c r="F1701" s="1" t="s">
        <v>92</v>
      </c>
      <c r="G1701" s="1">
        <v>222.1</v>
      </c>
      <c r="H1701" s="1" t="s">
        <v>126</v>
      </c>
      <c r="I1701" s="1">
        <v>1110.5</v>
      </c>
      <c r="J1701" s="2" t="s">
        <v>563</v>
      </c>
      <c r="S1701" s="11">
        <f t="shared" si="53"/>
        <v>-84.38837105809128</v>
      </c>
      <c r="T1701" s="10">
        <f t="shared" si="54"/>
        <v>7121.3971698380983</v>
      </c>
    </row>
    <row r="1702" spans="1:20" ht="15" x14ac:dyDescent="0.25">
      <c r="A1702" s="1">
        <v>3</v>
      </c>
      <c r="B1702" s="1">
        <v>209</v>
      </c>
      <c r="C1702" s="1" t="s">
        <v>127</v>
      </c>
      <c r="D1702" s="1" t="s">
        <v>371</v>
      </c>
      <c r="E1702" s="1">
        <v>20</v>
      </c>
      <c r="F1702" s="1" t="s">
        <v>92</v>
      </c>
      <c r="G1702" s="1">
        <v>7.03</v>
      </c>
      <c r="H1702" s="1" t="s">
        <v>128</v>
      </c>
      <c r="I1702" s="1">
        <v>140.6</v>
      </c>
      <c r="J1702" s="2" t="s">
        <v>563</v>
      </c>
      <c r="S1702" s="11">
        <f t="shared" si="53"/>
        <v>-299.4583710580913</v>
      </c>
      <c r="T1702" s="10">
        <f t="shared" si="54"/>
        <v>89675.315996765494</v>
      </c>
    </row>
    <row r="1703" spans="1:20" ht="25.5" x14ac:dyDescent="0.25">
      <c r="A1703" s="1">
        <v>4</v>
      </c>
      <c r="B1703" s="1">
        <v>234</v>
      </c>
      <c r="C1703" s="1" t="s">
        <v>156</v>
      </c>
      <c r="D1703" s="1" t="s">
        <v>371</v>
      </c>
      <c r="E1703" s="1">
        <v>6</v>
      </c>
      <c r="F1703" s="1" t="s">
        <v>92</v>
      </c>
      <c r="G1703" s="1">
        <v>645</v>
      </c>
      <c r="H1703" s="1" t="s">
        <v>157</v>
      </c>
      <c r="I1703" s="1">
        <v>3870</v>
      </c>
      <c r="J1703" s="2" t="s">
        <v>563</v>
      </c>
      <c r="S1703" s="11">
        <f t="shared" si="53"/>
        <v>338.51162894190873</v>
      </c>
      <c r="T1703" s="10">
        <f t="shared" si="54"/>
        <v>114590.1229289045</v>
      </c>
    </row>
    <row r="1704" spans="1:20" ht="25.5" x14ac:dyDescent="0.25">
      <c r="A1704" s="1">
        <v>4</v>
      </c>
      <c r="B1704" s="1">
        <v>239</v>
      </c>
      <c r="C1704" s="1" t="s">
        <v>189</v>
      </c>
      <c r="D1704" s="1" t="s">
        <v>371</v>
      </c>
      <c r="E1704" s="1">
        <v>10</v>
      </c>
      <c r="F1704" s="1" t="s">
        <v>92</v>
      </c>
      <c r="G1704" s="1">
        <v>148</v>
      </c>
      <c r="H1704" s="1" t="s">
        <v>163</v>
      </c>
      <c r="I1704" s="1">
        <v>1480</v>
      </c>
      <c r="J1704" s="2" t="s">
        <v>563</v>
      </c>
      <c r="S1704" s="11">
        <f t="shared" si="53"/>
        <v>-158.48837105809127</v>
      </c>
      <c r="T1704" s="10">
        <f t="shared" si="54"/>
        <v>25118.563760647223</v>
      </c>
    </row>
    <row r="1705" spans="1:20" ht="15" x14ac:dyDescent="0.25">
      <c r="A1705" s="1">
        <v>4</v>
      </c>
      <c r="B1705" s="1">
        <v>279</v>
      </c>
      <c r="C1705" s="1" t="s">
        <v>192</v>
      </c>
      <c r="D1705" s="1" t="s">
        <v>371</v>
      </c>
      <c r="E1705" s="1">
        <v>10</v>
      </c>
      <c r="F1705" s="1" t="s">
        <v>92</v>
      </c>
      <c r="G1705" s="1">
        <v>122.2</v>
      </c>
      <c r="H1705" s="1" t="s">
        <v>193</v>
      </c>
      <c r="I1705" s="1">
        <v>1222</v>
      </c>
      <c r="J1705" s="2" t="s">
        <v>563</v>
      </c>
      <c r="S1705" s="11">
        <f t="shared" si="53"/>
        <v>-184.28837105809129</v>
      </c>
      <c r="T1705" s="10">
        <f t="shared" si="54"/>
        <v>33962.203707244735</v>
      </c>
    </row>
    <row r="1706" spans="1:20" ht="25.5" x14ac:dyDescent="0.25">
      <c r="A1706" s="1">
        <v>4</v>
      </c>
      <c r="B1706" s="1">
        <v>287</v>
      </c>
      <c r="C1706" s="1" t="s">
        <v>175</v>
      </c>
      <c r="D1706" s="1" t="s">
        <v>371</v>
      </c>
      <c r="E1706" s="1">
        <v>15</v>
      </c>
      <c r="F1706" s="1" t="s">
        <v>92</v>
      </c>
      <c r="G1706" s="1">
        <v>44.4</v>
      </c>
      <c r="H1706" s="1" t="s">
        <v>176</v>
      </c>
      <c r="I1706" s="1">
        <v>666</v>
      </c>
      <c r="J1706" s="2" t="s">
        <v>563</v>
      </c>
      <c r="S1706" s="11">
        <f t="shared" si="53"/>
        <v>-262.0883710580913</v>
      </c>
      <c r="T1706" s="10">
        <f t="shared" si="54"/>
        <v>68690.314243883753</v>
      </c>
    </row>
    <row r="1707" spans="1:20" ht="15" x14ac:dyDescent="0.25">
      <c r="A1707" s="1">
        <v>4</v>
      </c>
      <c r="B1707" s="1">
        <v>297</v>
      </c>
      <c r="C1707" s="1" t="s">
        <v>161</v>
      </c>
      <c r="D1707" s="1" t="s">
        <v>371</v>
      </c>
      <c r="E1707" s="1">
        <v>10</v>
      </c>
      <c r="F1707" s="1" t="s">
        <v>92</v>
      </c>
      <c r="G1707" s="1">
        <v>29</v>
      </c>
      <c r="H1707" s="1" t="s">
        <v>160</v>
      </c>
      <c r="I1707" s="1">
        <v>290</v>
      </c>
      <c r="J1707" s="2" t="s">
        <v>563</v>
      </c>
      <c r="S1707" s="11">
        <f t="shared" si="53"/>
        <v>-277.48837105809127</v>
      </c>
      <c r="T1707" s="10">
        <f t="shared" si="54"/>
        <v>76999.796072472949</v>
      </c>
    </row>
    <row r="1708" spans="1:20" ht="15" x14ac:dyDescent="0.25">
      <c r="A1708" s="1">
        <v>4</v>
      </c>
      <c r="B1708" s="1">
        <v>299</v>
      </c>
      <c r="C1708" s="1" t="s">
        <v>162</v>
      </c>
      <c r="D1708" s="1" t="s">
        <v>371</v>
      </c>
      <c r="E1708" s="1">
        <v>5</v>
      </c>
      <c r="F1708" s="1" t="s">
        <v>92</v>
      </c>
      <c r="G1708" s="1">
        <v>294.5</v>
      </c>
      <c r="H1708" s="1" t="s">
        <v>163</v>
      </c>
      <c r="I1708" s="1">
        <v>1472.5</v>
      </c>
      <c r="J1708" s="2" t="s">
        <v>563</v>
      </c>
      <c r="S1708" s="11">
        <f t="shared" si="53"/>
        <v>-11.988371058091275</v>
      </c>
      <c r="T1708" s="10">
        <f t="shared" si="54"/>
        <v>143.72104062648052</v>
      </c>
    </row>
    <row r="1709" spans="1:20" ht="15" x14ac:dyDescent="0.25">
      <c r="A1709" s="1">
        <v>4</v>
      </c>
      <c r="B1709" s="1">
        <v>304</v>
      </c>
      <c r="C1709" s="1" t="s">
        <v>177</v>
      </c>
      <c r="D1709" s="1" t="s">
        <v>371</v>
      </c>
      <c r="E1709" s="1">
        <v>10</v>
      </c>
      <c r="F1709" s="1" t="s">
        <v>92</v>
      </c>
      <c r="G1709" s="1">
        <v>64.900000000000006</v>
      </c>
      <c r="H1709" s="1" t="s">
        <v>97</v>
      </c>
      <c r="I1709" s="1">
        <v>649</v>
      </c>
      <c r="J1709" s="2" t="s">
        <v>563</v>
      </c>
      <c r="S1709" s="11">
        <f t="shared" si="53"/>
        <v>-241.58837105809127</v>
      </c>
      <c r="T1709" s="10">
        <f t="shared" si="54"/>
        <v>58364.941030501992</v>
      </c>
    </row>
    <row r="1710" spans="1:20" ht="25.5" x14ac:dyDescent="0.25">
      <c r="A1710" s="1">
        <v>5</v>
      </c>
      <c r="B1710" s="1">
        <v>320</v>
      </c>
      <c r="C1710" s="1" t="s">
        <v>135</v>
      </c>
      <c r="D1710" s="1" t="s">
        <v>371</v>
      </c>
      <c r="E1710" s="1">
        <v>3</v>
      </c>
      <c r="F1710" s="1" t="s">
        <v>92</v>
      </c>
      <c r="G1710" s="1">
        <v>286.5</v>
      </c>
      <c r="H1710" s="1" t="s">
        <v>136</v>
      </c>
      <c r="I1710" s="1">
        <v>859.5</v>
      </c>
      <c r="J1710" s="2" t="s">
        <v>563</v>
      </c>
      <c r="S1710" s="11">
        <f t="shared" si="53"/>
        <v>-19.988371058091275</v>
      </c>
      <c r="T1710" s="10">
        <f t="shared" si="54"/>
        <v>399.53497755594088</v>
      </c>
    </row>
    <row r="1711" spans="1:20" ht="15" x14ac:dyDescent="0.25">
      <c r="A1711" s="1">
        <v>5</v>
      </c>
      <c r="B1711" s="1">
        <v>329</v>
      </c>
      <c r="C1711" s="1" t="s">
        <v>164</v>
      </c>
      <c r="D1711" s="1" t="s">
        <v>371</v>
      </c>
      <c r="E1711" s="1">
        <v>5</v>
      </c>
      <c r="F1711" s="1" t="s">
        <v>92</v>
      </c>
      <c r="G1711" s="1">
        <v>207.8</v>
      </c>
      <c r="H1711" s="1" t="s">
        <v>136</v>
      </c>
      <c r="I1711" s="1">
        <v>1039</v>
      </c>
      <c r="J1711" s="2" t="s">
        <v>563</v>
      </c>
      <c r="S1711" s="11">
        <f t="shared" si="53"/>
        <v>-98.688371058091263</v>
      </c>
      <c r="T1711" s="10">
        <f t="shared" si="54"/>
        <v>9739.394582099505</v>
      </c>
    </row>
    <row r="1712" spans="1:20" ht="25.5" x14ac:dyDescent="0.25">
      <c r="A1712" s="1">
        <v>5</v>
      </c>
      <c r="B1712" s="1">
        <v>330</v>
      </c>
      <c r="C1712" s="1" t="s">
        <v>165</v>
      </c>
      <c r="D1712" s="1" t="s">
        <v>371</v>
      </c>
      <c r="E1712" s="1">
        <v>3</v>
      </c>
      <c r="F1712" s="1" t="s">
        <v>92</v>
      </c>
      <c r="G1712" s="1">
        <v>390.9</v>
      </c>
      <c r="H1712" s="1" t="s">
        <v>136</v>
      </c>
      <c r="I1712" s="1">
        <v>1172.7</v>
      </c>
      <c r="J1712" s="2" t="s">
        <v>563</v>
      </c>
      <c r="S1712" s="11">
        <f t="shared" si="53"/>
        <v>84.411628941908702</v>
      </c>
      <c r="T1712" s="10">
        <f t="shared" si="54"/>
        <v>7125.3231006264787</v>
      </c>
    </row>
    <row r="1713" spans="1:20" ht="25.5" x14ac:dyDescent="0.25">
      <c r="A1713" s="1">
        <v>5</v>
      </c>
      <c r="B1713" s="1">
        <v>333</v>
      </c>
      <c r="C1713" s="1" t="s">
        <v>138</v>
      </c>
      <c r="D1713" s="1" t="s">
        <v>371</v>
      </c>
      <c r="E1713" s="1">
        <v>2</v>
      </c>
      <c r="F1713" s="1" t="s">
        <v>92</v>
      </c>
      <c r="G1713" s="1">
        <v>1131.8</v>
      </c>
      <c r="H1713" s="1" t="s">
        <v>93</v>
      </c>
      <c r="I1713" s="1">
        <v>2263.6</v>
      </c>
      <c r="J1713" s="2" t="s">
        <v>563</v>
      </c>
      <c r="S1713" s="11">
        <f t="shared" si="53"/>
        <v>825.31162894190868</v>
      </c>
      <c r="T1713" s="10">
        <f t="shared" si="54"/>
        <v>681139.28486674675</v>
      </c>
    </row>
    <row r="1714" spans="1:20" ht="15" x14ac:dyDescent="0.25">
      <c r="A1714" s="1">
        <v>6</v>
      </c>
      <c r="B1714" s="1">
        <v>344</v>
      </c>
      <c r="C1714" s="1" t="s">
        <v>181</v>
      </c>
      <c r="D1714" s="1" t="s">
        <v>371</v>
      </c>
      <c r="E1714" s="1">
        <v>10</v>
      </c>
      <c r="F1714" s="1" t="s">
        <v>92</v>
      </c>
      <c r="G1714" s="1">
        <v>58.3</v>
      </c>
      <c r="H1714" s="1" t="s">
        <v>108</v>
      </c>
      <c r="I1714" s="1">
        <v>583</v>
      </c>
      <c r="J1714" s="2" t="s">
        <v>563</v>
      </c>
      <c r="S1714" s="11">
        <f t="shared" si="53"/>
        <v>-248.18837105809126</v>
      </c>
      <c r="T1714" s="10">
        <f t="shared" si="54"/>
        <v>61597.467528468791</v>
      </c>
    </row>
    <row r="1715" spans="1:20" ht="25.5" x14ac:dyDescent="0.25">
      <c r="A1715" s="1">
        <v>6</v>
      </c>
      <c r="B1715" s="1">
        <v>347</v>
      </c>
      <c r="C1715" s="1" t="s">
        <v>182</v>
      </c>
      <c r="D1715" s="1" t="s">
        <v>371</v>
      </c>
      <c r="E1715" s="1">
        <v>5</v>
      </c>
      <c r="F1715" s="1" t="s">
        <v>92</v>
      </c>
      <c r="G1715" s="1">
        <v>33.5</v>
      </c>
      <c r="H1715" s="1" t="s">
        <v>183</v>
      </c>
      <c r="I1715" s="1">
        <v>167.5</v>
      </c>
      <c r="J1715" s="2" t="s">
        <v>563</v>
      </c>
      <c r="S1715" s="11">
        <f t="shared" si="53"/>
        <v>-272.98837105809127</v>
      </c>
      <c r="T1715" s="10">
        <f t="shared" si="54"/>
        <v>74522.650732950133</v>
      </c>
    </row>
    <row r="1716" spans="1:20" ht="25.5" x14ac:dyDescent="0.25">
      <c r="A1716" s="1">
        <v>6</v>
      </c>
      <c r="B1716" s="1">
        <v>374</v>
      </c>
      <c r="C1716" s="1" t="s">
        <v>186</v>
      </c>
      <c r="D1716" s="1" t="s">
        <v>371</v>
      </c>
      <c r="E1716" s="1">
        <v>5</v>
      </c>
      <c r="F1716" s="1" t="s">
        <v>92</v>
      </c>
      <c r="G1716" s="1">
        <v>189.6</v>
      </c>
      <c r="H1716" s="1" t="s">
        <v>157</v>
      </c>
      <c r="I1716" s="1">
        <v>948</v>
      </c>
      <c r="J1716" s="2" t="s">
        <v>563</v>
      </c>
      <c r="S1716" s="11">
        <f t="shared" si="53"/>
        <v>-116.88837105809128</v>
      </c>
      <c r="T1716" s="10">
        <f t="shared" si="54"/>
        <v>13662.891288614032</v>
      </c>
    </row>
    <row r="1717" spans="1:20" ht="15" x14ac:dyDescent="0.25">
      <c r="A1717" s="1">
        <v>6</v>
      </c>
      <c r="B1717" s="1">
        <v>1111</v>
      </c>
      <c r="C1717" s="1" t="s">
        <v>201</v>
      </c>
      <c r="D1717" s="1" t="s">
        <v>371</v>
      </c>
      <c r="E1717" s="1">
        <v>4</v>
      </c>
      <c r="F1717" s="1" t="s">
        <v>92</v>
      </c>
      <c r="G1717" s="1">
        <v>179.6</v>
      </c>
      <c r="H1717" s="1" t="s">
        <v>152</v>
      </c>
      <c r="I1717" s="1">
        <v>718.4</v>
      </c>
      <c r="J1717" s="2" t="s">
        <v>563</v>
      </c>
      <c r="S1717" s="11">
        <f t="shared" si="53"/>
        <v>-126.88837105809128</v>
      </c>
      <c r="T1717" s="10">
        <f t="shared" si="54"/>
        <v>16100.658709775857</v>
      </c>
    </row>
    <row r="1718" spans="1:20" ht="15" x14ac:dyDescent="0.25">
      <c r="A1718" s="1">
        <v>9</v>
      </c>
      <c r="B1718" s="1">
        <v>435</v>
      </c>
      <c r="C1718" s="1" t="s">
        <v>187</v>
      </c>
      <c r="D1718" s="1" t="s">
        <v>371</v>
      </c>
      <c r="E1718" s="1">
        <v>10</v>
      </c>
      <c r="F1718" s="1" t="s">
        <v>92</v>
      </c>
      <c r="G1718" s="1">
        <v>322.89999999999998</v>
      </c>
      <c r="H1718" s="1" t="s">
        <v>167</v>
      </c>
      <c r="I1718" s="1">
        <v>3229</v>
      </c>
      <c r="J1718" s="2" t="s">
        <v>563</v>
      </c>
      <c r="S1718" s="11">
        <f t="shared" si="53"/>
        <v>16.411628941908702</v>
      </c>
      <c r="T1718" s="10">
        <f t="shared" si="54"/>
        <v>269.34156452689535</v>
      </c>
    </row>
    <row r="1719" spans="1:20" ht="15" x14ac:dyDescent="0.25">
      <c r="A1719" s="1">
        <v>9</v>
      </c>
      <c r="B1719" s="1">
        <v>488</v>
      </c>
      <c r="C1719" s="1" t="s">
        <v>202</v>
      </c>
      <c r="D1719" s="1" t="s">
        <v>371</v>
      </c>
      <c r="E1719" s="1">
        <v>3</v>
      </c>
      <c r="F1719" s="1" t="s">
        <v>92</v>
      </c>
      <c r="G1719" s="1">
        <v>845.9</v>
      </c>
      <c r="H1719" s="1" t="s">
        <v>183</v>
      </c>
      <c r="I1719" s="1">
        <v>2537.6999999999998</v>
      </c>
      <c r="J1719" s="2" t="s">
        <v>563</v>
      </c>
      <c r="S1719" s="11">
        <f t="shared" si="53"/>
        <v>539.4116289419087</v>
      </c>
      <c r="T1719" s="10">
        <f t="shared" si="54"/>
        <v>290964.90543776337</v>
      </c>
    </row>
    <row r="1720" spans="1:20" ht="15" x14ac:dyDescent="0.25">
      <c r="A1720" s="1">
        <v>9</v>
      </c>
      <c r="B1720" s="1">
        <v>543</v>
      </c>
      <c r="C1720" s="1" t="s">
        <v>188</v>
      </c>
      <c r="D1720" s="1" t="s">
        <v>371</v>
      </c>
      <c r="E1720" s="1">
        <v>20</v>
      </c>
      <c r="F1720" s="1" t="s">
        <v>92</v>
      </c>
      <c r="G1720" s="1">
        <v>146</v>
      </c>
      <c r="H1720" s="1" t="s">
        <v>163</v>
      </c>
      <c r="I1720" s="1">
        <v>2920</v>
      </c>
      <c r="J1720" s="2" t="s">
        <v>563</v>
      </c>
      <c r="S1720" s="11">
        <f t="shared" si="53"/>
        <v>-160.48837105809127</v>
      </c>
      <c r="T1720" s="10">
        <f t="shared" si="54"/>
        <v>25756.517244879589</v>
      </c>
    </row>
    <row r="1721" spans="1:20" ht="25.5" x14ac:dyDescent="0.25">
      <c r="A1721" s="1">
        <v>10</v>
      </c>
      <c r="B1721" s="1">
        <v>1111</v>
      </c>
      <c r="C1721" s="1" t="s">
        <v>196</v>
      </c>
      <c r="D1721" s="1" t="s">
        <v>371</v>
      </c>
      <c r="E1721" s="1">
        <v>5</v>
      </c>
      <c r="F1721" s="1" t="s">
        <v>92</v>
      </c>
      <c r="G1721" s="1">
        <v>1979.5</v>
      </c>
      <c r="H1721" s="1" t="s">
        <v>197</v>
      </c>
      <c r="I1721" s="1">
        <v>9897.5</v>
      </c>
      <c r="J1721" s="2" t="s">
        <v>563</v>
      </c>
      <c r="S1721" s="11">
        <f t="shared" si="53"/>
        <v>1673.0116289419088</v>
      </c>
      <c r="T1721" s="10">
        <f t="shared" si="54"/>
        <v>2798967.9105748595</v>
      </c>
    </row>
    <row r="1722" spans="1:20" ht="15" x14ac:dyDescent="0.25">
      <c r="A1722" s="1">
        <v>1</v>
      </c>
      <c r="B1722" s="1">
        <v>16</v>
      </c>
      <c r="C1722" s="1" t="s">
        <v>94</v>
      </c>
      <c r="D1722" s="1" t="s">
        <v>371</v>
      </c>
      <c r="E1722" s="1">
        <v>1</v>
      </c>
      <c r="F1722" s="1" t="s">
        <v>92</v>
      </c>
      <c r="G1722" s="1">
        <v>90.8</v>
      </c>
      <c r="H1722" s="1" t="s">
        <v>95</v>
      </c>
      <c r="I1722" s="1">
        <v>90.8</v>
      </c>
      <c r="J1722" s="2" t="s">
        <v>578</v>
      </c>
      <c r="S1722" s="11">
        <f t="shared" si="53"/>
        <v>-215.68837105809126</v>
      </c>
      <c r="T1722" s="10">
        <f t="shared" si="54"/>
        <v>46521.473409692859</v>
      </c>
    </row>
    <row r="1723" spans="1:20" ht="25.5" x14ac:dyDescent="0.25">
      <c r="A1723" s="1">
        <v>1</v>
      </c>
      <c r="B1723" s="1">
        <v>19</v>
      </c>
      <c r="C1723" s="1" t="s">
        <v>96</v>
      </c>
      <c r="D1723" s="1" t="s">
        <v>371</v>
      </c>
      <c r="E1723" s="1">
        <v>10</v>
      </c>
      <c r="F1723" s="1" t="s">
        <v>92</v>
      </c>
      <c r="G1723" s="1">
        <v>255.2</v>
      </c>
      <c r="H1723" s="1" t="s">
        <v>97</v>
      </c>
      <c r="I1723" s="1">
        <v>2552</v>
      </c>
      <c r="J1723" s="2" t="s">
        <v>578</v>
      </c>
      <c r="S1723" s="11">
        <f t="shared" si="53"/>
        <v>-51.288371058091286</v>
      </c>
      <c r="T1723" s="10">
        <f t="shared" si="54"/>
        <v>2630.4970057924561</v>
      </c>
    </row>
    <row r="1724" spans="1:20" ht="15" x14ac:dyDescent="0.25">
      <c r="A1724" s="1">
        <v>3</v>
      </c>
      <c r="B1724" s="1">
        <v>188</v>
      </c>
      <c r="C1724" s="1" t="s">
        <v>115</v>
      </c>
      <c r="D1724" s="1" t="s">
        <v>371</v>
      </c>
      <c r="E1724" s="1">
        <v>10</v>
      </c>
      <c r="F1724" s="1" t="s">
        <v>92</v>
      </c>
      <c r="G1724" s="1">
        <v>14.9</v>
      </c>
      <c r="H1724" s="1" t="s">
        <v>116</v>
      </c>
      <c r="I1724" s="1">
        <v>149</v>
      </c>
      <c r="J1724" s="2" t="s">
        <v>578</v>
      </c>
      <c r="S1724" s="11">
        <f t="shared" si="53"/>
        <v>-291.5883710580913</v>
      </c>
      <c r="T1724" s="10">
        <f t="shared" si="54"/>
        <v>85023.778136311128</v>
      </c>
    </row>
    <row r="1725" spans="1:20" ht="15" x14ac:dyDescent="0.25">
      <c r="A1725" s="1">
        <v>1</v>
      </c>
      <c r="B1725" s="1">
        <v>25</v>
      </c>
      <c r="C1725" s="1" t="s">
        <v>147</v>
      </c>
      <c r="D1725" s="1" t="s">
        <v>371</v>
      </c>
      <c r="E1725" s="1">
        <v>10</v>
      </c>
      <c r="F1725" s="1" t="s">
        <v>92</v>
      </c>
      <c r="G1725" s="1">
        <v>53</v>
      </c>
      <c r="H1725" s="1" t="s">
        <v>95</v>
      </c>
      <c r="I1725" s="1">
        <v>530</v>
      </c>
      <c r="J1725" s="2" t="s">
        <v>586</v>
      </c>
      <c r="S1725" s="11">
        <f t="shared" si="53"/>
        <v>-253.48837105809127</v>
      </c>
      <c r="T1725" s="10">
        <f t="shared" si="54"/>
        <v>64256.354261684566</v>
      </c>
    </row>
    <row r="1726" spans="1:20" ht="15" x14ac:dyDescent="0.25">
      <c r="A1726" s="1">
        <v>2</v>
      </c>
      <c r="B1726" s="1">
        <v>93</v>
      </c>
      <c r="C1726" s="1" t="s">
        <v>104</v>
      </c>
      <c r="D1726" s="1" t="s">
        <v>371</v>
      </c>
      <c r="E1726" s="1">
        <v>10</v>
      </c>
      <c r="F1726" s="1" t="s">
        <v>92</v>
      </c>
      <c r="G1726" s="1">
        <v>25</v>
      </c>
      <c r="H1726" s="1" t="s">
        <v>58</v>
      </c>
      <c r="I1726" s="1">
        <v>250</v>
      </c>
      <c r="J1726" s="2" t="s">
        <v>586</v>
      </c>
      <c r="S1726" s="11">
        <f t="shared" si="53"/>
        <v>-281.48837105809127</v>
      </c>
      <c r="T1726" s="10">
        <f t="shared" si="54"/>
        <v>79235.703040937675</v>
      </c>
    </row>
    <row r="1727" spans="1:20" ht="15" x14ac:dyDescent="0.25">
      <c r="A1727" s="1">
        <v>2</v>
      </c>
      <c r="B1727" s="1">
        <v>1111</v>
      </c>
      <c r="C1727" s="1" t="s">
        <v>203</v>
      </c>
      <c r="D1727" s="1" t="s">
        <v>371</v>
      </c>
      <c r="E1727" s="1">
        <v>3</v>
      </c>
      <c r="F1727" s="1" t="s">
        <v>92</v>
      </c>
      <c r="G1727" s="1">
        <v>263.8</v>
      </c>
      <c r="H1727" s="1" t="s">
        <v>99</v>
      </c>
      <c r="I1727" s="1">
        <v>791.4</v>
      </c>
      <c r="J1727" s="2" t="s">
        <v>586</v>
      </c>
      <c r="S1727" s="11">
        <f t="shared" si="53"/>
        <v>-42.688371058091263</v>
      </c>
      <c r="T1727" s="10">
        <f t="shared" si="54"/>
        <v>1822.2970235932837</v>
      </c>
    </row>
    <row r="1728" spans="1:20" ht="15" x14ac:dyDescent="0.25">
      <c r="A1728" s="1">
        <v>3</v>
      </c>
      <c r="B1728" s="1">
        <v>217</v>
      </c>
      <c r="C1728" s="1" t="s">
        <v>129</v>
      </c>
      <c r="D1728" s="1" t="s">
        <v>371</v>
      </c>
      <c r="E1728" s="1">
        <v>10</v>
      </c>
      <c r="F1728" s="1" t="s">
        <v>92</v>
      </c>
      <c r="G1728" s="1">
        <v>37.4</v>
      </c>
      <c r="H1728" s="1" t="s">
        <v>103</v>
      </c>
      <c r="I1728" s="1">
        <v>374</v>
      </c>
      <c r="J1728" s="2" t="s">
        <v>586</v>
      </c>
      <c r="S1728" s="11">
        <f t="shared" si="53"/>
        <v>-269.0883710580913</v>
      </c>
      <c r="T1728" s="10">
        <f t="shared" si="54"/>
        <v>72408.551438697032</v>
      </c>
    </row>
    <row r="1729" spans="1:20" ht="25.5" x14ac:dyDescent="0.25">
      <c r="A1729" s="1">
        <v>4</v>
      </c>
      <c r="B1729" s="1">
        <v>278</v>
      </c>
      <c r="C1729" s="1" t="s">
        <v>190</v>
      </c>
      <c r="D1729" s="1" t="s">
        <v>371</v>
      </c>
      <c r="E1729" s="1">
        <v>5</v>
      </c>
      <c r="F1729" s="1" t="s">
        <v>92</v>
      </c>
      <c r="G1729" s="1">
        <v>10.68</v>
      </c>
      <c r="H1729" s="1" t="s">
        <v>191</v>
      </c>
      <c r="I1729" s="1">
        <v>53.4</v>
      </c>
      <c r="J1729" s="2" t="s">
        <v>586</v>
      </c>
      <c r="S1729" s="11">
        <f t="shared" si="53"/>
        <v>-295.80837105809127</v>
      </c>
      <c r="T1729" s="10">
        <f t="shared" si="54"/>
        <v>87502.592388041405</v>
      </c>
    </row>
    <row r="1730" spans="1:20" ht="15" x14ac:dyDescent="0.25">
      <c r="A1730" s="1">
        <v>4</v>
      </c>
      <c r="B1730" s="1">
        <v>299</v>
      </c>
      <c r="C1730" s="1" t="s">
        <v>162</v>
      </c>
      <c r="D1730" s="1" t="s">
        <v>371</v>
      </c>
      <c r="E1730" s="1">
        <v>6</v>
      </c>
      <c r="F1730" s="1" t="s">
        <v>92</v>
      </c>
      <c r="G1730" s="1">
        <v>294.5</v>
      </c>
      <c r="H1730" s="1" t="s">
        <v>163</v>
      </c>
      <c r="I1730" s="1">
        <v>1767</v>
      </c>
      <c r="J1730" s="2" t="s">
        <v>586</v>
      </c>
      <c r="S1730" s="11">
        <f t="shared" ref="S1730:S1793" si="55">G1730-$P$2</f>
        <v>-11.988371058091275</v>
      </c>
      <c r="T1730" s="10">
        <f t="shared" si="54"/>
        <v>143.72104062648052</v>
      </c>
    </row>
    <row r="1731" spans="1:20" ht="15" x14ac:dyDescent="0.25">
      <c r="A1731" s="1">
        <v>4</v>
      </c>
      <c r="B1731" s="1">
        <v>304</v>
      </c>
      <c r="C1731" s="1" t="s">
        <v>177</v>
      </c>
      <c r="D1731" s="1" t="s">
        <v>371</v>
      </c>
      <c r="E1731" s="1">
        <v>30</v>
      </c>
      <c r="F1731" s="1" t="s">
        <v>92</v>
      </c>
      <c r="G1731" s="1">
        <v>64.900000000000006</v>
      </c>
      <c r="H1731" s="1" t="s">
        <v>97</v>
      </c>
      <c r="I1731" s="1">
        <v>1947</v>
      </c>
      <c r="J1731" s="2" t="s">
        <v>586</v>
      </c>
      <c r="S1731" s="11">
        <f t="shared" si="55"/>
        <v>-241.58837105809127</v>
      </c>
      <c r="T1731" s="10">
        <f t="shared" ref="T1731:T1794" si="56">S1731*S1731</f>
        <v>58364.941030501992</v>
      </c>
    </row>
    <row r="1732" spans="1:20" ht="15" x14ac:dyDescent="0.25">
      <c r="A1732" s="1">
        <v>4</v>
      </c>
      <c r="B1732" s="1">
        <v>1111</v>
      </c>
      <c r="C1732" s="1" t="s">
        <v>204</v>
      </c>
      <c r="D1732" s="2" t="s">
        <v>371</v>
      </c>
      <c r="E1732" s="1">
        <v>2</v>
      </c>
      <c r="F1732" s="1" t="s">
        <v>92</v>
      </c>
      <c r="G1732" s="1">
        <v>260.5</v>
      </c>
      <c r="H1732" s="1" t="s">
        <v>205</v>
      </c>
      <c r="I1732" s="1">
        <v>521</v>
      </c>
      <c r="J1732" s="2" t="s">
        <v>586</v>
      </c>
      <c r="S1732" s="11">
        <f t="shared" si="55"/>
        <v>-45.988371058091275</v>
      </c>
      <c r="T1732" s="10">
        <f t="shared" si="56"/>
        <v>2114.930272576687</v>
      </c>
    </row>
    <row r="1733" spans="1:20" ht="15" x14ac:dyDescent="0.25">
      <c r="A1733" s="1">
        <v>4</v>
      </c>
      <c r="B1733" s="1">
        <v>1111</v>
      </c>
      <c r="C1733" s="1" t="s">
        <v>206</v>
      </c>
      <c r="D1733" s="2" t="s">
        <v>371</v>
      </c>
      <c r="E1733" s="1">
        <v>3</v>
      </c>
      <c r="F1733" s="1" t="s">
        <v>92</v>
      </c>
      <c r="G1733" s="1">
        <v>302.60000000000002</v>
      </c>
      <c r="H1733" s="1" t="s">
        <v>207</v>
      </c>
      <c r="I1733" s="1">
        <v>907.8</v>
      </c>
      <c r="J1733" s="2" t="s">
        <v>586</v>
      </c>
      <c r="S1733" s="11">
        <f t="shared" si="55"/>
        <v>-3.8883710580912521</v>
      </c>
      <c r="T1733" s="10">
        <f t="shared" si="56"/>
        <v>15.119429485401684</v>
      </c>
    </row>
    <row r="1734" spans="1:20" ht="25.5" x14ac:dyDescent="0.25">
      <c r="A1734" s="1">
        <v>5</v>
      </c>
      <c r="B1734" s="1">
        <v>331</v>
      </c>
      <c r="C1734" s="1" t="s">
        <v>137</v>
      </c>
      <c r="D1734" s="1" t="s">
        <v>371</v>
      </c>
      <c r="E1734" s="1">
        <v>20</v>
      </c>
      <c r="F1734" s="1" t="s">
        <v>92</v>
      </c>
      <c r="G1734" s="1">
        <v>192.7</v>
      </c>
      <c r="H1734" s="1" t="s">
        <v>136</v>
      </c>
      <c r="I1734" s="1">
        <v>3854</v>
      </c>
      <c r="J1734" s="2" t="s">
        <v>586</v>
      </c>
      <c r="S1734" s="11">
        <f t="shared" si="55"/>
        <v>-113.78837105809129</v>
      </c>
      <c r="T1734" s="10">
        <f t="shared" si="56"/>
        <v>12947.793388053866</v>
      </c>
    </row>
    <row r="1735" spans="1:20" ht="25.5" x14ac:dyDescent="0.25">
      <c r="A1735" s="1">
        <v>5</v>
      </c>
      <c r="B1735" s="1">
        <v>312</v>
      </c>
      <c r="C1735" s="1" t="s">
        <v>178</v>
      </c>
      <c r="D1735" s="1" t="s">
        <v>371</v>
      </c>
      <c r="E1735" s="1">
        <v>20</v>
      </c>
      <c r="F1735" s="1" t="s">
        <v>92</v>
      </c>
      <c r="G1735" s="1">
        <v>371</v>
      </c>
      <c r="H1735" s="1" t="s">
        <v>167</v>
      </c>
      <c r="I1735" s="1">
        <v>7420</v>
      </c>
      <c r="J1735" s="2" t="s">
        <v>600</v>
      </c>
      <c r="S1735" s="11">
        <f t="shared" si="55"/>
        <v>64.511628941908725</v>
      </c>
      <c r="T1735" s="10">
        <f t="shared" si="56"/>
        <v>4161.7502687385158</v>
      </c>
    </row>
    <row r="1736" spans="1:20" ht="15" x14ac:dyDescent="0.25">
      <c r="A1736" s="1">
        <v>5</v>
      </c>
      <c r="B1736" s="1">
        <v>329</v>
      </c>
      <c r="C1736" s="1" t="s">
        <v>164</v>
      </c>
      <c r="D1736" s="1" t="s">
        <v>371</v>
      </c>
      <c r="E1736" s="1">
        <v>10</v>
      </c>
      <c r="F1736" s="1" t="s">
        <v>92</v>
      </c>
      <c r="G1736" s="1">
        <v>207.8</v>
      </c>
      <c r="H1736" s="1" t="s">
        <v>136</v>
      </c>
      <c r="I1736" s="1">
        <v>2078</v>
      </c>
      <c r="J1736" s="2" t="s">
        <v>600</v>
      </c>
      <c r="S1736" s="11">
        <f t="shared" si="55"/>
        <v>-98.688371058091263</v>
      </c>
      <c r="T1736" s="10">
        <f t="shared" si="56"/>
        <v>9739.394582099505</v>
      </c>
    </row>
    <row r="1737" spans="1:20" ht="15" x14ac:dyDescent="0.25">
      <c r="A1737" s="1">
        <v>5</v>
      </c>
      <c r="B1737" s="1">
        <v>332</v>
      </c>
      <c r="C1737" s="1" t="s">
        <v>166</v>
      </c>
      <c r="D1737" s="1" t="s">
        <v>371</v>
      </c>
      <c r="E1737" s="1">
        <v>10</v>
      </c>
      <c r="F1737" s="1" t="s">
        <v>92</v>
      </c>
      <c r="G1737" s="1">
        <v>456.9</v>
      </c>
      <c r="H1737" s="1" t="s">
        <v>167</v>
      </c>
      <c r="I1737" s="1">
        <v>4569</v>
      </c>
      <c r="J1737" s="2" t="s">
        <v>600</v>
      </c>
      <c r="S1737" s="11">
        <f t="shared" si="55"/>
        <v>150.4116289419087</v>
      </c>
      <c r="T1737" s="10">
        <f t="shared" si="56"/>
        <v>22623.658120958429</v>
      </c>
    </row>
    <row r="1738" spans="1:20" ht="25.5" x14ac:dyDescent="0.25">
      <c r="A1738" s="1">
        <v>6</v>
      </c>
      <c r="B1738" s="1">
        <v>347</v>
      </c>
      <c r="C1738" s="1" t="s">
        <v>182</v>
      </c>
      <c r="D1738" s="1" t="s">
        <v>371</v>
      </c>
      <c r="E1738" s="1">
        <v>30</v>
      </c>
      <c r="F1738" s="1" t="s">
        <v>92</v>
      </c>
      <c r="G1738" s="1">
        <v>33.5</v>
      </c>
      <c r="H1738" s="1" t="s">
        <v>183</v>
      </c>
      <c r="I1738" s="1">
        <v>1005</v>
      </c>
      <c r="J1738" s="2" t="s">
        <v>600</v>
      </c>
      <c r="S1738" s="11">
        <f t="shared" si="55"/>
        <v>-272.98837105809127</v>
      </c>
      <c r="T1738" s="10">
        <f t="shared" si="56"/>
        <v>74522.650732950133</v>
      </c>
    </row>
    <row r="1739" spans="1:20" ht="15" x14ac:dyDescent="0.25">
      <c r="A1739" s="1">
        <v>1</v>
      </c>
      <c r="B1739" s="1">
        <v>10</v>
      </c>
      <c r="C1739" s="1" t="s">
        <v>144</v>
      </c>
      <c r="D1739" s="1" t="s">
        <v>371</v>
      </c>
      <c r="E1739" s="1">
        <v>10</v>
      </c>
      <c r="F1739" s="1" t="s">
        <v>92</v>
      </c>
      <c r="G1739" s="1">
        <v>80</v>
      </c>
      <c r="H1739" s="1" t="s">
        <v>145</v>
      </c>
      <c r="I1739" s="1">
        <v>800</v>
      </c>
      <c r="J1739" s="2" t="s">
        <v>606</v>
      </c>
      <c r="S1739" s="11">
        <f t="shared" si="55"/>
        <v>-226.48837105809127</v>
      </c>
      <c r="T1739" s="10">
        <f t="shared" si="56"/>
        <v>51296.982224547639</v>
      </c>
    </row>
    <row r="1740" spans="1:20" ht="15" x14ac:dyDescent="0.25">
      <c r="A1740" s="1">
        <v>2</v>
      </c>
      <c r="B1740" s="1">
        <v>61</v>
      </c>
      <c r="C1740" s="1" t="s">
        <v>102</v>
      </c>
      <c r="D1740" s="1" t="s">
        <v>371</v>
      </c>
      <c r="E1740" s="1">
        <v>5</v>
      </c>
      <c r="F1740" s="1" t="s">
        <v>92</v>
      </c>
      <c r="G1740" s="1">
        <v>38.799999999999997</v>
      </c>
      <c r="H1740" s="1" t="s">
        <v>103</v>
      </c>
      <c r="I1740" s="1">
        <v>194</v>
      </c>
      <c r="J1740" s="2" t="s">
        <v>606</v>
      </c>
      <c r="S1740" s="11">
        <f t="shared" si="55"/>
        <v>-267.68837105809126</v>
      </c>
      <c r="T1740" s="10">
        <f t="shared" si="56"/>
        <v>71657.063999734353</v>
      </c>
    </row>
    <row r="1741" spans="1:20" ht="15" x14ac:dyDescent="0.25">
      <c r="A1741" s="1">
        <v>4</v>
      </c>
      <c r="B1741" s="1">
        <v>240</v>
      </c>
      <c r="C1741" s="1" t="s">
        <v>173</v>
      </c>
      <c r="D1741" s="1" t="s">
        <v>371</v>
      </c>
      <c r="E1741" s="1">
        <v>5</v>
      </c>
      <c r="F1741" s="1" t="s">
        <v>92</v>
      </c>
      <c r="G1741" s="1">
        <v>155</v>
      </c>
      <c r="H1741" s="1" t="s">
        <v>174</v>
      </c>
      <c r="I1741" s="1">
        <v>775</v>
      </c>
      <c r="J1741" s="2" t="s">
        <v>606</v>
      </c>
      <c r="S1741" s="11">
        <f t="shared" si="55"/>
        <v>-151.48837105809127</v>
      </c>
      <c r="T1741" s="10">
        <f t="shared" si="56"/>
        <v>22948.726565833946</v>
      </c>
    </row>
    <row r="1742" spans="1:20" ht="15" x14ac:dyDescent="0.25">
      <c r="A1742" s="1">
        <v>4</v>
      </c>
      <c r="B1742" s="1">
        <v>299</v>
      </c>
      <c r="C1742" s="1" t="s">
        <v>162</v>
      </c>
      <c r="D1742" s="1" t="s">
        <v>371</v>
      </c>
      <c r="E1742" s="1">
        <v>5</v>
      </c>
      <c r="F1742" s="1" t="s">
        <v>92</v>
      </c>
      <c r="G1742" s="1">
        <v>294.5</v>
      </c>
      <c r="H1742" s="1" t="s">
        <v>163</v>
      </c>
      <c r="I1742" s="1">
        <v>1472.5</v>
      </c>
      <c r="J1742" s="2" t="s">
        <v>606</v>
      </c>
      <c r="S1742" s="11">
        <f t="shared" si="55"/>
        <v>-11.988371058091275</v>
      </c>
      <c r="T1742" s="10">
        <f t="shared" si="56"/>
        <v>143.72104062648052</v>
      </c>
    </row>
    <row r="1743" spans="1:20" ht="15" x14ac:dyDescent="0.25">
      <c r="A1743" s="1">
        <v>4</v>
      </c>
      <c r="B1743" s="1">
        <v>304</v>
      </c>
      <c r="C1743" s="1" t="s">
        <v>177</v>
      </c>
      <c r="D1743" s="1" t="s">
        <v>371</v>
      </c>
      <c r="E1743" s="1">
        <v>20</v>
      </c>
      <c r="F1743" s="1" t="s">
        <v>92</v>
      </c>
      <c r="G1743" s="1">
        <v>64.900000000000006</v>
      </c>
      <c r="H1743" s="1" t="s">
        <v>97</v>
      </c>
      <c r="I1743" s="1">
        <v>1298</v>
      </c>
      <c r="J1743" s="2" t="s">
        <v>606</v>
      </c>
      <c r="S1743" s="11">
        <f t="shared" si="55"/>
        <v>-241.58837105809127</v>
      </c>
      <c r="T1743" s="10">
        <f t="shared" si="56"/>
        <v>58364.941030501992</v>
      </c>
    </row>
    <row r="1744" spans="1:20" ht="25.5" x14ac:dyDescent="0.25">
      <c r="A1744" s="1">
        <v>5</v>
      </c>
      <c r="B1744" s="1">
        <v>320</v>
      </c>
      <c r="C1744" s="1" t="s">
        <v>135</v>
      </c>
      <c r="D1744" s="1" t="s">
        <v>371</v>
      </c>
      <c r="E1744" s="1">
        <v>5</v>
      </c>
      <c r="F1744" s="1" t="s">
        <v>92</v>
      </c>
      <c r="G1744" s="1">
        <v>286.5</v>
      </c>
      <c r="H1744" s="1" t="s">
        <v>136</v>
      </c>
      <c r="I1744" s="1">
        <v>1432.5</v>
      </c>
      <c r="J1744" s="2" t="s">
        <v>606</v>
      </c>
      <c r="S1744" s="11">
        <f t="shared" si="55"/>
        <v>-19.988371058091275</v>
      </c>
      <c r="T1744" s="10">
        <f t="shared" si="56"/>
        <v>399.53497755594088</v>
      </c>
    </row>
    <row r="1745" spans="1:20" ht="15" x14ac:dyDescent="0.25">
      <c r="A1745" s="1">
        <v>5</v>
      </c>
      <c r="B1745" s="1">
        <v>326</v>
      </c>
      <c r="C1745" s="1" t="s">
        <v>179</v>
      </c>
      <c r="D1745" s="1" t="s">
        <v>371</v>
      </c>
      <c r="E1745" s="1">
        <v>5</v>
      </c>
      <c r="F1745" s="1" t="s">
        <v>92</v>
      </c>
      <c r="G1745" s="1">
        <v>256</v>
      </c>
      <c r="H1745" s="1" t="s">
        <v>180</v>
      </c>
      <c r="I1745" s="1">
        <v>1280</v>
      </c>
      <c r="J1745" s="2" t="s">
        <v>606</v>
      </c>
      <c r="S1745" s="11">
        <f t="shared" si="55"/>
        <v>-50.488371058091275</v>
      </c>
      <c r="T1745" s="10">
        <f t="shared" si="56"/>
        <v>2549.0756120995088</v>
      </c>
    </row>
    <row r="1746" spans="1:20" ht="25.5" x14ac:dyDescent="0.25">
      <c r="A1746" s="1">
        <v>5</v>
      </c>
      <c r="B1746" s="1">
        <v>331</v>
      </c>
      <c r="C1746" s="1" t="s">
        <v>137</v>
      </c>
      <c r="D1746" s="1" t="s">
        <v>371</v>
      </c>
      <c r="E1746" s="1">
        <v>10</v>
      </c>
      <c r="F1746" s="1" t="s">
        <v>92</v>
      </c>
      <c r="G1746" s="1">
        <v>192.7</v>
      </c>
      <c r="H1746" s="1" t="s">
        <v>136</v>
      </c>
      <c r="I1746" s="1">
        <v>1927</v>
      </c>
      <c r="J1746" s="2" t="s">
        <v>606</v>
      </c>
      <c r="S1746" s="11">
        <f t="shared" si="55"/>
        <v>-113.78837105809129</v>
      </c>
      <c r="T1746" s="10">
        <f t="shared" si="56"/>
        <v>12947.793388053866</v>
      </c>
    </row>
    <row r="1747" spans="1:20" ht="15" x14ac:dyDescent="0.25">
      <c r="A1747" s="1">
        <v>5</v>
      </c>
      <c r="B1747" s="1">
        <v>332</v>
      </c>
      <c r="C1747" s="1" t="s">
        <v>166</v>
      </c>
      <c r="D1747" s="1" t="s">
        <v>371</v>
      </c>
      <c r="E1747" s="1">
        <v>5</v>
      </c>
      <c r="F1747" s="1" t="s">
        <v>92</v>
      </c>
      <c r="G1747" s="1">
        <v>456.9</v>
      </c>
      <c r="H1747" s="1" t="s">
        <v>167</v>
      </c>
      <c r="I1747" s="1">
        <v>2284.5</v>
      </c>
      <c r="J1747" s="2" t="s">
        <v>606</v>
      </c>
      <c r="S1747" s="11">
        <f t="shared" si="55"/>
        <v>150.4116289419087</v>
      </c>
      <c r="T1747" s="10">
        <f t="shared" si="56"/>
        <v>22623.658120958429</v>
      </c>
    </row>
    <row r="1748" spans="1:20" ht="15" x14ac:dyDescent="0.25">
      <c r="A1748" s="1">
        <v>6</v>
      </c>
      <c r="B1748" s="1">
        <v>344</v>
      </c>
      <c r="C1748" s="1" t="s">
        <v>181</v>
      </c>
      <c r="D1748" s="1" t="s">
        <v>371</v>
      </c>
      <c r="E1748" s="1">
        <v>10</v>
      </c>
      <c r="F1748" s="1" t="s">
        <v>92</v>
      </c>
      <c r="G1748" s="1">
        <v>58.3</v>
      </c>
      <c r="H1748" s="1" t="s">
        <v>108</v>
      </c>
      <c r="I1748" s="1">
        <v>583</v>
      </c>
      <c r="J1748" s="2" t="s">
        <v>606</v>
      </c>
      <c r="S1748" s="11">
        <f t="shared" si="55"/>
        <v>-248.18837105809126</v>
      </c>
      <c r="T1748" s="10">
        <f t="shared" si="56"/>
        <v>61597.467528468791</v>
      </c>
    </row>
    <row r="1749" spans="1:20" ht="15" x14ac:dyDescent="0.25">
      <c r="A1749" s="1">
        <v>9</v>
      </c>
      <c r="B1749" s="1">
        <v>424</v>
      </c>
      <c r="C1749" s="1" t="s">
        <v>208</v>
      </c>
      <c r="D1749" s="1" t="s">
        <v>371</v>
      </c>
      <c r="E1749" s="1">
        <v>30</v>
      </c>
      <c r="F1749" s="1" t="s">
        <v>92</v>
      </c>
      <c r="G1749" s="1">
        <v>358.4</v>
      </c>
      <c r="H1749" s="1" t="s">
        <v>209</v>
      </c>
      <c r="I1749" s="1">
        <v>10752</v>
      </c>
      <c r="J1749" s="2" t="s">
        <v>606</v>
      </c>
      <c r="S1749" s="11">
        <f t="shared" si="55"/>
        <v>51.911628941908702</v>
      </c>
      <c r="T1749" s="10">
        <f t="shared" si="56"/>
        <v>2694.8172194024132</v>
      </c>
    </row>
    <row r="1750" spans="1:20" ht="15" x14ac:dyDescent="0.25">
      <c r="A1750" s="1">
        <v>9</v>
      </c>
      <c r="B1750" s="1">
        <v>560</v>
      </c>
      <c r="C1750" s="1" t="s">
        <v>142</v>
      </c>
      <c r="D1750" s="1" t="s">
        <v>371</v>
      </c>
      <c r="E1750" s="1">
        <v>30</v>
      </c>
      <c r="F1750" s="1" t="s">
        <v>92</v>
      </c>
      <c r="G1750" s="1">
        <v>35.9</v>
      </c>
      <c r="H1750" s="1" t="s">
        <v>143</v>
      </c>
      <c r="I1750" s="1">
        <v>1077</v>
      </c>
      <c r="J1750" s="2" t="s">
        <v>606</v>
      </c>
      <c r="S1750" s="11">
        <f t="shared" si="55"/>
        <v>-270.5883710580913</v>
      </c>
      <c r="T1750" s="10">
        <f t="shared" si="56"/>
        <v>73218.066551871307</v>
      </c>
    </row>
    <row r="1751" spans="1:20" ht="15" x14ac:dyDescent="0.25">
      <c r="A1751" s="1">
        <v>1</v>
      </c>
      <c r="B1751" s="1">
        <v>16</v>
      </c>
      <c r="C1751" s="1" t="s">
        <v>94</v>
      </c>
      <c r="D1751" s="1" t="s">
        <v>371</v>
      </c>
      <c r="E1751" s="1">
        <v>10</v>
      </c>
      <c r="F1751" s="1" t="s">
        <v>92</v>
      </c>
      <c r="G1751" s="1">
        <v>90.8</v>
      </c>
      <c r="H1751" s="1" t="s">
        <v>95</v>
      </c>
      <c r="I1751" s="1">
        <v>908</v>
      </c>
      <c r="J1751" s="2" t="s">
        <v>612</v>
      </c>
      <c r="S1751" s="11">
        <f t="shared" si="55"/>
        <v>-215.68837105809126</v>
      </c>
      <c r="T1751" s="10">
        <f t="shared" si="56"/>
        <v>46521.473409692859</v>
      </c>
    </row>
    <row r="1752" spans="1:20" ht="15" x14ac:dyDescent="0.25">
      <c r="A1752" s="1">
        <v>1</v>
      </c>
      <c r="B1752" s="1">
        <v>25</v>
      </c>
      <c r="C1752" s="1" t="s">
        <v>147</v>
      </c>
      <c r="D1752" s="1" t="s">
        <v>371</v>
      </c>
      <c r="E1752" s="1">
        <v>10</v>
      </c>
      <c r="F1752" s="1" t="s">
        <v>92</v>
      </c>
      <c r="G1752" s="1">
        <v>53</v>
      </c>
      <c r="H1752" s="1" t="s">
        <v>95</v>
      </c>
      <c r="I1752" s="1">
        <v>530</v>
      </c>
      <c r="J1752" s="2" t="s">
        <v>612</v>
      </c>
      <c r="S1752" s="11">
        <f t="shared" si="55"/>
        <v>-253.48837105809127</v>
      </c>
      <c r="T1752" s="10">
        <f t="shared" si="56"/>
        <v>64256.354261684566</v>
      </c>
    </row>
    <row r="1753" spans="1:20" ht="25.5" x14ac:dyDescent="0.25">
      <c r="A1753" s="1">
        <v>1</v>
      </c>
      <c r="B1753" s="1">
        <v>1111</v>
      </c>
      <c r="C1753" s="1" t="s">
        <v>210</v>
      </c>
      <c r="D1753" s="1" t="s">
        <v>371</v>
      </c>
      <c r="E1753" s="1">
        <v>30</v>
      </c>
      <c r="F1753" s="1" t="s">
        <v>92</v>
      </c>
      <c r="G1753" s="1">
        <v>28.1</v>
      </c>
      <c r="H1753" s="1" t="s">
        <v>211</v>
      </c>
      <c r="I1753" s="1">
        <v>843</v>
      </c>
      <c r="J1753" s="2" t="s">
        <v>612</v>
      </c>
      <c r="S1753" s="11">
        <f t="shared" si="55"/>
        <v>-278.38837105809125</v>
      </c>
      <c r="T1753" s="10">
        <f t="shared" si="56"/>
        <v>77500.085140377501</v>
      </c>
    </row>
    <row r="1754" spans="1:20" ht="15" x14ac:dyDescent="0.25">
      <c r="A1754" s="1">
        <v>2</v>
      </c>
      <c r="B1754" s="1">
        <v>118</v>
      </c>
      <c r="C1754" s="1" t="s">
        <v>105</v>
      </c>
      <c r="D1754" s="1" t="s">
        <v>371</v>
      </c>
      <c r="E1754" s="1">
        <v>15</v>
      </c>
      <c r="F1754" s="1" t="s">
        <v>92</v>
      </c>
      <c r="G1754" s="1">
        <v>143</v>
      </c>
      <c r="H1754" s="1" t="s">
        <v>106</v>
      </c>
      <c r="I1754" s="1">
        <v>2145</v>
      </c>
      <c r="J1754" s="2" t="s">
        <v>612</v>
      </c>
      <c r="S1754" s="11">
        <f t="shared" si="55"/>
        <v>-163.48837105809127</v>
      </c>
      <c r="T1754" s="10">
        <f t="shared" si="56"/>
        <v>26728.447471228137</v>
      </c>
    </row>
    <row r="1755" spans="1:20" ht="15" x14ac:dyDescent="0.25">
      <c r="A1755" s="1">
        <v>3</v>
      </c>
      <c r="B1755" s="1">
        <v>142</v>
      </c>
      <c r="C1755" s="1" t="s">
        <v>148</v>
      </c>
      <c r="D1755" s="1" t="s">
        <v>371</v>
      </c>
      <c r="E1755" s="1">
        <v>6</v>
      </c>
      <c r="F1755" s="1" t="s">
        <v>92</v>
      </c>
      <c r="G1755" s="1">
        <v>185.4</v>
      </c>
      <c r="H1755" s="1" t="s">
        <v>149</v>
      </c>
      <c r="I1755" s="1">
        <v>1112.4000000000001</v>
      </c>
      <c r="J1755" s="2" t="s">
        <v>612</v>
      </c>
      <c r="S1755" s="11">
        <f t="shared" si="55"/>
        <v>-121.08837105809127</v>
      </c>
      <c r="T1755" s="10">
        <f t="shared" si="56"/>
        <v>14662.393605501995</v>
      </c>
    </row>
    <row r="1756" spans="1:20" ht="15" x14ac:dyDescent="0.25">
      <c r="A1756" s="1">
        <v>3</v>
      </c>
      <c r="B1756" s="1">
        <v>153</v>
      </c>
      <c r="C1756" s="1" t="s">
        <v>150</v>
      </c>
      <c r="D1756" s="1" t="s">
        <v>371</v>
      </c>
      <c r="E1756" s="1">
        <v>20</v>
      </c>
      <c r="F1756" s="1" t="s">
        <v>92</v>
      </c>
      <c r="G1756" s="1">
        <v>58.5</v>
      </c>
      <c r="H1756" s="1" t="s">
        <v>112</v>
      </c>
      <c r="I1756" s="1">
        <v>1170</v>
      </c>
      <c r="J1756" s="2" t="s">
        <v>612</v>
      </c>
      <c r="S1756" s="11">
        <f t="shared" si="55"/>
        <v>-247.98837105809127</v>
      </c>
      <c r="T1756" s="10">
        <f t="shared" si="56"/>
        <v>61498.232180045561</v>
      </c>
    </row>
    <row r="1757" spans="1:20" ht="15" x14ac:dyDescent="0.25">
      <c r="A1757" s="1">
        <v>3</v>
      </c>
      <c r="B1757" s="1">
        <v>171</v>
      </c>
      <c r="C1757" s="1" t="s">
        <v>169</v>
      </c>
      <c r="D1757" s="1" t="s">
        <v>371</v>
      </c>
      <c r="E1757" s="1">
        <v>5</v>
      </c>
      <c r="F1757" s="1" t="s">
        <v>92</v>
      </c>
      <c r="G1757" s="1">
        <v>130.69999999999999</v>
      </c>
      <c r="H1757" s="1" t="s">
        <v>170</v>
      </c>
      <c r="I1757" s="1">
        <v>653.5</v>
      </c>
      <c r="J1757" s="2" t="s">
        <v>612</v>
      </c>
      <c r="S1757" s="11">
        <f t="shared" si="55"/>
        <v>-175.78837105809129</v>
      </c>
      <c r="T1757" s="10">
        <f t="shared" si="56"/>
        <v>30901.551399257187</v>
      </c>
    </row>
    <row r="1758" spans="1:20" ht="15" x14ac:dyDescent="0.25">
      <c r="A1758" s="1">
        <v>3</v>
      </c>
      <c r="B1758" s="1">
        <v>1111</v>
      </c>
      <c r="C1758" s="1" t="s">
        <v>212</v>
      </c>
      <c r="D1758" s="1" t="s">
        <v>371</v>
      </c>
      <c r="E1758" s="1">
        <v>10</v>
      </c>
      <c r="F1758" s="1" t="s">
        <v>92</v>
      </c>
      <c r="G1758" s="1">
        <v>23.18</v>
      </c>
      <c r="H1758" s="1" t="s">
        <v>58</v>
      </c>
      <c r="I1758" s="1">
        <v>231.8</v>
      </c>
      <c r="J1758" s="2" t="s">
        <v>612</v>
      </c>
      <c r="S1758" s="11">
        <f t="shared" si="55"/>
        <v>-283.30837105809127</v>
      </c>
      <c r="T1758" s="10">
        <f t="shared" si="56"/>
        <v>80263.633111589123</v>
      </c>
    </row>
    <row r="1759" spans="1:20" ht="15" x14ac:dyDescent="0.25">
      <c r="A1759" s="1">
        <v>4</v>
      </c>
      <c r="B1759" s="1">
        <v>236</v>
      </c>
      <c r="C1759" s="1" t="s">
        <v>213</v>
      </c>
      <c r="D1759" s="1" t="s">
        <v>371</v>
      </c>
      <c r="E1759" s="1">
        <v>30</v>
      </c>
      <c r="F1759" s="1" t="s">
        <v>92</v>
      </c>
      <c r="G1759" s="1">
        <v>25.1</v>
      </c>
      <c r="H1759" s="1" t="s">
        <v>214</v>
      </c>
      <c r="I1759" s="1">
        <v>753</v>
      </c>
      <c r="J1759" s="2" t="s">
        <v>612</v>
      </c>
      <c r="S1759" s="11">
        <f t="shared" si="55"/>
        <v>-281.38837105809125</v>
      </c>
      <c r="T1759" s="10">
        <f t="shared" si="56"/>
        <v>79179.41536672604</v>
      </c>
    </row>
    <row r="1760" spans="1:20" ht="15" x14ac:dyDescent="0.25">
      <c r="A1760" s="1">
        <v>4</v>
      </c>
      <c r="B1760" s="1">
        <v>250</v>
      </c>
      <c r="C1760" s="1" t="s">
        <v>131</v>
      </c>
      <c r="D1760" s="1" t="s">
        <v>371</v>
      </c>
      <c r="E1760" s="1">
        <v>6</v>
      </c>
      <c r="F1760" s="1" t="s">
        <v>92</v>
      </c>
      <c r="G1760" s="1">
        <v>142.80000000000001</v>
      </c>
      <c r="H1760" s="1" t="s">
        <v>97</v>
      </c>
      <c r="I1760" s="1">
        <v>856.8</v>
      </c>
      <c r="J1760" s="2" t="s">
        <v>612</v>
      </c>
      <c r="S1760" s="11">
        <f t="shared" si="55"/>
        <v>-163.68837105809126</v>
      </c>
      <c r="T1760" s="10">
        <f t="shared" si="56"/>
        <v>26793.882819651368</v>
      </c>
    </row>
    <row r="1761" spans="1:20" ht="25.5" x14ac:dyDescent="0.25">
      <c r="A1761" s="1">
        <v>4</v>
      </c>
      <c r="B1761" s="1">
        <v>278</v>
      </c>
      <c r="C1761" s="1" t="s">
        <v>190</v>
      </c>
      <c r="D1761" s="1" t="s">
        <v>371</v>
      </c>
      <c r="E1761" s="1">
        <v>30</v>
      </c>
      <c r="F1761" s="1" t="s">
        <v>92</v>
      </c>
      <c r="G1761" s="1">
        <v>10.68</v>
      </c>
      <c r="H1761" s="1" t="s">
        <v>191</v>
      </c>
      <c r="I1761" s="1">
        <v>320.39999999999998</v>
      </c>
      <c r="J1761" s="2" t="s">
        <v>612</v>
      </c>
      <c r="S1761" s="11">
        <f t="shared" si="55"/>
        <v>-295.80837105809127</v>
      </c>
      <c r="T1761" s="10">
        <f t="shared" si="56"/>
        <v>87502.592388041405</v>
      </c>
    </row>
    <row r="1762" spans="1:20" ht="15" x14ac:dyDescent="0.25">
      <c r="A1762" s="1">
        <v>4</v>
      </c>
      <c r="B1762" s="1">
        <v>289</v>
      </c>
      <c r="C1762" s="1" t="s">
        <v>215</v>
      </c>
      <c r="D1762" s="1" t="s">
        <v>458</v>
      </c>
      <c r="E1762" s="1">
        <v>6</v>
      </c>
      <c r="F1762" s="1" t="s">
        <v>92</v>
      </c>
      <c r="G1762" s="1">
        <v>87.6</v>
      </c>
      <c r="H1762" s="1" t="s">
        <v>108</v>
      </c>
      <c r="I1762" s="1">
        <v>525.6</v>
      </c>
      <c r="J1762" s="2" t="s">
        <v>612</v>
      </c>
      <c r="S1762" s="11">
        <f t="shared" si="55"/>
        <v>-218.88837105809128</v>
      </c>
      <c r="T1762" s="10">
        <f t="shared" si="56"/>
        <v>47912.118984464651</v>
      </c>
    </row>
    <row r="1763" spans="1:20" ht="15" x14ac:dyDescent="0.25">
      <c r="A1763" s="1">
        <v>4</v>
      </c>
      <c r="B1763" s="1">
        <v>304</v>
      </c>
      <c r="C1763" s="1" t="s">
        <v>177</v>
      </c>
      <c r="D1763" s="1" t="s">
        <v>371</v>
      </c>
      <c r="E1763" s="1">
        <v>10</v>
      </c>
      <c r="F1763" s="1" t="s">
        <v>92</v>
      </c>
      <c r="G1763" s="1">
        <v>64.900000000000006</v>
      </c>
      <c r="H1763" s="1" t="s">
        <v>97</v>
      </c>
      <c r="I1763" s="1">
        <v>649</v>
      </c>
      <c r="J1763" s="2" t="s">
        <v>612</v>
      </c>
      <c r="S1763" s="11">
        <f t="shared" si="55"/>
        <v>-241.58837105809127</v>
      </c>
      <c r="T1763" s="10">
        <f t="shared" si="56"/>
        <v>58364.941030501992</v>
      </c>
    </row>
    <row r="1764" spans="1:20" ht="15" x14ac:dyDescent="0.25">
      <c r="A1764" s="1">
        <v>9</v>
      </c>
      <c r="B1764" s="1">
        <v>509</v>
      </c>
      <c r="C1764" s="1" t="s">
        <v>141</v>
      </c>
      <c r="D1764" s="1" t="s">
        <v>371</v>
      </c>
      <c r="E1764" s="1">
        <v>7</v>
      </c>
      <c r="F1764" s="1" t="s">
        <v>92</v>
      </c>
      <c r="G1764" s="1">
        <v>65.5</v>
      </c>
      <c r="H1764" s="1" t="s">
        <v>95</v>
      </c>
      <c r="I1764" s="1">
        <v>458.5</v>
      </c>
      <c r="J1764" s="2" t="s">
        <v>612</v>
      </c>
      <c r="S1764" s="11">
        <f t="shared" si="55"/>
        <v>-240.98837105809127</v>
      </c>
      <c r="T1764" s="10">
        <f t="shared" si="56"/>
        <v>58075.394985232284</v>
      </c>
    </row>
    <row r="1765" spans="1:20" ht="15" x14ac:dyDescent="0.25">
      <c r="A1765" s="1">
        <v>9</v>
      </c>
      <c r="B1765" s="1">
        <v>541</v>
      </c>
      <c r="C1765" s="1" t="s">
        <v>216</v>
      </c>
      <c r="D1765" s="1" t="s">
        <v>371</v>
      </c>
      <c r="E1765" s="1">
        <v>10</v>
      </c>
      <c r="F1765" s="1" t="s">
        <v>92</v>
      </c>
      <c r="G1765" s="1">
        <v>103</v>
      </c>
      <c r="H1765" s="1" t="s">
        <v>95</v>
      </c>
      <c r="I1765" s="1">
        <v>1030</v>
      </c>
      <c r="J1765" s="2" t="s">
        <v>612</v>
      </c>
      <c r="S1765" s="11">
        <f t="shared" si="55"/>
        <v>-203.48837105809127</v>
      </c>
      <c r="T1765" s="10">
        <f t="shared" si="56"/>
        <v>41407.517155875437</v>
      </c>
    </row>
    <row r="1766" spans="1:20" ht="15" x14ac:dyDescent="0.25">
      <c r="A1766" s="1">
        <v>9</v>
      </c>
      <c r="B1766" s="1">
        <v>560</v>
      </c>
      <c r="C1766" s="1" t="s">
        <v>142</v>
      </c>
      <c r="D1766" s="1" t="s">
        <v>371</v>
      </c>
      <c r="E1766" s="1">
        <v>6</v>
      </c>
      <c r="F1766" s="1" t="s">
        <v>92</v>
      </c>
      <c r="G1766" s="1">
        <v>35.9</v>
      </c>
      <c r="H1766" s="1" t="s">
        <v>143</v>
      </c>
      <c r="I1766" s="1">
        <v>215.4</v>
      </c>
      <c r="J1766" s="2" t="s">
        <v>612</v>
      </c>
      <c r="S1766" s="11">
        <f t="shared" si="55"/>
        <v>-270.5883710580913</v>
      </c>
      <c r="T1766" s="10">
        <f t="shared" si="56"/>
        <v>73218.066551871307</v>
      </c>
    </row>
    <row r="1767" spans="1:20" ht="15" x14ac:dyDescent="0.25">
      <c r="A1767" s="1">
        <v>1</v>
      </c>
      <c r="B1767" s="1">
        <v>16</v>
      </c>
      <c r="C1767" s="1" t="s">
        <v>94</v>
      </c>
      <c r="D1767" s="1" t="s">
        <v>371</v>
      </c>
      <c r="E1767" s="1">
        <v>100</v>
      </c>
      <c r="F1767" s="1" t="s">
        <v>92</v>
      </c>
      <c r="G1767" s="1">
        <v>90.8</v>
      </c>
      <c r="H1767" s="1" t="s">
        <v>95</v>
      </c>
      <c r="I1767" s="1">
        <v>9080</v>
      </c>
      <c r="J1767" s="2" t="s">
        <v>630</v>
      </c>
      <c r="S1767" s="11">
        <f t="shared" si="55"/>
        <v>-215.68837105809126</v>
      </c>
      <c r="T1767" s="10">
        <f t="shared" si="56"/>
        <v>46521.473409692859</v>
      </c>
    </row>
    <row r="1768" spans="1:20" ht="25.5" x14ac:dyDescent="0.25">
      <c r="A1768" s="1">
        <v>1</v>
      </c>
      <c r="B1768" s="1">
        <v>19</v>
      </c>
      <c r="C1768" s="1" t="s">
        <v>96</v>
      </c>
      <c r="D1768" s="1" t="s">
        <v>371</v>
      </c>
      <c r="E1768" s="1">
        <v>10</v>
      </c>
      <c r="F1768" s="1" t="s">
        <v>92</v>
      </c>
      <c r="G1768" s="1">
        <v>255.2</v>
      </c>
      <c r="H1768" s="1" t="s">
        <v>97</v>
      </c>
      <c r="I1768" s="1">
        <v>2552</v>
      </c>
      <c r="J1768" s="2" t="s">
        <v>630</v>
      </c>
      <c r="S1768" s="11">
        <f t="shared" si="55"/>
        <v>-51.288371058091286</v>
      </c>
      <c r="T1768" s="10">
        <f t="shared" si="56"/>
        <v>2630.4970057924561</v>
      </c>
    </row>
    <row r="1769" spans="1:20" ht="15" x14ac:dyDescent="0.25">
      <c r="A1769" s="1">
        <v>1</v>
      </c>
      <c r="B1769" s="1">
        <v>29</v>
      </c>
      <c r="C1769" s="1" t="s">
        <v>217</v>
      </c>
      <c r="D1769" s="1" t="s">
        <v>371</v>
      </c>
      <c r="E1769" s="1">
        <v>3</v>
      </c>
      <c r="F1769" s="1" t="s">
        <v>92</v>
      </c>
      <c r="G1769" s="1">
        <v>1303.2</v>
      </c>
      <c r="H1769" s="1" t="s">
        <v>108</v>
      </c>
      <c r="I1769" s="1">
        <v>3909.6</v>
      </c>
      <c r="J1769" s="2" t="s">
        <v>630</v>
      </c>
      <c r="S1769" s="11">
        <f t="shared" si="55"/>
        <v>996.71162894190877</v>
      </c>
      <c r="T1769" s="10">
        <f t="shared" si="56"/>
        <v>993434.07126803324</v>
      </c>
    </row>
    <row r="1770" spans="1:20" ht="15" x14ac:dyDescent="0.25">
      <c r="A1770" s="1">
        <v>2</v>
      </c>
      <c r="B1770" s="1">
        <v>61</v>
      </c>
      <c r="C1770" s="1" t="s">
        <v>102</v>
      </c>
      <c r="D1770" s="1" t="s">
        <v>371</v>
      </c>
      <c r="E1770" s="1">
        <v>50</v>
      </c>
      <c r="F1770" s="1" t="s">
        <v>92</v>
      </c>
      <c r="G1770" s="1">
        <v>38.799999999999997</v>
      </c>
      <c r="H1770" s="1" t="s">
        <v>103</v>
      </c>
      <c r="I1770" s="1">
        <v>1940</v>
      </c>
      <c r="J1770" s="2" t="s">
        <v>630</v>
      </c>
      <c r="S1770" s="11">
        <f t="shared" si="55"/>
        <v>-267.68837105809126</v>
      </c>
      <c r="T1770" s="10">
        <f t="shared" si="56"/>
        <v>71657.063999734353</v>
      </c>
    </row>
    <row r="1771" spans="1:20" ht="15" x14ac:dyDescent="0.25">
      <c r="A1771" s="1">
        <v>3</v>
      </c>
      <c r="B1771" s="1">
        <v>209</v>
      </c>
      <c r="C1771" s="1" t="s">
        <v>127</v>
      </c>
      <c r="D1771" s="1" t="s">
        <v>371</v>
      </c>
      <c r="E1771" s="1">
        <v>5</v>
      </c>
      <c r="F1771" s="1" t="s">
        <v>92</v>
      </c>
      <c r="G1771" s="1">
        <v>7.03</v>
      </c>
      <c r="H1771" s="1" t="s">
        <v>128</v>
      </c>
      <c r="I1771" s="1">
        <v>35.15</v>
      </c>
      <c r="J1771" s="2" t="s">
        <v>630</v>
      </c>
      <c r="S1771" s="11">
        <f t="shared" si="55"/>
        <v>-299.4583710580913</v>
      </c>
      <c r="T1771" s="10">
        <f t="shared" si="56"/>
        <v>89675.315996765494</v>
      </c>
    </row>
    <row r="1772" spans="1:20" ht="15" x14ac:dyDescent="0.25">
      <c r="A1772" s="1">
        <v>4</v>
      </c>
      <c r="B1772" s="1">
        <v>226</v>
      </c>
      <c r="C1772" s="1" t="s">
        <v>130</v>
      </c>
      <c r="D1772" s="1" t="s">
        <v>371</v>
      </c>
      <c r="E1772" s="1">
        <v>2</v>
      </c>
      <c r="F1772" s="1" t="s">
        <v>92</v>
      </c>
      <c r="G1772" s="1">
        <v>3744.5</v>
      </c>
      <c r="H1772" s="1" t="s">
        <v>108</v>
      </c>
      <c r="I1772" s="1">
        <v>7489</v>
      </c>
      <c r="J1772" s="2" t="s">
        <v>630</v>
      </c>
      <c r="S1772" s="11">
        <f t="shared" si="55"/>
        <v>3438.0116289419088</v>
      </c>
      <c r="T1772" s="10">
        <f t="shared" si="56"/>
        <v>11819923.960739797</v>
      </c>
    </row>
    <row r="1773" spans="1:20" ht="15" x14ac:dyDescent="0.25">
      <c r="A1773" s="1">
        <v>4</v>
      </c>
      <c r="B1773" s="1">
        <v>250</v>
      </c>
      <c r="C1773" s="1" t="s">
        <v>131</v>
      </c>
      <c r="D1773" s="1" t="s">
        <v>371</v>
      </c>
      <c r="E1773" s="1">
        <v>200</v>
      </c>
      <c r="F1773" s="1" t="s">
        <v>92</v>
      </c>
      <c r="G1773" s="1">
        <v>142.80000000000001</v>
      </c>
      <c r="H1773" s="1" t="s">
        <v>97</v>
      </c>
      <c r="I1773" s="1">
        <v>28560</v>
      </c>
      <c r="J1773" s="2" t="s">
        <v>630</v>
      </c>
      <c r="S1773" s="11">
        <f t="shared" si="55"/>
        <v>-163.68837105809126</v>
      </c>
      <c r="T1773" s="10">
        <f t="shared" si="56"/>
        <v>26793.882819651368</v>
      </c>
    </row>
    <row r="1774" spans="1:20" ht="15" x14ac:dyDescent="0.25">
      <c r="A1774" s="1">
        <v>4</v>
      </c>
      <c r="B1774" s="1">
        <v>304</v>
      </c>
      <c r="C1774" s="1" t="s">
        <v>177</v>
      </c>
      <c r="D1774" s="1" t="s">
        <v>371</v>
      </c>
      <c r="E1774" s="1">
        <v>20</v>
      </c>
      <c r="F1774" s="1" t="s">
        <v>92</v>
      </c>
      <c r="G1774" s="1">
        <v>64.900000000000006</v>
      </c>
      <c r="H1774" s="1" t="s">
        <v>97</v>
      </c>
      <c r="I1774" s="1">
        <v>1298</v>
      </c>
      <c r="J1774" s="2" t="s">
        <v>630</v>
      </c>
      <c r="S1774" s="11">
        <f t="shared" si="55"/>
        <v>-241.58837105809127</v>
      </c>
      <c r="T1774" s="10">
        <f t="shared" si="56"/>
        <v>58364.941030501992</v>
      </c>
    </row>
    <row r="1775" spans="1:20" ht="15" x14ac:dyDescent="0.25">
      <c r="A1775" s="1">
        <v>6</v>
      </c>
      <c r="B1775" s="1">
        <v>352</v>
      </c>
      <c r="C1775" s="1" t="s">
        <v>218</v>
      </c>
      <c r="D1775" s="1" t="s">
        <v>371</v>
      </c>
      <c r="E1775" s="1">
        <v>30</v>
      </c>
      <c r="F1775" s="1" t="s">
        <v>92</v>
      </c>
      <c r="G1775" s="1">
        <v>601.9</v>
      </c>
      <c r="H1775" s="1" t="s">
        <v>112</v>
      </c>
      <c r="I1775" s="1">
        <v>18057</v>
      </c>
      <c r="J1775" s="2" t="s">
        <v>630</v>
      </c>
      <c r="S1775" s="11">
        <f t="shared" si="55"/>
        <v>295.4116289419087</v>
      </c>
      <c r="T1775" s="10">
        <f t="shared" si="56"/>
        <v>87268.030514111946</v>
      </c>
    </row>
    <row r="1776" spans="1:20" ht="25.5" x14ac:dyDescent="0.25">
      <c r="A1776" s="1">
        <v>6</v>
      </c>
      <c r="B1776" s="1">
        <v>375</v>
      </c>
      <c r="C1776" s="1" t="s">
        <v>219</v>
      </c>
      <c r="D1776" s="1" t="s">
        <v>371</v>
      </c>
      <c r="E1776" s="1">
        <v>10</v>
      </c>
      <c r="F1776" s="1" t="s">
        <v>92</v>
      </c>
      <c r="G1776" s="1">
        <v>51</v>
      </c>
      <c r="H1776" s="1" t="s">
        <v>108</v>
      </c>
      <c r="I1776" s="1">
        <v>510</v>
      </c>
      <c r="J1776" s="2" t="s">
        <v>630</v>
      </c>
      <c r="S1776" s="11">
        <f t="shared" si="55"/>
        <v>-255.48837105809127</v>
      </c>
      <c r="T1776" s="10">
        <f t="shared" si="56"/>
        <v>65274.307745916929</v>
      </c>
    </row>
    <row r="1777" spans="1:20" ht="15" x14ac:dyDescent="0.25">
      <c r="A1777" s="1">
        <v>9</v>
      </c>
      <c r="B1777" s="1">
        <v>425</v>
      </c>
      <c r="C1777" s="1" t="s">
        <v>220</v>
      </c>
      <c r="D1777" s="1" t="s">
        <v>371</v>
      </c>
      <c r="E1777" s="1">
        <v>50</v>
      </c>
      <c r="F1777" s="1" t="s">
        <v>92</v>
      </c>
      <c r="G1777" s="1">
        <v>800.7</v>
      </c>
      <c r="H1777" s="1" t="s">
        <v>209</v>
      </c>
      <c r="I1777" s="1">
        <v>40035</v>
      </c>
      <c r="J1777" s="2" t="s">
        <v>630</v>
      </c>
      <c r="S1777" s="11">
        <f t="shared" si="55"/>
        <v>494.21162894190877</v>
      </c>
      <c r="T1777" s="10">
        <f t="shared" si="56"/>
        <v>244245.13418141491</v>
      </c>
    </row>
    <row r="1778" spans="1:20" ht="25.5" x14ac:dyDescent="0.25">
      <c r="A1778" s="1">
        <v>9</v>
      </c>
      <c r="B1778" s="1">
        <v>469</v>
      </c>
      <c r="C1778" s="1" t="s">
        <v>221</v>
      </c>
      <c r="D1778" s="1" t="s">
        <v>371</v>
      </c>
      <c r="E1778" s="1">
        <v>20</v>
      </c>
      <c r="F1778" s="1" t="s">
        <v>92</v>
      </c>
      <c r="G1778" s="1">
        <v>585</v>
      </c>
      <c r="H1778" s="1" t="s">
        <v>222</v>
      </c>
      <c r="I1778" s="1">
        <v>11700</v>
      </c>
      <c r="J1778" s="2" t="s">
        <v>630</v>
      </c>
      <c r="S1778" s="11">
        <f t="shared" si="55"/>
        <v>278.51162894190873</v>
      </c>
      <c r="T1778" s="10">
        <f t="shared" si="56"/>
        <v>77568.727455875443</v>
      </c>
    </row>
    <row r="1779" spans="1:20" ht="15" x14ac:dyDescent="0.25">
      <c r="A1779" s="1">
        <v>10</v>
      </c>
      <c r="B1779" s="1">
        <v>1111</v>
      </c>
      <c r="C1779" s="1" t="s">
        <v>223</v>
      </c>
      <c r="D1779" s="1" t="s">
        <v>371</v>
      </c>
      <c r="E1779" s="1">
        <v>4</v>
      </c>
      <c r="F1779" s="1" t="s">
        <v>92</v>
      </c>
      <c r="G1779" s="1">
        <v>1555</v>
      </c>
      <c r="H1779" s="1" t="s">
        <v>224</v>
      </c>
      <c r="I1779" s="1">
        <v>6220</v>
      </c>
      <c r="J1779" s="2" t="s">
        <v>630</v>
      </c>
      <c r="S1779" s="11">
        <f t="shared" si="55"/>
        <v>1248.5116289419088</v>
      </c>
      <c r="T1779" s="10">
        <f t="shared" si="56"/>
        <v>1558781.2876031788</v>
      </c>
    </row>
    <row r="1780" spans="1:20" ht="25.5" x14ac:dyDescent="0.25">
      <c r="A1780" s="1">
        <v>14</v>
      </c>
      <c r="B1780" s="1" t="s">
        <v>225</v>
      </c>
      <c r="C1780" s="1" t="s">
        <v>226</v>
      </c>
      <c r="D1780" s="1" t="s">
        <v>899</v>
      </c>
      <c r="E1780" s="1">
        <v>2</v>
      </c>
      <c r="F1780" s="1" t="s">
        <v>227</v>
      </c>
      <c r="G1780" s="1">
        <v>1959.364</v>
      </c>
      <c r="H1780" s="1" t="s">
        <v>228</v>
      </c>
      <c r="I1780" s="1">
        <v>3918.7280000000001</v>
      </c>
      <c r="J1780" s="2" t="s">
        <v>491</v>
      </c>
      <c r="S1780" s="11">
        <f t="shared" si="55"/>
        <v>1652.8756289419089</v>
      </c>
      <c r="T1780" s="10">
        <f t="shared" si="56"/>
        <v>2731997.844750111</v>
      </c>
    </row>
    <row r="1781" spans="1:20" ht="15" x14ac:dyDescent="0.25">
      <c r="A1781" s="1">
        <v>14</v>
      </c>
      <c r="B1781" s="1" t="s">
        <v>229</v>
      </c>
      <c r="C1781" s="1" t="s">
        <v>230</v>
      </c>
      <c r="D1781" s="1" t="s">
        <v>899</v>
      </c>
      <c r="E1781" s="1">
        <v>2</v>
      </c>
      <c r="F1781" s="1" t="s">
        <v>227</v>
      </c>
      <c r="G1781" s="1">
        <v>1073.5999999999999</v>
      </c>
      <c r="H1781" s="1" t="s">
        <v>228</v>
      </c>
      <c r="I1781" s="1">
        <v>2147.1999999999998</v>
      </c>
      <c r="J1781" s="2" t="s">
        <v>491</v>
      </c>
      <c r="S1781" s="11">
        <f t="shared" si="55"/>
        <v>767.11162894190863</v>
      </c>
      <c r="T1781" s="10">
        <f t="shared" si="56"/>
        <v>588460.25125790853</v>
      </c>
    </row>
    <row r="1782" spans="1:20" ht="15" x14ac:dyDescent="0.25">
      <c r="A1782" s="1">
        <v>14</v>
      </c>
      <c r="B1782" s="1" t="s">
        <v>231</v>
      </c>
      <c r="C1782" s="1" t="s">
        <v>232</v>
      </c>
      <c r="D1782" s="1" t="s">
        <v>899</v>
      </c>
      <c r="E1782" s="1">
        <v>3</v>
      </c>
      <c r="F1782" s="1" t="s">
        <v>227</v>
      </c>
      <c r="G1782" s="1">
        <v>375.76</v>
      </c>
      <c r="H1782" s="1" t="s">
        <v>228</v>
      </c>
      <c r="I1782" s="1">
        <v>1127.28</v>
      </c>
      <c r="J1782" s="2" t="s">
        <v>491</v>
      </c>
      <c r="S1782" s="11">
        <f t="shared" si="55"/>
        <v>69.271628941908716</v>
      </c>
      <c r="T1782" s="10">
        <f t="shared" si="56"/>
        <v>4798.5585762654855</v>
      </c>
    </row>
    <row r="1783" spans="1:20" ht="15" x14ac:dyDescent="0.25">
      <c r="A1783" s="1">
        <v>14</v>
      </c>
      <c r="B1783" s="1" t="s">
        <v>233</v>
      </c>
      <c r="C1783" s="1" t="s">
        <v>234</v>
      </c>
      <c r="D1783" s="1" t="s">
        <v>906</v>
      </c>
      <c r="E1783" s="1">
        <v>2</v>
      </c>
      <c r="F1783" s="1" t="s">
        <v>227</v>
      </c>
      <c r="G1783" s="1">
        <v>1725.9087999999999</v>
      </c>
      <c r="H1783" s="1" t="s">
        <v>235</v>
      </c>
      <c r="I1783" s="1">
        <v>3451.8175999999999</v>
      </c>
      <c r="J1783" s="2" t="s">
        <v>491</v>
      </c>
      <c r="S1783" s="11">
        <f t="shared" si="55"/>
        <v>1419.4204289419085</v>
      </c>
      <c r="T1783" s="10">
        <f t="shared" si="56"/>
        <v>2014754.3540976315</v>
      </c>
    </row>
    <row r="1784" spans="1:20" ht="15" x14ac:dyDescent="0.25">
      <c r="A1784" s="1">
        <v>14</v>
      </c>
      <c r="B1784" s="1" t="s">
        <v>236</v>
      </c>
      <c r="C1784" s="1" t="s">
        <v>237</v>
      </c>
      <c r="D1784" s="1" t="s">
        <v>906</v>
      </c>
      <c r="E1784" s="1">
        <v>1</v>
      </c>
      <c r="F1784" s="1" t="s">
        <v>227</v>
      </c>
      <c r="G1784" s="1">
        <v>778.36</v>
      </c>
      <c r="H1784" s="1" t="s">
        <v>228</v>
      </c>
      <c r="I1784" s="1">
        <v>778.36</v>
      </c>
      <c r="J1784" s="2" t="s">
        <v>491</v>
      </c>
      <c r="S1784" s="11">
        <f t="shared" si="55"/>
        <v>471.87162894190874</v>
      </c>
      <c r="T1784" s="10">
        <f t="shared" si="56"/>
        <v>222662.83420029041</v>
      </c>
    </row>
    <row r="1785" spans="1:20" ht="15" x14ac:dyDescent="0.25">
      <c r="A1785" s="1">
        <v>14</v>
      </c>
      <c r="B1785" s="1" t="s">
        <v>238</v>
      </c>
      <c r="C1785" s="1" t="s">
        <v>239</v>
      </c>
      <c r="D1785" s="1" t="s">
        <v>899</v>
      </c>
      <c r="E1785" s="1">
        <v>1</v>
      </c>
      <c r="F1785" s="1" t="s">
        <v>227</v>
      </c>
      <c r="G1785" s="1">
        <v>3024.56</v>
      </c>
      <c r="H1785" s="1" t="s">
        <v>961</v>
      </c>
      <c r="I1785" s="1">
        <v>3024.56</v>
      </c>
      <c r="J1785" s="2" t="s">
        <v>491</v>
      </c>
      <c r="S1785" s="11">
        <f t="shared" si="55"/>
        <v>2718.0716289419088</v>
      </c>
      <c r="T1785" s="10">
        <f t="shared" si="56"/>
        <v>7387913.3800589219</v>
      </c>
    </row>
    <row r="1786" spans="1:20" ht="15" x14ac:dyDescent="0.25">
      <c r="A1786" s="1">
        <v>14</v>
      </c>
      <c r="B1786" s="1" t="s">
        <v>240</v>
      </c>
      <c r="C1786" s="1" t="s">
        <v>241</v>
      </c>
      <c r="D1786" s="1" t="s">
        <v>899</v>
      </c>
      <c r="E1786" s="1">
        <v>3</v>
      </c>
      <c r="F1786" s="1" t="s">
        <v>227</v>
      </c>
      <c r="G1786" s="1">
        <v>1202.432</v>
      </c>
      <c r="H1786" s="1" t="s">
        <v>228</v>
      </c>
      <c r="I1786" s="1">
        <v>3607.2960000000003</v>
      </c>
      <c r="J1786" s="2" t="s">
        <v>491</v>
      </c>
      <c r="S1786" s="11">
        <f t="shared" si="55"/>
        <v>895.94362894190874</v>
      </c>
      <c r="T1786" s="10">
        <f t="shared" si="56"/>
        <v>802714.98624159663</v>
      </c>
    </row>
    <row r="1787" spans="1:20" ht="25.5" x14ac:dyDescent="0.25">
      <c r="A1787" s="1">
        <v>14</v>
      </c>
      <c r="B1787" s="1" t="s">
        <v>242</v>
      </c>
      <c r="C1787" s="1" t="s">
        <v>243</v>
      </c>
      <c r="D1787" s="1" t="s">
        <v>899</v>
      </c>
      <c r="E1787" s="1">
        <v>1</v>
      </c>
      <c r="F1787" s="1" t="s">
        <v>227</v>
      </c>
      <c r="G1787" s="1">
        <v>944.76800000000003</v>
      </c>
      <c r="H1787" s="1" t="s">
        <v>228</v>
      </c>
      <c r="I1787" s="1">
        <v>944.76800000000003</v>
      </c>
      <c r="J1787" s="2" t="s">
        <v>491</v>
      </c>
      <c r="S1787" s="11">
        <f t="shared" si="55"/>
        <v>638.27962894190875</v>
      </c>
      <c r="T1787" s="10">
        <f t="shared" si="56"/>
        <v>407400.88472222071</v>
      </c>
    </row>
    <row r="1788" spans="1:20" ht="15" x14ac:dyDescent="0.25">
      <c r="A1788" s="1">
        <v>14</v>
      </c>
      <c r="B1788" s="1" t="s">
        <v>244</v>
      </c>
      <c r="C1788" s="1" t="s">
        <v>245</v>
      </c>
      <c r="D1788" s="1" t="s">
        <v>691</v>
      </c>
      <c r="E1788" s="1">
        <v>1</v>
      </c>
      <c r="F1788" s="1" t="s">
        <v>227</v>
      </c>
      <c r="G1788" s="1">
        <v>2415.6</v>
      </c>
      <c r="H1788" s="1" t="s">
        <v>228</v>
      </c>
      <c r="I1788" s="1">
        <v>2415.6</v>
      </c>
      <c r="J1788" s="2" t="s">
        <v>491</v>
      </c>
      <c r="S1788" s="11">
        <f t="shared" si="55"/>
        <v>2109.1116289419087</v>
      </c>
      <c r="T1788" s="10">
        <f t="shared" si="56"/>
        <v>4448351.8633379918</v>
      </c>
    </row>
    <row r="1789" spans="1:20" ht="15" x14ac:dyDescent="0.25">
      <c r="A1789" s="1">
        <v>14</v>
      </c>
      <c r="B1789" s="1" t="s">
        <v>246</v>
      </c>
      <c r="C1789" s="1" t="s">
        <v>247</v>
      </c>
      <c r="D1789" s="1" t="s">
        <v>691</v>
      </c>
      <c r="E1789" s="1">
        <v>1</v>
      </c>
      <c r="F1789" s="1" t="s">
        <v>227</v>
      </c>
      <c r="G1789" s="1">
        <v>2415.6</v>
      </c>
      <c r="H1789" s="1" t="s">
        <v>228</v>
      </c>
      <c r="I1789" s="1">
        <v>2415.6</v>
      </c>
      <c r="J1789" s="2" t="s">
        <v>491</v>
      </c>
      <c r="S1789" s="11">
        <f t="shared" si="55"/>
        <v>2109.1116289419087</v>
      </c>
      <c r="T1789" s="10">
        <f t="shared" si="56"/>
        <v>4448351.8633379918</v>
      </c>
    </row>
    <row r="1790" spans="1:20" ht="15" x14ac:dyDescent="0.25">
      <c r="A1790" s="1">
        <v>14</v>
      </c>
      <c r="B1790" s="1" t="s">
        <v>248</v>
      </c>
      <c r="C1790" s="1" t="s">
        <v>249</v>
      </c>
      <c r="D1790" s="1" t="s">
        <v>906</v>
      </c>
      <c r="E1790" s="1">
        <v>3</v>
      </c>
      <c r="F1790" s="1" t="s">
        <v>227</v>
      </c>
      <c r="G1790" s="1">
        <v>219.95820000000001</v>
      </c>
      <c r="H1790" s="1" t="s">
        <v>250</v>
      </c>
      <c r="I1790" s="1">
        <v>659.87459999999999</v>
      </c>
      <c r="J1790" s="2" t="s">
        <v>491</v>
      </c>
      <c r="S1790" s="11">
        <f t="shared" si="55"/>
        <v>-86.53017105809127</v>
      </c>
      <c r="T1790" s="10">
        <f t="shared" si="56"/>
        <v>7487.4705033425362</v>
      </c>
    </row>
    <row r="1791" spans="1:20" ht="15" x14ac:dyDescent="0.25">
      <c r="A1791" s="1">
        <v>14</v>
      </c>
      <c r="B1791" s="1" t="s">
        <v>251</v>
      </c>
      <c r="C1791" s="1" t="s">
        <v>252</v>
      </c>
      <c r="D1791" s="1" t="s">
        <v>526</v>
      </c>
      <c r="E1791" s="1">
        <v>5</v>
      </c>
      <c r="F1791" s="1" t="s">
        <v>227</v>
      </c>
      <c r="G1791" s="1">
        <v>185.26</v>
      </c>
      <c r="H1791" s="1" t="s">
        <v>253</v>
      </c>
      <c r="I1791" s="1">
        <v>926.3</v>
      </c>
      <c r="J1791" s="2" t="s">
        <v>491</v>
      </c>
      <c r="S1791" s="11">
        <f t="shared" si="55"/>
        <v>-121.22837105809128</v>
      </c>
      <c r="T1791" s="10">
        <f t="shared" si="56"/>
        <v>14696.317949398264</v>
      </c>
    </row>
    <row r="1792" spans="1:20" ht="25.5" x14ac:dyDescent="0.25">
      <c r="A1792" s="1">
        <v>14</v>
      </c>
      <c r="B1792" s="1" t="s">
        <v>254</v>
      </c>
      <c r="C1792" s="1" t="s">
        <v>255</v>
      </c>
      <c r="D1792" s="1" t="s">
        <v>526</v>
      </c>
      <c r="E1792" s="1">
        <v>2</v>
      </c>
      <c r="F1792" s="1" t="s">
        <v>227</v>
      </c>
      <c r="G1792" s="1">
        <v>483.28</v>
      </c>
      <c r="H1792" s="1" t="s">
        <v>256</v>
      </c>
      <c r="I1792" s="1">
        <v>966.56</v>
      </c>
      <c r="J1792" s="2" t="s">
        <v>491</v>
      </c>
      <c r="S1792" s="11">
        <f t="shared" si="55"/>
        <v>176.7916289419087</v>
      </c>
      <c r="T1792" s="10">
        <f t="shared" si="56"/>
        <v>31255.280063933529</v>
      </c>
    </row>
    <row r="1793" spans="1:20" ht="25.5" x14ac:dyDescent="0.25">
      <c r="A1793" s="1">
        <v>14</v>
      </c>
      <c r="B1793" s="1" t="s">
        <v>257</v>
      </c>
      <c r="C1793" s="1" t="s">
        <v>258</v>
      </c>
      <c r="D1793" s="1" t="s">
        <v>691</v>
      </c>
      <c r="E1793" s="1">
        <v>50</v>
      </c>
      <c r="F1793" s="1" t="s">
        <v>227</v>
      </c>
      <c r="G1793" s="1">
        <v>980.1</v>
      </c>
      <c r="H1793" s="1" t="s">
        <v>961</v>
      </c>
      <c r="I1793" s="1">
        <v>49005</v>
      </c>
      <c r="J1793" s="2" t="s">
        <v>491</v>
      </c>
      <c r="S1793" s="11">
        <f t="shared" si="55"/>
        <v>673.61162894190875</v>
      </c>
      <c r="T1793" s="10">
        <f t="shared" si="56"/>
        <v>453752.62664577173</v>
      </c>
    </row>
    <row r="1794" spans="1:20" ht="25.5" x14ac:dyDescent="0.25">
      <c r="A1794" s="1">
        <v>14</v>
      </c>
      <c r="B1794" s="1" t="s">
        <v>225</v>
      </c>
      <c r="C1794" s="1" t="s">
        <v>226</v>
      </c>
      <c r="D1794" s="1" t="s">
        <v>899</v>
      </c>
      <c r="E1794" s="1">
        <v>10</v>
      </c>
      <c r="F1794" s="1" t="s">
        <v>227</v>
      </c>
      <c r="G1794" s="1">
        <v>1959.364</v>
      </c>
      <c r="H1794" s="1" t="s">
        <v>228</v>
      </c>
      <c r="I1794" s="1">
        <v>19593.64</v>
      </c>
      <c r="J1794" s="2" t="s">
        <v>528</v>
      </c>
      <c r="S1794" s="11">
        <f t="shared" ref="S1794:S1857" si="57">G1794-$P$2</f>
        <v>1652.8756289419089</v>
      </c>
      <c r="T1794" s="10">
        <f t="shared" si="56"/>
        <v>2731997.844750111</v>
      </c>
    </row>
    <row r="1795" spans="1:20" ht="15" x14ac:dyDescent="0.25">
      <c r="A1795" s="1">
        <v>14</v>
      </c>
      <c r="B1795" s="1" t="s">
        <v>229</v>
      </c>
      <c r="C1795" s="1" t="s">
        <v>230</v>
      </c>
      <c r="D1795" s="1" t="s">
        <v>899</v>
      </c>
      <c r="E1795" s="1">
        <v>10</v>
      </c>
      <c r="F1795" s="1" t="s">
        <v>227</v>
      </c>
      <c r="G1795" s="1">
        <v>1073.5999999999999</v>
      </c>
      <c r="H1795" s="1" t="s">
        <v>228</v>
      </c>
      <c r="I1795" s="1">
        <v>10736</v>
      </c>
      <c r="J1795" s="2" t="s">
        <v>528</v>
      </c>
      <c r="S1795" s="11">
        <f t="shared" si="57"/>
        <v>767.11162894190863</v>
      </c>
      <c r="T1795" s="10">
        <f t="shared" ref="T1795:T1858" si="58">S1795*S1795</f>
        <v>588460.25125790853</v>
      </c>
    </row>
    <row r="1796" spans="1:20" ht="15" x14ac:dyDescent="0.25">
      <c r="A1796" s="1">
        <v>14</v>
      </c>
      <c r="B1796" s="1" t="s">
        <v>231</v>
      </c>
      <c r="C1796" s="1" t="s">
        <v>232</v>
      </c>
      <c r="D1796" s="1" t="s">
        <v>899</v>
      </c>
      <c r="E1796" s="1">
        <v>15</v>
      </c>
      <c r="F1796" s="1" t="s">
        <v>227</v>
      </c>
      <c r="G1796" s="1">
        <v>375.76</v>
      </c>
      <c r="H1796" s="1" t="s">
        <v>228</v>
      </c>
      <c r="I1796" s="1">
        <v>5636.4</v>
      </c>
      <c r="J1796" s="2" t="s">
        <v>528</v>
      </c>
      <c r="S1796" s="11">
        <f t="shared" si="57"/>
        <v>69.271628941908716</v>
      </c>
      <c r="T1796" s="10">
        <f t="shared" si="58"/>
        <v>4798.5585762654855</v>
      </c>
    </row>
    <row r="1797" spans="1:20" ht="25.5" x14ac:dyDescent="0.25">
      <c r="A1797" s="1">
        <v>14</v>
      </c>
      <c r="B1797" s="1" t="s">
        <v>259</v>
      </c>
      <c r="C1797" s="1" t="s">
        <v>260</v>
      </c>
      <c r="D1797" s="1" t="s">
        <v>899</v>
      </c>
      <c r="E1797" s="1">
        <v>2</v>
      </c>
      <c r="F1797" s="1" t="s">
        <v>227</v>
      </c>
      <c r="G1797" s="1">
        <v>704.55</v>
      </c>
      <c r="H1797" s="1" t="s">
        <v>228</v>
      </c>
      <c r="I1797" s="1">
        <v>1409.1</v>
      </c>
      <c r="J1797" s="2" t="s">
        <v>528</v>
      </c>
      <c r="S1797" s="11">
        <f t="shared" si="57"/>
        <v>398.06162894190868</v>
      </c>
      <c r="T1797" s="10">
        <f t="shared" si="58"/>
        <v>158453.0604358858</v>
      </c>
    </row>
    <row r="1798" spans="1:20" ht="15" x14ac:dyDescent="0.25">
      <c r="A1798" s="1">
        <v>14</v>
      </c>
      <c r="B1798" s="1" t="s">
        <v>261</v>
      </c>
      <c r="C1798" s="1" t="s">
        <v>262</v>
      </c>
      <c r="D1798" s="1" t="s">
        <v>899</v>
      </c>
      <c r="E1798" s="1">
        <v>1</v>
      </c>
      <c r="F1798" s="1" t="s">
        <v>227</v>
      </c>
      <c r="G1798" s="1">
        <v>1357.664</v>
      </c>
      <c r="H1798" s="1" t="s">
        <v>235</v>
      </c>
      <c r="I1798" s="1">
        <v>1357.664</v>
      </c>
      <c r="J1798" s="2" t="s">
        <v>528</v>
      </c>
      <c r="S1798" s="11">
        <f t="shared" si="57"/>
        <v>1051.1756289419086</v>
      </c>
      <c r="T1798" s="10">
        <f t="shared" si="58"/>
        <v>1104970.202881417</v>
      </c>
    </row>
    <row r="1799" spans="1:20" ht="15" x14ac:dyDescent="0.25">
      <c r="A1799" s="1">
        <v>14</v>
      </c>
      <c r="B1799" s="1" t="s">
        <v>238</v>
      </c>
      <c r="C1799" s="1" t="s">
        <v>239</v>
      </c>
      <c r="D1799" s="1" t="s">
        <v>899</v>
      </c>
      <c r="E1799" s="1">
        <v>8</v>
      </c>
      <c r="F1799" s="1" t="s">
        <v>227</v>
      </c>
      <c r="G1799" s="1">
        <v>3024.56</v>
      </c>
      <c r="H1799" s="1" t="s">
        <v>961</v>
      </c>
      <c r="I1799" s="1">
        <v>24196.48</v>
      </c>
      <c r="J1799" s="2" t="s">
        <v>528</v>
      </c>
      <c r="S1799" s="11">
        <f t="shared" si="57"/>
        <v>2718.0716289419088</v>
      </c>
      <c r="T1799" s="10">
        <f t="shared" si="58"/>
        <v>7387913.3800589219</v>
      </c>
    </row>
    <row r="1800" spans="1:20" ht="15" x14ac:dyDescent="0.25">
      <c r="A1800" s="1">
        <v>14</v>
      </c>
      <c r="B1800" s="1" t="s">
        <v>263</v>
      </c>
      <c r="C1800" s="1" t="s">
        <v>264</v>
      </c>
      <c r="D1800" s="1" t="s">
        <v>899</v>
      </c>
      <c r="E1800" s="1">
        <v>5</v>
      </c>
      <c r="F1800" s="1" t="s">
        <v>227</v>
      </c>
      <c r="G1800" s="1">
        <v>509.96</v>
      </c>
      <c r="H1800" s="1" t="s">
        <v>228</v>
      </c>
      <c r="I1800" s="1">
        <v>2549.8000000000002</v>
      </c>
      <c r="J1800" s="2" t="s">
        <v>528</v>
      </c>
      <c r="S1800" s="11">
        <f t="shared" si="57"/>
        <v>203.4716289419087</v>
      </c>
      <c r="T1800" s="10">
        <f t="shared" si="58"/>
        <v>41400.703784273777</v>
      </c>
    </row>
    <row r="1801" spans="1:20" ht="15" x14ac:dyDescent="0.25">
      <c r="A1801" s="1">
        <v>14</v>
      </c>
      <c r="B1801" s="1" t="s">
        <v>240</v>
      </c>
      <c r="C1801" s="1" t="s">
        <v>241</v>
      </c>
      <c r="D1801" s="1" t="s">
        <v>899</v>
      </c>
      <c r="E1801" s="1">
        <v>16</v>
      </c>
      <c r="F1801" s="1" t="s">
        <v>227</v>
      </c>
      <c r="G1801" s="1">
        <v>1202.432</v>
      </c>
      <c r="H1801" s="1" t="s">
        <v>228</v>
      </c>
      <c r="I1801" s="1">
        <v>19238.912</v>
      </c>
      <c r="J1801" s="2" t="s">
        <v>528</v>
      </c>
      <c r="S1801" s="11">
        <f t="shared" si="57"/>
        <v>895.94362894190874</v>
      </c>
      <c r="T1801" s="10">
        <f t="shared" si="58"/>
        <v>802714.98624159663</v>
      </c>
    </row>
    <row r="1802" spans="1:20" ht="25.5" x14ac:dyDescent="0.25">
      <c r="A1802" s="1">
        <v>14</v>
      </c>
      <c r="B1802" s="1" t="s">
        <v>242</v>
      </c>
      <c r="C1802" s="1" t="s">
        <v>243</v>
      </c>
      <c r="D1802" s="1" t="s">
        <v>899</v>
      </c>
      <c r="E1802" s="1">
        <v>4</v>
      </c>
      <c r="F1802" s="1" t="s">
        <v>227</v>
      </c>
      <c r="G1802" s="1">
        <v>944.76800000000003</v>
      </c>
      <c r="H1802" s="1" t="s">
        <v>228</v>
      </c>
      <c r="I1802" s="1">
        <v>3779.0720000000001</v>
      </c>
      <c r="J1802" s="2" t="s">
        <v>528</v>
      </c>
      <c r="S1802" s="11">
        <f t="shared" si="57"/>
        <v>638.27962894190875</v>
      </c>
      <c r="T1802" s="10">
        <f t="shared" si="58"/>
        <v>407400.88472222071</v>
      </c>
    </row>
    <row r="1803" spans="1:20" ht="15" x14ac:dyDescent="0.25">
      <c r="A1803" s="1">
        <v>14</v>
      </c>
      <c r="B1803" s="1" t="s">
        <v>244</v>
      </c>
      <c r="C1803" s="1" t="s">
        <v>245</v>
      </c>
      <c r="D1803" s="1" t="s">
        <v>691</v>
      </c>
      <c r="E1803" s="1">
        <v>1</v>
      </c>
      <c r="F1803" s="1" t="s">
        <v>227</v>
      </c>
      <c r="G1803" s="1">
        <v>2415.6</v>
      </c>
      <c r="H1803" s="1" t="s">
        <v>228</v>
      </c>
      <c r="I1803" s="1">
        <v>2415.6</v>
      </c>
      <c r="J1803" s="2" t="s">
        <v>528</v>
      </c>
      <c r="S1803" s="11">
        <f t="shared" si="57"/>
        <v>2109.1116289419087</v>
      </c>
      <c r="T1803" s="10">
        <f t="shared" si="58"/>
        <v>4448351.8633379918</v>
      </c>
    </row>
    <row r="1804" spans="1:20" ht="15" x14ac:dyDescent="0.25">
      <c r="A1804" s="1">
        <v>14</v>
      </c>
      <c r="B1804" s="1" t="s">
        <v>246</v>
      </c>
      <c r="C1804" s="1" t="s">
        <v>247</v>
      </c>
      <c r="D1804" s="1" t="s">
        <v>691</v>
      </c>
      <c r="E1804" s="1">
        <v>1</v>
      </c>
      <c r="F1804" s="1" t="s">
        <v>227</v>
      </c>
      <c r="G1804" s="1">
        <v>2415.6</v>
      </c>
      <c r="H1804" s="1" t="s">
        <v>228</v>
      </c>
      <c r="I1804" s="1">
        <v>2415.6</v>
      </c>
      <c r="J1804" s="2" t="s">
        <v>528</v>
      </c>
      <c r="S1804" s="11">
        <f t="shared" si="57"/>
        <v>2109.1116289419087</v>
      </c>
      <c r="T1804" s="10">
        <f t="shared" si="58"/>
        <v>4448351.8633379918</v>
      </c>
    </row>
    <row r="1805" spans="1:20" ht="15" x14ac:dyDescent="0.25">
      <c r="A1805" s="1">
        <v>14</v>
      </c>
      <c r="B1805" s="1" t="s">
        <v>265</v>
      </c>
      <c r="C1805" s="1" t="s">
        <v>266</v>
      </c>
      <c r="D1805" s="1" t="s">
        <v>699</v>
      </c>
      <c r="E1805" s="1">
        <v>5</v>
      </c>
      <c r="F1805" s="1" t="s">
        <v>227</v>
      </c>
      <c r="G1805" s="1">
        <v>304.92</v>
      </c>
      <c r="H1805" s="1" t="s">
        <v>267</v>
      </c>
      <c r="I1805" s="1">
        <v>1524.6</v>
      </c>
      <c r="J1805" s="2" t="s">
        <v>528</v>
      </c>
      <c r="S1805" s="11">
        <f t="shared" si="57"/>
        <v>-1.5683710580912589</v>
      </c>
      <c r="T1805" s="10">
        <f t="shared" si="58"/>
        <v>2.4597877758582949</v>
      </c>
    </row>
    <row r="1806" spans="1:20" ht="15" x14ac:dyDescent="0.25">
      <c r="A1806" s="1">
        <v>14</v>
      </c>
      <c r="B1806" s="1" t="s">
        <v>248</v>
      </c>
      <c r="C1806" s="1" t="s">
        <v>249</v>
      </c>
      <c r="D1806" s="1" t="s">
        <v>906</v>
      </c>
      <c r="E1806" s="1">
        <v>3</v>
      </c>
      <c r="F1806" s="1" t="s">
        <v>227</v>
      </c>
      <c r="G1806" s="1">
        <v>219.95820000000001</v>
      </c>
      <c r="H1806" s="1" t="s">
        <v>250</v>
      </c>
      <c r="I1806" s="1">
        <v>659.87459999999999</v>
      </c>
      <c r="J1806" s="2" t="s">
        <v>528</v>
      </c>
      <c r="S1806" s="11">
        <f t="shared" si="57"/>
        <v>-86.53017105809127</v>
      </c>
      <c r="T1806" s="10">
        <f t="shared" si="58"/>
        <v>7487.4705033425362</v>
      </c>
    </row>
    <row r="1807" spans="1:20" ht="15" x14ac:dyDescent="0.25">
      <c r="A1807" s="1">
        <v>14</v>
      </c>
      <c r="B1807" s="1" t="s">
        <v>268</v>
      </c>
      <c r="C1807" s="1" t="s">
        <v>269</v>
      </c>
      <c r="D1807" s="1" t="s">
        <v>526</v>
      </c>
      <c r="E1807" s="1">
        <v>2</v>
      </c>
      <c r="F1807" s="1" t="s">
        <v>227</v>
      </c>
      <c r="G1807" s="1">
        <v>3459.4560000000001</v>
      </c>
      <c r="H1807" s="1" t="s">
        <v>250</v>
      </c>
      <c r="I1807" s="1">
        <v>6918.9120000000003</v>
      </c>
      <c r="J1807" s="2" t="s">
        <v>528</v>
      </c>
      <c r="S1807" s="11">
        <f t="shared" si="57"/>
        <v>3152.967628941909</v>
      </c>
      <c r="T1807" s="10">
        <f t="shared" si="58"/>
        <v>9941204.8691555634</v>
      </c>
    </row>
    <row r="1808" spans="1:20" ht="15" x14ac:dyDescent="0.25">
      <c r="A1808" s="1">
        <v>14</v>
      </c>
      <c r="B1808" s="1" t="s">
        <v>251</v>
      </c>
      <c r="C1808" s="1" t="s">
        <v>252</v>
      </c>
      <c r="D1808" s="1" t="s">
        <v>526</v>
      </c>
      <c r="E1808" s="1">
        <v>2</v>
      </c>
      <c r="F1808" s="1" t="s">
        <v>227</v>
      </c>
      <c r="G1808" s="1">
        <v>185.26</v>
      </c>
      <c r="H1808" s="1" t="s">
        <v>253</v>
      </c>
      <c r="I1808" s="1">
        <v>370.52</v>
      </c>
      <c r="J1808" s="2" t="s">
        <v>528</v>
      </c>
      <c r="S1808" s="11">
        <f t="shared" si="57"/>
        <v>-121.22837105809128</v>
      </c>
      <c r="T1808" s="10">
        <f t="shared" si="58"/>
        <v>14696.317949398264</v>
      </c>
    </row>
    <row r="1809" spans="1:20" ht="15" x14ac:dyDescent="0.25">
      <c r="A1809" s="1">
        <v>14</v>
      </c>
      <c r="B1809" s="1" t="s">
        <v>270</v>
      </c>
      <c r="C1809" s="1" t="s">
        <v>271</v>
      </c>
      <c r="D1809" s="1" t="s">
        <v>272</v>
      </c>
      <c r="E1809" s="1">
        <v>4</v>
      </c>
      <c r="F1809" s="1" t="s">
        <v>227</v>
      </c>
      <c r="G1809" s="1">
        <v>2.5110399999999999</v>
      </c>
      <c r="H1809" s="1" t="s">
        <v>256</v>
      </c>
      <c r="I1809" s="1">
        <v>10.04416</v>
      </c>
      <c r="J1809" s="2" t="s">
        <v>528</v>
      </c>
      <c r="S1809" s="11">
        <f t="shared" si="57"/>
        <v>-303.97733105809129</v>
      </c>
      <c r="T1809" s="10">
        <f t="shared" si="58"/>
        <v>92402.217797200428</v>
      </c>
    </row>
    <row r="1810" spans="1:20" ht="15" x14ac:dyDescent="0.25">
      <c r="A1810" s="1">
        <v>14</v>
      </c>
      <c r="B1810" s="1" t="s">
        <v>273</v>
      </c>
      <c r="C1810" s="1" t="s">
        <v>274</v>
      </c>
      <c r="D1810" s="1" t="s">
        <v>526</v>
      </c>
      <c r="E1810" s="1">
        <v>6</v>
      </c>
      <c r="F1810" s="1" t="s">
        <v>227</v>
      </c>
      <c r="G1810" s="1">
        <v>23.541</v>
      </c>
      <c r="H1810" s="1" t="s">
        <v>256</v>
      </c>
      <c r="I1810" s="1">
        <v>141.24600000000001</v>
      </c>
      <c r="J1810" s="2" t="s">
        <v>528</v>
      </c>
      <c r="S1810" s="11">
        <f t="shared" si="57"/>
        <v>-282.94737105809128</v>
      </c>
      <c r="T1810" s="10">
        <f t="shared" si="58"/>
        <v>80059.214788685189</v>
      </c>
    </row>
    <row r="1811" spans="1:20" ht="15" x14ac:dyDescent="0.25">
      <c r="A1811" s="1">
        <v>14</v>
      </c>
      <c r="B1811" s="1" t="s">
        <v>275</v>
      </c>
      <c r="C1811" s="1" t="s">
        <v>276</v>
      </c>
      <c r="D1811" s="1" t="s">
        <v>906</v>
      </c>
      <c r="E1811" s="1">
        <v>5</v>
      </c>
      <c r="F1811" s="1" t="s">
        <v>227</v>
      </c>
      <c r="G1811" s="1">
        <v>77</v>
      </c>
      <c r="H1811" s="1" t="s">
        <v>267</v>
      </c>
      <c r="I1811" s="1">
        <v>385</v>
      </c>
      <c r="J1811" s="2" t="s">
        <v>528</v>
      </c>
      <c r="S1811" s="11">
        <f t="shared" si="57"/>
        <v>-229.48837105809127</v>
      </c>
      <c r="T1811" s="10">
        <f t="shared" si="58"/>
        <v>52664.912450896183</v>
      </c>
    </row>
    <row r="1812" spans="1:20" ht="25.5" x14ac:dyDescent="0.25">
      <c r="A1812" s="1">
        <v>14</v>
      </c>
      <c r="B1812" s="1" t="s">
        <v>277</v>
      </c>
      <c r="C1812" s="1" t="s">
        <v>278</v>
      </c>
      <c r="D1812" s="1" t="s">
        <v>691</v>
      </c>
      <c r="E1812" s="1">
        <v>1</v>
      </c>
      <c r="F1812" s="1" t="s">
        <v>227</v>
      </c>
      <c r="G1812" s="1">
        <v>429.66</v>
      </c>
      <c r="H1812" s="1" t="s">
        <v>279</v>
      </c>
      <c r="I1812" s="1">
        <v>429.66</v>
      </c>
      <c r="J1812" s="2" t="s">
        <v>528</v>
      </c>
      <c r="S1812" s="11">
        <f t="shared" si="57"/>
        <v>123.17162894190875</v>
      </c>
      <c r="T1812" s="10">
        <f t="shared" si="58"/>
        <v>15171.250176203253</v>
      </c>
    </row>
    <row r="1813" spans="1:20" ht="25.5" x14ac:dyDescent="0.25">
      <c r="A1813" s="1">
        <v>14</v>
      </c>
      <c r="B1813" s="1" t="s">
        <v>280</v>
      </c>
      <c r="C1813" s="1" t="s">
        <v>281</v>
      </c>
      <c r="D1813" s="1" t="s">
        <v>526</v>
      </c>
      <c r="E1813" s="1">
        <v>8</v>
      </c>
      <c r="F1813" s="1" t="s">
        <v>227</v>
      </c>
      <c r="G1813" s="1">
        <v>88.2</v>
      </c>
      <c r="H1813" s="1" t="s">
        <v>376</v>
      </c>
      <c r="I1813" s="1">
        <v>705.6</v>
      </c>
      <c r="J1813" s="2" t="s">
        <v>528</v>
      </c>
      <c r="S1813" s="11">
        <f t="shared" si="57"/>
        <v>-218.28837105809129</v>
      </c>
      <c r="T1813" s="10">
        <f t="shared" si="58"/>
        <v>47649.812939194948</v>
      </c>
    </row>
    <row r="1814" spans="1:20" ht="15" x14ac:dyDescent="0.25">
      <c r="A1814" s="1">
        <v>14</v>
      </c>
      <c r="B1814" s="1" t="s">
        <v>282</v>
      </c>
      <c r="C1814" s="1" t="s">
        <v>283</v>
      </c>
      <c r="D1814" s="1" t="s">
        <v>906</v>
      </c>
      <c r="E1814" s="1">
        <v>10</v>
      </c>
      <c r="F1814" s="1" t="s">
        <v>227</v>
      </c>
      <c r="G1814" s="1">
        <v>57.380400000000002</v>
      </c>
      <c r="H1814" s="1" t="s">
        <v>250</v>
      </c>
      <c r="I1814" s="1">
        <v>573.80399999999997</v>
      </c>
      <c r="J1814" s="2" t="s">
        <v>528</v>
      </c>
      <c r="S1814" s="11">
        <f t="shared" si="57"/>
        <v>-249.10797105809127</v>
      </c>
      <c r="T1814" s="10">
        <f t="shared" si="58"/>
        <v>62054.781244678838</v>
      </c>
    </row>
    <row r="1815" spans="1:20" ht="15" x14ac:dyDescent="0.25">
      <c r="A1815" s="1">
        <v>14</v>
      </c>
      <c r="B1815" s="1" t="s">
        <v>284</v>
      </c>
      <c r="C1815" s="1" t="s">
        <v>285</v>
      </c>
      <c r="D1815" s="1" t="s">
        <v>691</v>
      </c>
      <c r="E1815" s="1">
        <v>80</v>
      </c>
      <c r="F1815" s="1" t="s">
        <v>227</v>
      </c>
      <c r="G1815" s="1">
        <v>434.25200000000001</v>
      </c>
      <c r="H1815" s="1" t="s">
        <v>286</v>
      </c>
      <c r="I1815" s="1">
        <v>34740.160000000003</v>
      </c>
      <c r="J1815" s="2" t="s">
        <v>528</v>
      </c>
      <c r="S1815" s="11">
        <f t="shared" si="57"/>
        <v>127.76362894190873</v>
      </c>
      <c r="T1815" s="10">
        <f t="shared" si="58"/>
        <v>16323.54488040574</v>
      </c>
    </row>
    <row r="1816" spans="1:20" ht="15" x14ac:dyDescent="0.25">
      <c r="A1816" s="1">
        <v>14</v>
      </c>
      <c r="B1816" s="1" t="s">
        <v>287</v>
      </c>
      <c r="C1816" s="1" t="s">
        <v>288</v>
      </c>
      <c r="D1816" s="1" t="s">
        <v>691</v>
      </c>
      <c r="E1816" s="1">
        <v>10</v>
      </c>
      <c r="F1816" s="1" t="s">
        <v>227</v>
      </c>
      <c r="G1816" s="1">
        <v>92.512</v>
      </c>
      <c r="H1816" s="1" t="s">
        <v>376</v>
      </c>
      <c r="I1816" s="1">
        <v>925.12</v>
      </c>
      <c r="J1816" s="2" t="s">
        <v>528</v>
      </c>
      <c r="S1816" s="11">
        <f t="shared" si="57"/>
        <v>-213.97637105809127</v>
      </c>
      <c r="T1816" s="10">
        <f t="shared" si="58"/>
        <v>45785.887371189958</v>
      </c>
    </row>
    <row r="1817" spans="1:20" ht="25.5" x14ac:dyDescent="0.25">
      <c r="A1817" s="1">
        <v>14</v>
      </c>
      <c r="B1817" s="1" t="s">
        <v>257</v>
      </c>
      <c r="C1817" s="1" t="s">
        <v>258</v>
      </c>
      <c r="D1817" s="1" t="s">
        <v>691</v>
      </c>
      <c r="E1817" s="1">
        <v>80</v>
      </c>
      <c r="F1817" s="1" t="s">
        <v>227</v>
      </c>
      <c r="G1817" s="1">
        <v>980.1</v>
      </c>
      <c r="H1817" s="1" t="s">
        <v>961</v>
      </c>
      <c r="I1817" s="1">
        <v>78408</v>
      </c>
      <c r="J1817" s="2" t="s">
        <v>528</v>
      </c>
      <c r="S1817" s="11">
        <f t="shared" si="57"/>
        <v>673.61162894190875</v>
      </c>
      <c r="T1817" s="10">
        <f t="shared" si="58"/>
        <v>453752.62664577173</v>
      </c>
    </row>
    <row r="1818" spans="1:20" ht="25.5" x14ac:dyDescent="0.25">
      <c r="A1818" s="1">
        <v>14</v>
      </c>
      <c r="B1818" s="1" t="s">
        <v>289</v>
      </c>
      <c r="C1818" s="1" t="s">
        <v>290</v>
      </c>
      <c r="D1818" s="1" t="s">
        <v>1230</v>
      </c>
      <c r="E1818" s="1">
        <v>8</v>
      </c>
      <c r="F1818" s="1" t="s">
        <v>227</v>
      </c>
      <c r="G1818" s="1">
        <v>1593</v>
      </c>
      <c r="H1818" s="1" t="s">
        <v>291</v>
      </c>
      <c r="I1818" s="1">
        <v>12744</v>
      </c>
      <c r="J1818" s="2" t="s">
        <v>548</v>
      </c>
      <c r="S1818" s="11">
        <f t="shared" si="57"/>
        <v>1286.5116289419088</v>
      </c>
      <c r="T1818" s="10">
        <f t="shared" si="58"/>
        <v>1655112.1714027638</v>
      </c>
    </row>
    <row r="1819" spans="1:20" ht="25.5" x14ac:dyDescent="0.25">
      <c r="A1819" s="1">
        <v>14</v>
      </c>
      <c r="B1819" s="1" t="s">
        <v>292</v>
      </c>
      <c r="C1819" s="1" t="s">
        <v>293</v>
      </c>
      <c r="D1819" s="1" t="s">
        <v>1230</v>
      </c>
      <c r="E1819" s="1">
        <v>2</v>
      </c>
      <c r="F1819" s="1" t="s">
        <v>227</v>
      </c>
      <c r="G1819" s="1">
        <v>590</v>
      </c>
      <c r="H1819" s="1" t="s">
        <v>291</v>
      </c>
      <c r="I1819" s="1">
        <v>1180</v>
      </c>
      <c r="J1819" s="2" t="s">
        <v>548</v>
      </c>
      <c r="S1819" s="11">
        <f t="shared" si="57"/>
        <v>283.51162894190873</v>
      </c>
      <c r="T1819" s="10">
        <f t="shared" si="58"/>
        <v>80378.843745294536</v>
      </c>
    </row>
    <row r="1820" spans="1:20" ht="15" x14ac:dyDescent="0.25">
      <c r="A1820" s="1">
        <v>14</v>
      </c>
      <c r="B1820" s="1" t="s">
        <v>294</v>
      </c>
      <c r="C1820" s="1" t="s">
        <v>295</v>
      </c>
      <c r="D1820" s="1" t="s">
        <v>706</v>
      </c>
      <c r="E1820" s="1">
        <v>10</v>
      </c>
      <c r="F1820" s="1" t="s">
        <v>227</v>
      </c>
      <c r="G1820" s="1">
        <v>38.5</v>
      </c>
      <c r="H1820" s="1" t="s">
        <v>376</v>
      </c>
      <c r="I1820" s="1">
        <v>385</v>
      </c>
      <c r="J1820" s="2" t="s">
        <v>548</v>
      </c>
      <c r="S1820" s="11">
        <f t="shared" si="57"/>
        <v>-267.98837105809127</v>
      </c>
      <c r="T1820" s="10">
        <f t="shared" si="58"/>
        <v>71817.767022369211</v>
      </c>
    </row>
    <row r="1821" spans="1:20" ht="15" x14ac:dyDescent="0.25">
      <c r="A1821" s="1">
        <v>14</v>
      </c>
      <c r="B1821" s="1" t="s">
        <v>296</v>
      </c>
      <c r="C1821" s="1" t="s">
        <v>297</v>
      </c>
      <c r="D1821" s="1" t="s">
        <v>691</v>
      </c>
      <c r="E1821" s="1">
        <v>6</v>
      </c>
      <c r="F1821" s="1" t="s">
        <v>227</v>
      </c>
      <c r="G1821" s="1">
        <v>1097.8</v>
      </c>
      <c r="H1821" s="1" t="s">
        <v>1075</v>
      </c>
      <c r="I1821" s="1">
        <v>6586.8</v>
      </c>
      <c r="J1821" s="2" t="s">
        <v>548</v>
      </c>
      <c r="S1821" s="11">
        <f t="shared" si="57"/>
        <v>791.31162894190868</v>
      </c>
      <c r="T1821" s="10">
        <f t="shared" si="58"/>
        <v>626174.09409869695</v>
      </c>
    </row>
    <row r="1822" spans="1:20" ht="15" x14ac:dyDescent="0.25">
      <c r="A1822" s="1">
        <v>14</v>
      </c>
      <c r="B1822" s="1" t="s">
        <v>298</v>
      </c>
      <c r="C1822" s="1" t="s">
        <v>299</v>
      </c>
      <c r="D1822" s="1" t="s">
        <v>1230</v>
      </c>
      <c r="E1822" s="1">
        <v>6</v>
      </c>
      <c r="F1822" s="1" t="s">
        <v>227</v>
      </c>
      <c r="G1822" s="1">
        <v>1494.9</v>
      </c>
      <c r="H1822" s="1" t="s">
        <v>961</v>
      </c>
      <c r="I1822" s="1">
        <v>8969.4</v>
      </c>
      <c r="J1822" s="2" t="s">
        <v>548</v>
      </c>
      <c r="S1822" s="11">
        <f t="shared" si="57"/>
        <v>1188.4116289419089</v>
      </c>
      <c r="T1822" s="10">
        <f t="shared" si="58"/>
        <v>1412322.1998043614</v>
      </c>
    </row>
    <row r="1823" spans="1:20" ht="15" x14ac:dyDescent="0.25">
      <c r="A1823" s="1">
        <v>14</v>
      </c>
      <c r="B1823" s="1" t="s">
        <v>300</v>
      </c>
      <c r="C1823" s="1" t="s">
        <v>301</v>
      </c>
      <c r="D1823" s="1" t="s">
        <v>1230</v>
      </c>
      <c r="E1823" s="1">
        <v>10</v>
      </c>
      <c r="F1823" s="1" t="s">
        <v>227</v>
      </c>
      <c r="G1823" s="1">
        <v>1893.1</v>
      </c>
      <c r="H1823" s="1" t="s">
        <v>961</v>
      </c>
      <c r="I1823" s="1">
        <v>18931</v>
      </c>
      <c r="J1823" s="2" t="s">
        <v>548</v>
      </c>
      <c r="S1823" s="11">
        <f t="shared" si="57"/>
        <v>1586.6116289419087</v>
      </c>
      <c r="T1823" s="10">
        <f t="shared" si="58"/>
        <v>2517336.4610936972</v>
      </c>
    </row>
    <row r="1824" spans="1:20" ht="15" x14ac:dyDescent="0.25">
      <c r="A1824" s="1">
        <v>14</v>
      </c>
      <c r="B1824" s="1" t="s">
        <v>302</v>
      </c>
      <c r="C1824" s="1" t="s">
        <v>303</v>
      </c>
      <c r="D1824" s="1" t="s">
        <v>1233</v>
      </c>
      <c r="E1824" s="1">
        <v>15</v>
      </c>
      <c r="F1824" s="1" t="s">
        <v>227</v>
      </c>
      <c r="G1824" s="1">
        <v>1893.1</v>
      </c>
      <c r="H1824" s="1" t="s">
        <v>961</v>
      </c>
      <c r="I1824" s="1">
        <v>28396.5</v>
      </c>
      <c r="J1824" s="2" t="s">
        <v>548</v>
      </c>
      <c r="S1824" s="11">
        <f t="shared" si="57"/>
        <v>1586.6116289419087</v>
      </c>
      <c r="T1824" s="10">
        <f t="shared" si="58"/>
        <v>2517336.4610936972</v>
      </c>
    </row>
    <row r="1825" spans="1:20" ht="15" x14ac:dyDescent="0.25">
      <c r="A1825" s="1">
        <v>14</v>
      </c>
      <c r="B1825" s="1" t="s">
        <v>304</v>
      </c>
      <c r="C1825" s="1" t="s">
        <v>305</v>
      </c>
      <c r="D1825" s="1" t="s">
        <v>1233</v>
      </c>
      <c r="E1825" s="1">
        <v>6</v>
      </c>
      <c r="F1825" s="1" t="s">
        <v>227</v>
      </c>
      <c r="G1825" s="1">
        <v>300.89999999999998</v>
      </c>
      <c r="H1825" s="1" t="s">
        <v>961</v>
      </c>
      <c r="I1825" s="1">
        <v>1805.4</v>
      </c>
      <c r="J1825" s="2" t="s">
        <v>548</v>
      </c>
      <c r="S1825" s="11">
        <f t="shared" si="57"/>
        <v>-5.5883710580912975</v>
      </c>
      <c r="T1825" s="10">
        <f t="shared" si="58"/>
        <v>31.229891082912449</v>
      </c>
    </row>
    <row r="1826" spans="1:20" ht="15" x14ac:dyDescent="0.25">
      <c r="A1826" s="1">
        <v>14</v>
      </c>
      <c r="B1826" s="1" t="s">
        <v>231</v>
      </c>
      <c r="C1826" s="1" t="s">
        <v>232</v>
      </c>
      <c r="D1826" s="1" t="s">
        <v>899</v>
      </c>
      <c r="E1826" s="1">
        <v>10</v>
      </c>
      <c r="F1826" s="1" t="s">
        <v>227</v>
      </c>
      <c r="G1826" s="1">
        <v>375.76</v>
      </c>
      <c r="H1826" s="1" t="s">
        <v>228</v>
      </c>
      <c r="I1826" s="1">
        <v>3757.6</v>
      </c>
      <c r="J1826" s="2" t="s">
        <v>548</v>
      </c>
      <c r="S1826" s="11">
        <f t="shared" si="57"/>
        <v>69.271628941908716</v>
      </c>
      <c r="T1826" s="10">
        <f t="shared" si="58"/>
        <v>4798.5585762654855</v>
      </c>
    </row>
    <row r="1827" spans="1:20" ht="15" x14ac:dyDescent="0.25">
      <c r="A1827" s="1">
        <v>14</v>
      </c>
      <c r="B1827" s="1" t="s">
        <v>306</v>
      </c>
      <c r="C1827" s="1" t="s">
        <v>307</v>
      </c>
      <c r="D1827" s="1" t="s">
        <v>906</v>
      </c>
      <c r="E1827" s="1">
        <v>2</v>
      </c>
      <c r="F1827" s="1" t="s">
        <v>227</v>
      </c>
      <c r="G1827" s="1">
        <v>375.76</v>
      </c>
      <c r="H1827" s="1" t="s">
        <v>228</v>
      </c>
      <c r="I1827" s="1">
        <v>751.52</v>
      </c>
      <c r="J1827" s="2" t="s">
        <v>548</v>
      </c>
      <c r="S1827" s="11">
        <f t="shared" si="57"/>
        <v>69.271628941908716</v>
      </c>
      <c r="T1827" s="10">
        <f t="shared" si="58"/>
        <v>4798.5585762654855</v>
      </c>
    </row>
    <row r="1828" spans="1:20" ht="15" x14ac:dyDescent="0.25">
      <c r="A1828" s="1">
        <v>14</v>
      </c>
      <c r="B1828" s="1" t="s">
        <v>308</v>
      </c>
      <c r="C1828" s="1" t="s">
        <v>309</v>
      </c>
      <c r="D1828" s="1" t="s">
        <v>906</v>
      </c>
      <c r="E1828" s="1">
        <v>8</v>
      </c>
      <c r="F1828" s="1" t="s">
        <v>227</v>
      </c>
      <c r="G1828" s="1">
        <v>343.55200000000002</v>
      </c>
      <c r="H1828" s="1" t="s">
        <v>228</v>
      </c>
      <c r="I1828" s="1">
        <v>2748.4160000000002</v>
      </c>
      <c r="J1828" s="2" t="s">
        <v>548</v>
      </c>
      <c r="S1828" s="11">
        <f t="shared" si="57"/>
        <v>37.063628941908746</v>
      </c>
      <c r="T1828" s="10">
        <f t="shared" si="58"/>
        <v>1373.7125903434955</v>
      </c>
    </row>
    <row r="1829" spans="1:20" ht="15" x14ac:dyDescent="0.25">
      <c r="A1829" s="1">
        <v>14</v>
      </c>
      <c r="B1829" s="1" t="s">
        <v>268</v>
      </c>
      <c r="C1829" s="1" t="s">
        <v>269</v>
      </c>
      <c r="D1829" s="1" t="s">
        <v>526</v>
      </c>
      <c r="E1829" s="1">
        <v>4</v>
      </c>
      <c r="F1829" s="1" t="s">
        <v>227</v>
      </c>
      <c r="G1829" s="1">
        <v>3459.4560000000001</v>
      </c>
      <c r="H1829" s="1" t="s">
        <v>250</v>
      </c>
      <c r="I1829" s="1">
        <v>13837.824000000001</v>
      </c>
      <c r="J1829" s="2" t="s">
        <v>548</v>
      </c>
      <c r="S1829" s="11">
        <f t="shared" si="57"/>
        <v>3152.967628941909</v>
      </c>
      <c r="T1829" s="10">
        <f t="shared" si="58"/>
        <v>9941204.8691555634</v>
      </c>
    </row>
    <row r="1830" spans="1:20" ht="15" x14ac:dyDescent="0.25">
      <c r="A1830" s="1">
        <v>14</v>
      </c>
      <c r="B1830" s="1" t="s">
        <v>270</v>
      </c>
      <c r="C1830" s="1" t="s">
        <v>271</v>
      </c>
      <c r="D1830" s="1" t="s">
        <v>272</v>
      </c>
      <c r="E1830" s="1">
        <v>10</v>
      </c>
      <c r="F1830" s="1" t="s">
        <v>227</v>
      </c>
      <c r="G1830" s="1">
        <v>2.5110399999999999</v>
      </c>
      <c r="H1830" s="1" t="s">
        <v>256</v>
      </c>
      <c r="I1830" s="1">
        <v>25.110399999999998</v>
      </c>
      <c r="J1830" s="2" t="s">
        <v>548</v>
      </c>
      <c r="S1830" s="11">
        <f t="shared" si="57"/>
        <v>-303.97733105809129</v>
      </c>
      <c r="T1830" s="10">
        <f t="shared" si="58"/>
        <v>92402.217797200428</v>
      </c>
    </row>
    <row r="1831" spans="1:20" ht="15" x14ac:dyDescent="0.25">
      <c r="A1831" s="1">
        <v>14</v>
      </c>
      <c r="B1831" s="1" t="s">
        <v>273</v>
      </c>
      <c r="C1831" s="1" t="s">
        <v>274</v>
      </c>
      <c r="D1831" s="1" t="s">
        <v>526</v>
      </c>
      <c r="E1831" s="1">
        <v>10</v>
      </c>
      <c r="F1831" s="1" t="s">
        <v>227</v>
      </c>
      <c r="G1831" s="1">
        <v>23.541</v>
      </c>
      <c r="H1831" s="1" t="s">
        <v>256</v>
      </c>
      <c r="I1831" s="1">
        <v>235.41</v>
      </c>
      <c r="J1831" s="2" t="s">
        <v>548</v>
      </c>
      <c r="S1831" s="11">
        <f t="shared" si="57"/>
        <v>-282.94737105809128</v>
      </c>
      <c r="T1831" s="10">
        <f t="shared" si="58"/>
        <v>80059.214788685189</v>
      </c>
    </row>
    <row r="1832" spans="1:20" ht="15" x14ac:dyDescent="0.25">
      <c r="A1832" s="1">
        <v>14</v>
      </c>
      <c r="B1832" s="1" t="s">
        <v>275</v>
      </c>
      <c r="C1832" s="1" t="s">
        <v>276</v>
      </c>
      <c r="D1832" s="1" t="s">
        <v>906</v>
      </c>
      <c r="E1832" s="1">
        <v>3</v>
      </c>
      <c r="F1832" s="1" t="s">
        <v>227</v>
      </c>
      <c r="G1832" s="1">
        <v>77</v>
      </c>
      <c r="H1832" s="1" t="s">
        <v>267</v>
      </c>
      <c r="I1832" s="1">
        <v>231</v>
      </c>
      <c r="J1832" s="2" t="s">
        <v>548</v>
      </c>
      <c r="S1832" s="11">
        <f t="shared" si="57"/>
        <v>-229.48837105809127</v>
      </c>
      <c r="T1832" s="10">
        <f t="shared" si="58"/>
        <v>52664.912450896183</v>
      </c>
    </row>
    <row r="1833" spans="1:20" ht="25.5" x14ac:dyDescent="0.25">
      <c r="A1833" s="1">
        <v>14</v>
      </c>
      <c r="B1833" s="1" t="s">
        <v>277</v>
      </c>
      <c r="C1833" s="1" t="s">
        <v>278</v>
      </c>
      <c r="D1833" s="1" t="s">
        <v>691</v>
      </c>
      <c r="E1833" s="1">
        <v>5</v>
      </c>
      <c r="F1833" s="1" t="s">
        <v>227</v>
      </c>
      <c r="G1833" s="1">
        <v>429.66</v>
      </c>
      <c r="H1833" s="1" t="s">
        <v>279</v>
      </c>
      <c r="I1833" s="1">
        <v>2148.3000000000002</v>
      </c>
      <c r="J1833" s="2" t="s">
        <v>548</v>
      </c>
      <c r="S1833" s="11">
        <f t="shared" si="57"/>
        <v>123.17162894190875</v>
      </c>
      <c r="T1833" s="10">
        <f t="shared" si="58"/>
        <v>15171.250176203253</v>
      </c>
    </row>
    <row r="1834" spans="1:20" ht="15" x14ac:dyDescent="0.25">
      <c r="A1834" s="1">
        <v>14</v>
      </c>
      <c r="B1834" s="1" t="s">
        <v>310</v>
      </c>
      <c r="C1834" s="1" t="s">
        <v>311</v>
      </c>
      <c r="D1834" s="1" t="s">
        <v>526</v>
      </c>
      <c r="E1834" s="1">
        <v>10</v>
      </c>
      <c r="F1834" s="1" t="s">
        <v>227</v>
      </c>
      <c r="G1834" s="1">
        <v>23.94</v>
      </c>
      <c r="H1834" s="1" t="s">
        <v>256</v>
      </c>
      <c r="I1834" s="1">
        <v>239.4</v>
      </c>
      <c r="J1834" s="2" t="s">
        <v>548</v>
      </c>
      <c r="S1834" s="11">
        <f t="shared" si="57"/>
        <v>-282.54837105809128</v>
      </c>
      <c r="T1834" s="10">
        <f t="shared" si="58"/>
        <v>79833.581987580837</v>
      </c>
    </row>
    <row r="1835" spans="1:20" ht="25.5" x14ac:dyDescent="0.25">
      <c r="A1835" s="1">
        <v>14</v>
      </c>
      <c r="B1835" s="1" t="s">
        <v>254</v>
      </c>
      <c r="C1835" s="1" t="s">
        <v>255</v>
      </c>
      <c r="D1835" s="1" t="s">
        <v>526</v>
      </c>
      <c r="E1835" s="1">
        <v>10</v>
      </c>
      <c r="F1835" s="1" t="s">
        <v>227</v>
      </c>
      <c r="G1835" s="1">
        <v>483.28</v>
      </c>
      <c r="H1835" s="1" t="s">
        <v>256</v>
      </c>
      <c r="I1835" s="1">
        <v>4832.8</v>
      </c>
      <c r="J1835" s="2" t="s">
        <v>548</v>
      </c>
      <c r="S1835" s="11">
        <f t="shared" si="57"/>
        <v>176.7916289419087</v>
      </c>
      <c r="T1835" s="10">
        <f t="shared" si="58"/>
        <v>31255.280063933529</v>
      </c>
    </row>
    <row r="1836" spans="1:20" ht="25.5" x14ac:dyDescent="0.25">
      <c r="A1836" s="1">
        <v>14</v>
      </c>
      <c r="B1836" s="1" t="s">
        <v>280</v>
      </c>
      <c r="C1836" s="1" t="s">
        <v>281</v>
      </c>
      <c r="D1836" s="1" t="s">
        <v>526</v>
      </c>
      <c r="E1836" s="1">
        <v>2</v>
      </c>
      <c r="F1836" s="1" t="s">
        <v>227</v>
      </c>
      <c r="G1836" s="1">
        <v>88.2</v>
      </c>
      <c r="H1836" s="1" t="s">
        <v>376</v>
      </c>
      <c r="I1836" s="1">
        <v>176.4</v>
      </c>
      <c r="J1836" s="2" t="s">
        <v>548</v>
      </c>
      <c r="S1836" s="11">
        <f t="shared" si="57"/>
        <v>-218.28837105809129</v>
      </c>
      <c r="T1836" s="10">
        <f t="shared" si="58"/>
        <v>47649.812939194948</v>
      </c>
    </row>
    <row r="1837" spans="1:20" ht="25.5" x14ac:dyDescent="0.25">
      <c r="A1837" s="1">
        <v>14</v>
      </c>
      <c r="B1837" s="1" t="s">
        <v>312</v>
      </c>
      <c r="C1837" s="1" t="s">
        <v>313</v>
      </c>
      <c r="D1837" s="1" t="s">
        <v>1233</v>
      </c>
      <c r="E1837" s="1">
        <v>5</v>
      </c>
      <c r="F1837" s="1" t="s">
        <v>227</v>
      </c>
      <c r="G1837" s="1">
        <v>2040.3969999999999</v>
      </c>
      <c r="H1837" s="1" t="s">
        <v>291</v>
      </c>
      <c r="I1837" s="1">
        <v>10201.985000000001</v>
      </c>
      <c r="J1837" s="2" t="s">
        <v>548</v>
      </c>
      <c r="S1837" s="11">
        <f t="shared" si="57"/>
        <v>1733.9086289419088</v>
      </c>
      <c r="T1837" s="10">
        <f t="shared" si="58"/>
        <v>3006439.1335192099</v>
      </c>
    </row>
    <row r="1838" spans="1:20" ht="25.5" x14ac:dyDescent="0.25">
      <c r="A1838" s="1">
        <v>14</v>
      </c>
      <c r="B1838" s="1" t="s">
        <v>314</v>
      </c>
      <c r="C1838" s="1" t="s">
        <v>315</v>
      </c>
      <c r="D1838" s="1" t="s">
        <v>691</v>
      </c>
      <c r="E1838" s="1">
        <v>100</v>
      </c>
      <c r="F1838" s="1" t="s">
        <v>227</v>
      </c>
      <c r="G1838" s="1">
        <v>600.6</v>
      </c>
      <c r="H1838" s="1" t="s">
        <v>316</v>
      </c>
      <c r="I1838" s="1">
        <v>60060</v>
      </c>
      <c r="J1838" s="2" t="s">
        <v>548</v>
      </c>
      <c r="S1838" s="11">
        <f t="shared" si="57"/>
        <v>294.11162894190875</v>
      </c>
      <c r="T1838" s="10">
        <f t="shared" si="58"/>
        <v>86501.650278863017</v>
      </c>
    </row>
    <row r="1839" spans="1:20" ht="15" x14ac:dyDescent="0.25">
      <c r="A1839" s="1">
        <v>14</v>
      </c>
      <c r="B1839" s="1" t="s">
        <v>317</v>
      </c>
      <c r="C1839" s="1" t="s">
        <v>318</v>
      </c>
      <c r="D1839" s="1" t="s">
        <v>319</v>
      </c>
      <c r="E1839" s="1">
        <v>50</v>
      </c>
      <c r="F1839" s="1" t="s">
        <v>227</v>
      </c>
      <c r="G1839" s="1">
        <v>14.19</v>
      </c>
      <c r="H1839" s="1" t="s">
        <v>376</v>
      </c>
      <c r="I1839" s="1">
        <v>709.5</v>
      </c>
      <c r="J1839" s="2" t="s">
        <v>548</v>
      </c>
      <c r="S1839" s="11">
        <f t="shared" si="57"/>
        <v>-292.29837105809128</v>
      </c>
      <c r="T1839" s="10">
        <f t="shared" si="58"/>
        <v>85438.337723213612</v>
      </c>
    </row>
    <row r="1840" spans="1:20" ht="15" x14ac:dyDescent="0.25">
      <c r="A1840" s="1">
        <v>14</v>
      </c>
      <c r="B1840" s="1" t="s">
        <v>320</v>
      </c>
      <c r="C1840" s="1" t="s">
        <v>321</v>
      </c>
      <c r="D1840" s="1" t="s">
        <v>1230</v>
      </c>
      <c r="E1840" s="1">
        <v>4</v>
      </c>
      <c r="F1840" s="1" t="s">
        <v>227</v>
      </c>
      <c r="G1840" s="1">
        <v>2486.2600000000002</v>
      </c>
      <c r="H1840" s="1" t="s">
        <v>1075</v>
      </c>
      <c r="I1840" s="1">
        <v>9945.0400000000009</v>
      </c>
      <c r="J1840" s="2" t="s">
        <v>548</v>
      </c>
      <c r="S1840" s="11">
        <f t="shared" si="57"/>
        <v>2179.7716289419091</v>
      </c>
      <c r="T1840" s="10">
        <f t="shared" si="58"/>
        <v>4751404.3543400634</v>
      </c>
    </row>
    <row r="1841" spans="1:20" ht="15" x14ac:dyDescent="0.25">
      <c r="A1841" s="1">
        <v>14</v>
      </c>
      <c r="B1841" s="1" t="s">
        <v>322</v>
      </c>
      <c r="C1841" s="1" t="s">
        <v>323</v>
      </c>
      <c r="D1841" s="1" t="s">
        <v>1230</v>
      </c>
      <c r="E1841" s="1">
        <v>4</v>
      </c>
      <c r="F1841" s="1" t="s">
        <v>227</v>
      </c>
      <c r="G1841" s="1">
        <v>2486.2600000000002</v>
      </c>
      <c r="H1841" s="1" t="s">
        <v>1075</v>
      </c>
      <c r="I1841" s="1">
        <v>9945.0400000000009</v>
      </c>
      <c r="J1841" s="2" t="s">
        <v>548</v>
      </c>
      <c r="S1841" s="11">
        <f t="shared" si="57"/>
        <v>2179.7716289419091</v>
      </c>
      <c r="T1841" s="10">
        <f t="shared" si="58"/>
        <v>4751404.3543400634</v>
      </c>
    </row>
    <row r="1842" spans="1:20" ht="25.5" x14ac:dyDescent="0.25">
      <c r="A1842" s="1">
        <v>14</v>
      </c>
      <c r="B1842" s="1">
        <v>1111</v>
      </c>
      <c r="C1842" s="1" t="s">
        <v>324</v>
      </c>
      <c r="D1842" s="1" t="s">
        <v>899</v>
      </c>
      <c r="E1842" s="1">
        <v>2</v>
      </c>
      <c r="F1842" s="1" t="s">
        <v>227</v>
      </c>
      <c r="G1842" s="1">
        <v>939.4</v>
      </c>
      <c r="H1842" s="1" t="s">
        <v>228</v>
      </c>
      <c r="I1842" s="1">
        <v>1878.8</v>
      </c>
      <c r="J1842" s="2" t="s">
        <v>548</v>
      </c>
      <c r="S1842" s="11">
        <f t="shared" si="57"/>
        <v>632.9116289419087</v>
      </c>
      <c r="T1842" s="10">
        <f t="shared" si="58"/>
        <v>400577.13004990033</v>
      </c>
    </row>
    <row r="1843" spans="1:20" ht="25.5" x14ac:dyDescent="0.25">
      <c r="A1843" s="1">
        <v>14</v>
      </c>
      <c r="B1843" s="1" t="s">
        <v>289</v>
      </c>
      <c r="C1843" s="1" t="s">
        <v>290</v>
      </c>
      <c r="D1843" s="1" t="s">
        <v>1230</v>
      </c>
      <c r="E1843" s="1">
        <v>5</v>
      </c>
      <c r="F1843" s="1" t="s">
        <v>227</v>
      </c>
      <c r="G1843" s="1">
        <v>1593</v>
      </c>
      <c r="H1843" s="1" t="s">
        <v>291</v>
      </c>
      <c r="I1843" s="1">
        <v>7965</v>
      </c>
      <c r="J1843" s="2" t="s">
        <v>563</v>
      </c>
      <c r="S1843" s="11">
        <f t="shared" si="57"/>
        <v>1286.5116289419088</v>
      </c>
      <c r="T1843" s="10">
        <f t="shared" si="58"/>
        <v>1655112.1714027638</v>
      </c>
    </row>
    <row r="1844" spans="1:20" ht="25.5" x14ac:dyDescent="0.25">
      <c r="A1844" s="1">
        <v>14</v>
      </c>
      <c r="B1844" s="1" t="s">
        <v>292</v>
      </c>
      <c r="C1844" s="1" t="s">
        <v>293</v>
      </c>
      <c r="D1844" s="1" t="s">
        <v>1230</v>
      </c>
      <c r="E1844" s="1">
        <v>2</v>
      </c>
      <c r="F1844" s="1" t="s">
        <v>227</v>
      </c>
      <c r="G1844" s="1">
        <v>590</v>
      </c>
      <c r="H1844" s="1" t="s">
        <v>291</v>
      </c>
      <c r="I1844" s="1">
        <v>1180</v>
      </c>
      <c r="J1844" s="2" t="s">
        <v>563</v>
      </c>
      <c r="S1844" s="11">
        <f t="shared" si="57"/>
        <v>283.51162894190873</v>
      </c>
      <c r="T1844" s="10">
        <f t="shared" si="58"/>
        <v>80378.843745294536</v>
      </c>
    </row>
    <row r="1845" spans="1:20" ht="15" x14ac:dyDescent="0.25">
      <c r="A1845" s="1">
        <v>14</v>
      </c>
      <c r="B1845" s="1" t="s">
        <v>294</v>
      </c>
      <c r="C1845" s="1" t="s">
        <v>295</v>
      </c>
      <c r="D1845" s="1" t="s">
        <v>706</v>
      </c>
      <c r="E1845" s="1">
        <v>60</v>
      </c>
      <c r="F1845" s="1" t="s">
        <v>227</v>
      </c>
      <c r="G1845" s="1">
        <v>38.5</v>
      </c>
      <c r="H1845" s="1" t="s">
        <v>376</v>
      </c>
      <c r="I1845" s="1">
        <v>2310</v>
      </c>
      <c r="J1845" s="2" t="s">
        <v>563</v>
      </c>
      <c r="S1845" s="11">
        <f t="shared" si="57"/>
        <v>-267.98837105809127</v>
      </c>
      <c r="T1845" s="10">
        <f t="shared" si="58"/>
        <v>71817.767022369211</v>
      </c>
    </row>
    <row r="1846" spans="1:20" ht="15" x14ac:dyDescent="0.25">
      <c r="A1846" s="1">
        <v>14</v>
      </c>
      <c r="B1846" s="1" t="s">
        <v>300</v>
      </c>
      <c r="C1846" s="1" t="s">
        <v>301</v>
      </c>
      <c r="D1846" s="1" t="s">
        <v>1230</v>
      </c>
      <c r="E1846" s="1">
        <v>2</v>
      </c>
      <c r="F1846" s="1" t="s">
        <v>227</v>
      </c>
      <c r="G1846" s="1">
        <v>1893.1</v>
      </c>
      <c r="H1846" s="1" t="s">
        <v>961</v>
      </c>
      <c r="I1846" s="1">
        <v>3786.2</v>
      </c>
      <c r="J1846" s="2" t="s">
        <v>563</v>
      </c>
      <c r="S1846" s="11">
        <f t="shared" si="57"/>
        <v>1586.6116289419087</v>
      </c>
      <c r="T1846" s="10">
        <f t="shared" si="58"/>
        <v>2517336.4610936972</v>
      </c>
    </row>
    <row r="1847" spans="1:20" ht="15" x14ac:dyDescent="0.25">
      <c r="A1847" s="1">
        <v>14</v>
      </c>
      <c r="B1847" s="1" t="s">
        <v>302</v>
      </c>
      <c r="C1847" s="1" t="s">
        <v>303</v>
      </c>
      <c r="D1847" s="1" t="s">
        <v>1233</v>
      </c>
      <c r="E1847" s="1">
        <v>2</v>
      </c>
      <c r="F1847" s="1" t="s">
        <v>227</v>
      </c>
      <c r="G1847" s="1">
        <v>1893.1</v>
      </c>
      <c r="H1847" s="1" t="s">
        <v>961</v>
      </c>
      <c r="I1847" s="1">
        <v>3786.2</v>
      </c>
      <c r="J1847" s="2" t="s">
        <v>563</v>
      </c>
      <c r="S1847" s="11">
        <f t="shared" si="57"/>
        <v>1586.6116289419087</v>
      </c>
      <c r="T1847" s="10">
        <f t="shared" si="58"/>
        <v>2517336.4610936972</v>
      </c>
    </row>
    <row r="1848" spans="1:20" ht="25.5" x14ac:dyDescent="0.25">
      <c r="A1848" s="1">
        <v>14</v>
      </c>
      <c r="B1848" s="1" t="s">
        <v>225</v>
      </c>
      <c r="C1848" s="1" t="s">
        <v>226</v>
      </c>
      <c r="D1848" s="1" t="s">
        <v>899</v>
      </c>
      <c r="E1848" s="1">
        <v>12</v>
      </c>
      <c r="F1848" s="1" t="s">
        <v>227</v>
      </c>
      <c r="G1848" s="1">
        <v>1959.364</v>
      </c>
      <c r="H1848" s="1" t="s">
        <v>228</v>
      </c>
      <c r="I1848" s="1">
        <v>23512.368000000002</v>
      </c>
      <c r="J1848" s="2" t="s">
        <v>563</v>
      </c>
      <c r="S1848" s="11">
        <f t="shared" si="57"/>
        <v>1652.8756289419089</v>
      </c>
      <c r="T1848" s="10">
        <f t="shared" si="58"/>
        <v>2731997.844750111</v>
      </c>
    </row>
    <row r="1849" spans="1:20" ht="15" x14ac:dyDescent="0.25">
      <c r="A1849" s="1">
        <v>14</v>
      </c>
      <c r="B1849" s="1" t="s">
        <v>229</v>
      </c>
      <c r="C1849" s="1" t="s">
        <v>230</v>
      </c>
      <c r="D1849" s="1" t="s">
        <v>899</v>
      </c>
      <c r="E1849" s="1">
        <v>4</v>
      </c>
      <c r="F1849" s="1" t="s">
        <v>227</v>
      </c>
      <c r="G1849" s="1">
        <v>1073.5999999999999</v>
      </c>
      <c r="H1849" s="1" t="s">
        <v>228</v>
      </c>
      <c r="I1849" s="1">
        <v>4294.3999999999996</v>
      </c>
      <c r="J1849" s="2" t="s">
        <v>563</v>
      </c>
      <c r="S1849" s="11">
        <f t="shared" si="57"/>
        <v>767.11162894190863</v>
      </c>
      <c r="T1849" s="10">
        <f t="shared" si="58"/>
        <v>588460.25125790853</v>
      </c>
    </row>
    <row r="1850" spans="1:20" ht="25.5" x14ac:dyDescent="0.25">
      <c r="A1850" s="1">
        <v>14</v>
      </c>
      <c r="B1850" s="1" t="s">
        <v>259</v>
      </c>
      <c r="C1850" s="1" t="s">
        <v>260</v>
      </c>
      <c r="D1850" s="1" t="s">
        <v>899</v>
      </c>
      <c r="E1850" s="1">
        <v>2</v>
      </c>
      <c r="F1850" s="1" t="s">
        <v>227</v>
      </c>
      <c r="G1850" s="1">
        <v>704.55</v>
      </c>
      <c r="H1850" s="1" t="s">
        <v>228</v>
      </c>
      <c r="I1850" s="1">
        <v>1409.1</v>
      </c>
      <c r="J1850" s="2" t="s">
        <v>563</v>
      </c>
      <c r="S1850" s="11">
        <f t="shared" si="57"/>
        <v>398.06162894190868</v>
      </c>
      <c r="T1850" s="10">
        <f t="shared" si="58"/>
        <v>158453.0604358858</v>
      </c>
    </row>
    <row r="1851" spans="1:20" ht="15" x14ac:dyDescent="0.25">
      <c r="A1851" s="1">
        <v>14</v>
      </c>
      <c r="B1851" s="1" t="s">
        <v>261</v>
      </c>
      <c r="C1851" s="1" t="s">
        <v>262</v>
      </c>
      <c r="D1851" s="1" t="s">
        <v>899</v>
      </c>
      <c r="E1851" s="1">
        <v>1</v>
      </c>
      <c r="F1851" s="1" t="s">
        <v>227</v>
      </c>
      <c r="G1851" s="1">
        <v>1357.664</v>
      </c>
      <c r="H1851" s="1" t="s">
        <v>235</v>
      </c>
      <c r="I1851" s="1">
        <v>1357.664</v>
      </c>
      <c r="J1851" s="2" t="s">
        <v>563</v>
      </c>
      <c r="S1851" s="11">
        <f t="shared" si="57"/>
        <v>1051.1756289419086</v>
      </c>
      <c r="T1851" s="10">
        <f t="shared" si="58"/>
        <v>1104970.202881417</v>
      </c>
    </row>
    <row r="1852" spans="1:20" ht="15" x14ac:dyDescent="0.25">
      <c r="A1852" s="1">
        <v>14</v>
      </c>
      <c r="B1852" s="1" t="s">
        <v>238</v>
      </c>
      <c r="C1852" s="1" t="s">
        <v>239</v>
      </c>
      <c r="D1852" s="1" t="s">
        <v>899</v>
      </c>
      <c r="E1852" s="1">
        <v>2</v>
      </c>
      <c r="F1852" s="1" t="s">
        <v>227</v>
      </c>
      <c r="G1852" s="1">
        <v>3024.56</v>
      </c>
      <c r="H1852" s="1" t="s">
        <v>961</v>
      </c>
      <c r="I1852" s="1">
        <v>6049.12</v>
      </c>
      <c r="J1852" s="2" t="s">
        <v>563</v>
      </c>
      <c r="S1852" s="11">
        <f t="shared" si="57"/>
        <v>2718.0716289419088</v>
      </c>
      <c r="T1852" s="10">
        <f t="shared" si="58"/>
        <v>7387913.3800589219</v>
      </c>
    </row>
    <row r="1853" spans="1:20" ht="15" x14ac:dyDescent="0.25">
      <c r="A1853" s="1">
        <v>14</v>
      </c>
      <c r="B1853" s="1" t="s">
        <v>263</v>
      </c>
      <c r="C1853" s="1" t="s">
        <v>264</v>
      </c>
      <c r="D1853" s="1" t="s">
        <v>899</v>
      </c>
      <c r="E1853" s="1">
        <v>1</v>
      </c>
      <c r="F1853" s="1" t="s">
        <v>227</v>
      </c>
      <c r="G1853" s="1">
        <v>509.96</v>
      </c>
      <c r="H1853" s="1" t="s">
        <v>228</v>
      </c>
      <c r="I1853" s="1">
        <v>509.96</v>
      </c>
      <c r="J1853" s="2" t="s">
        <v>563</v>
      </c>
      <c r="S1853" s="11">
        <f t="shared" si="57"/>
        <v>203.4716289419087</v>
      </c>
      <c r="T1853" s="10">
        <f t="shared" si="58"/>
        <v>41400.703784273777</v>
      </c>
    </row>
    <row r="1854" spans="1:20" ht="15" x14ac:dyDescent="0.25">
      <c r="A1854" s="1">
        <v>14</v>
      </c>
      <c r="B1854" s="1" t="s">
        <v>240</v>
      </c>
      <c r="C1854" s="1" t="s">
        <v>241</v>
      </c>
      <c r="D1854" s="1" t="s">
        <v>899</v>
      </c>
      <c r="E1854" s="1">
        <v>8</v>
      </c>
      <c r="F1854" s="1" t="s">
        <v>227</v>
      </c>
      <c r="G1854" s="1">
        <v>1202.432</v>
      </c>
      <c r="H1854" s="1" t="s">
        <v>228</v>
      </c>
      <c r="I1854" s="1">
        <v>9619.4560000000001</v>
      </c>
      <c r="J1854" s="2" t="s">
        <v>563</v>
      </c>
      <c r="S1854" s="11">
        <f t="shared" si="57"/>
        <v>895.94362894190874</v>
      </c>
      <c r="T1854" s="10">
        <f t="shared" si="58"/>
        <v>802714.98624159663</v>
      </c>
    </row>
    <row r="1855" spans="1:20" ht="25.5" x14ac:dyDescent="0.25">
      <c r="A1855" s="1">
        <v>14</v>
      </c>
      <c r="B1855" s="1" t="s">
        <v>242</v>
      </c>
      <c r="C1855" s="1" t="s">
        <v>243</v>
      </c>
      <c r="D1855" s="1" t="s">
        <v>899</v>
      </c>
      <c r="E1855" s="1">
        <v>2</v>
      </c>
      <c r="F1855" s="1" t="s">
        <v>227</v>
      </c>
      <c r="G1855" s="1">
        <v>944.76800000000003</v>
      </c>
      <c r="H1855" s="1" t="s">
        <v>228</v>
      </c>
      <c r="I1855" s="1">
        <v>1889.5360000000001</v>
      </c>
      <c r="J1855" s="2" t="s">
        <v>563</v>
      </c>
      <c r="S1855" s="11">
        <f t="shared" si="57"/>
        <v>638.27962894190875</v>
      </c>
      <c r="T1855" s="10">
        <f t="shared" si="58"/>
        <v>407400.88472222071</v>
      </c>
    </row>
    <row r="1856" spans="1:20" ht="15" x14ac:dyDescent="0.25">
      <c r="A1856" s="1">
        <v>14</v>
      </c>
      <c r="B1856" s="1" t="s">
        <v>273</v>
      </c>
      <c r="C1856" s="1" t="s">
        <v>274</v>
      </c>
      <c r="D1856" s="1" t="s">
        <v>526</v>
      </c>
      <c r="E1856" s="1">
        <v>10</v>
      </c>
      <c r="F1856" s="1" t="s">
        <v>227</v>
      </c>
      <c r="G1856" s="1">
        <v>23.541</v>
      </c>
      <c r="H1856" s="1" t="s">
        <v>256</v>
      </c>
      <c r="I1856" s="1">
        <v>235.41</v>
      </c>
      <c r="J1856" s="2" t="s">
        <v>563</v>
      </c>
      <c r="S1856" s="11">
        <f t="shared" si="57"/>
        <v>-282.94737105809128</v>
      </c>
      <c r="T1856" s="10">
        <f t="shared" si="58"/>
        <v>80059.214788685189</v>
      </c>
    </row>
    <row r="1857" spans="1:20" ht="15" x14ac:dyDescent="0.25">
      <c r="A1857" s="1">
        <v>14</v>
      </c>
      <c r="B1857" s="1" t="s">
        <v>275</v>
      </c>
      <c r="C1857" s="1" t="s">
        <v>276</v>
      </c>
      <c r="D1857" s="1" t="s">
        <v>906</v>
      </c>
      <c r="E1857" s="1">
        <v>2</v>
      </c>
      <c r="F1857" s="1" t="s">
        <v>227</v>
      </c>
      <c r="G1857" s="1">
        <v>77</v>
      </c>
      <c r="H1857" s="1" t="s">
        <v>267</v>
      </c>
      <c r="I1857" s="1">
        <v>154</v>
      </c>
      <c r="J1857" s="2" t="s">
        <v>563</v>
      </c>
      <c r="S1857" s="11">
        <f t="shared" si="57"/>
        <v>-229.48837105809127</v>
      </c>
      <c r="T1857" s="10">
        <f t="shared" si="58"/>
        <v>52664.912450896183</v>
      </c>
    </row>
    <row r="1858" spans="1:20" ht="25.5" x14ac:dyDescent="0.25">
      <c r="A1858" s="1">
        <v>14</v>
      </c>
      <c r="B1858" s="1" t="s">
        <v>312</v>
      </c>
      <c r="C1858" s="1" t="s">
        <v>313</v>
      </c>
      <c r="D1858" s="1" t="s">
        <v>1233</v>
      </c>
      <c r="E1858" s="1">
        <v>2</v>
      </c>
      <c r="F1858" s="1" t="s">
        <v>227</v>
      </c>
      <c r="G1858" s="1">
        <v>2040.3969999999999</v>
      </c>
      <c r="H1858" s="1" t="s">
        <v>291</v>
      </c>
      <c r="I1858" s="1">
        <v>4080.7939999999999</v>
      </c>
      <c r="J1858" s="2" t="s">
        <v>563</v>
      </c>
      <c r="S1858" s="11">
        <f t="shared" ref="S1858:S1921" si="59">G1858-$P$2</f>
        <v>1733.9086289419088</v>
      </c>
      <c r="T1858" s="10">
        <f t="shared" si="58"/>
        <v>3006439.1335192099</v>
      </c>
    </row>
    <row r="1859" spans="1:20" ht="25.5" x14ac:dyDescent="0.25">
      <c r="A1859" s="1">
        <v>14</v>
      </c>
      <c r="B1859" s="1" t="s">
        <v>314</v>
      </c>
      <c r="C1859" s="1" t="s">
        <v>315</v>
      </c>
      <c r="D1859" s="1" t="s">
        <v>691</v>
      </c>
      <c r="E1859" s="1">
        <v>90</v>
      </c>
      <c r="F1859" s="1" t="s">
        <v>227</v>
      </c>
      <c r="G1859" s="1">
        <v>600.6</v>
      </c>
      <c r="H1859" s="1" t="s">
        <v>316</v>
      </c>
      <c r="I1859" s="1">
        <v>54054</v>
      </c>
      <c r="J1859" s="2" t="s">
        <v>563</v>
      </c>
      <c r="S1859" s="11">
        <f t="shared" si="59"/>
        <v>294.11162894190875</v>
      </c>
      <c r="T1859" s="10">
        <f t="shared" ref="T1859:T1922" si="60">S1859*S1859</f>
        <v>86501.650278863017</v>
      </c>
    </row>
    <row r="1860" spans="1:20" ht="15" x14ac:dyDescent="0.25">
      <c r="A1860" s="1">
        <v>14</v>
      </c>
      <c r="B1860" s="1" t="s">
        <v>317</v>
      </c>
      <c r="C1860" s="1" t="s">
        <v>318</v>
      </c>
      <c r="D1860" s="1" t="s">
        <v>319</v>
      </c>
      <c r="E1860" s="1">
        <v>10</v>
      </c>
      <c r="F1860" s="1" t="s">
        <v>227</v>
      </c>
      <c r="G1860" s="1">
        <v>14.19</v>
      </c>
      <c r="H1860" s="1" t="s">
        <v>376</v>
      </c>
      <c r="I1860" s="1">
        <v>141.9</v>
      </c>
      <c r="J1860" s="2" t="s">
        <v>563</v>
      </c>
      <c r="S1860" s="11">
        <f t="shared" si="59"/>
        <v>-292.29837105809128</v>
      </c>
      <c r="T1860" s="10">
        <f t="shared" si="60"/>
        <v>85438.337723213612</v>
      </c>
    </row>
    <row r="1861" spans="1:20" ht="15" x14ac:dyDescent="0.25">
      <c r="A1861" s="1">
        <v>14</v>
      </c>
      <c r="B1861" s="1" t="s">
        <v>320</v>
      </c>
      <c r="C1861" s="1" t="s">
        <v>321</v>
      </c>
      <c r="D1861" s="1" t="s">
        <v>1230</v>
      </c>
      <c r="E1861" s="1">
        <v>10</v>
      </c>
      <c r="F1861" s="1" t="s">
        <v>227</v>
      </c>
      <c r="G1861" s="1">
        <v>2486.2600000000002</v>
      </c>
      <c r="H1861" s="1" t="s">
        <v>1075</v>
      </c>
      <c r="I1861" s="1">
        <v>24862.6</v>
      </c>
      <c r="J1861" s="2" t="s">
        <v>563</v>
      </c>
      <c r="S1861" s="11">
        <f t="shared" si="59"/>
        <v>2179.7716289419091</v>
      </c>
      <c r="T1861" s="10">
        <f t="shared" si="60"/>
        <v>4751404.3543400634</v>
      </c>
    </row>
    <row r="1862" spans="1:20" ht="15" x14ac:dyDescent="0.25">
      <c r="A1862" s="1">
        <v>14</v>
      </c>
      <c r="B1862" s="1" t="s">
        <v>322</v>
      </c>
      <c r="C1862" s="1" t="s">
        <v>323</v>
      </c>
      <c r="D1862" s="1" t="s">
        <v>1230</v>
      </c>
      <c r="E1862" s="1">
        <v>6</v>
      </c>
      <c r="F1862" s="1" t="s">
        <v>227</v>
      </c>
      <c r="G1862" s="1">
        <v>2486.2600000000002</v>
      </c>
      <c r="H1862" s="1" t="s">
        <v>1075</v>
      </c>
      <c r="I1862" s="1">
        <v>14917.56</v>
      </c>
      <c r="J1862" s="2" t="s">
        <v>563</v>
      </c>
      <c r="S1862" s="11">
        <f t="shared" si="59"/>
        <v>2179.7716289419091</v>
      </c>
      <c r="T1862" s="10">
        <f t="shared" si="60"/>
        <v>4751404.3543400634</v>
      </c>
    </row>
    <row r="1863" spans="1:20" ht="15" x14ac:dyDescent="0.25">
      <c r="A1863" s="1">
        <v>14</v>
      </c>
      <c r="B1863" s="1">
        <v>1111</v>
      </c>
      <c r="C1863" s="1" t="s">
        <v>325</v>
      </c>
      <c r="D1863" s="1" t="s">
        <v>691</v>
      </c>
      <c r="E1863" s="1">
        <v>10</v>
      </c>
      <c r="F1863" s="1" t="s">
        <v>227</v>
      </c>
      <c r="G1863" s="1">
        <v>88.2</v>
      </c>
      <c r="H1863" s="1" t="s">
        <v>376</v>
      </c>
      <c r="I1863" s="1">
        <v>882</v>
      </c>
      <c r="J1863" s="2" t="s">
        <v>563</v>
      </c>
      <c r="S1863" s="11">
        <f t="shared" si="59"/>
        <v>-218.28837105809129</v>
      </c>
      <c r="T1863" s="10">
        <f t="shared" si="60"/>
        <v>47649.812939194948</v>
      </c>
    </row>
    <row r="1864" spans="1:20" ht="15" x14ac:dyDescent="0.25">
      <c r="A1864" s="1">
        <v>14</v>
      </c>
      <c r="B1864" s="1">
        <v>1111</v>
      </c>
      <c r="C1864" s="1" t="s">
        <v>326</v>
      </c>
      <c r="D1864" s="1" t="s">
        <v>706</v>
      </c>
      <c r="E1864" s="1">
        <v>20</v>
      </c>
      <c r="F1864" s="1" t="s">
        <v>227</v>
      </c>
      <c r="G1864" s="1">
        <v>206.5</v>
      </c>
      <c r="H1864" s="1" t="s">
        <v>376</v>
      </c>
      <c r="I1864" s="1">
        <v>4130</v>
      </c>
      <c r="J1864" s="2" t="s">
        <v>563</v>
      </c>
      <c r="S1864" s="11">
        <f t="shared" si="59"/>
        <v>-99.988371058091275</v>
      </c>
      <c r="T1864" s="10">
        <f t="shared" si="60"/>
        <v>9997.6743468505447</v>
      </c>
    </row>
    <row r="1865" spans="1:20" ht="15" x14ac:dyDescent="0.25">
      <c r="A1865" s="1">
        <v>14</v>
      </c>
      <c r="B1865" s="1">
        <v>1111</v>
      </c>
      <c r="C1865" s="1" t="s">
        <v>327</v>
      </c>
      <c r="D1865" s="1" t="s">
        <v>699</v>
      </c>
      <c r="E1865" s="1">
        <v>1</v>
      </c>
      <c r="F1865" s="1" t="s">
        <v>227</v>
      </c>
      <c r="G1865" s="1">
        <v>3049.2</v>
      </c>
      <c r="H1865" s="1" t="s">
        <v>700</v>
      </c>
      <c r="I1865" s="1">
        <v>3049.2</v>
      </c>
      <c r="J1865" s="2" t="s">
        <v>563</v>
      </c>
      <c r="S1865" s="11">
        <f t="shared" si="59"/>
        <v>2742.7116289419087</v>
      </c>
      <c r="T1865" s="10">
        <f t="shared" si="60"/>
        <v>7522467.0795331784</v>
      </c>
    </row>
    <row r="1866" spans="1:20" ht="25.5" x14ac:dyDescent="0.25">
      <c r="A1866" s="1">
        <v>14</v>
      </c>
      <c r="B1866" s="1">
        <v>1111</v>
      </c>
      <c r="C1866" s="1" t="s">
        <v>328</v>
      </c>
      <c r="D1866" s="1" t="s">
        <v>691</v>
      </c>
      <c r="E1866" s="1">
        <v>3</v>
      </c>
      <c r="F1866" s="1" t="s">
        <v>227</v>
      </c>
      <c r="G1866" s="1">
        <v>436.15</v>
      </c>
      <c r="H1866" s="1" t="s">
        <v>228</v>
      </c>
      <c r="I1866" s="1">
        <v>1308.45</v>
      </c>
      <c r="J1866" s="2" t="s">
        <v>563</v>
      </c>
      <c r="S1866" s="11">
        <f t="shared" si="59"/>
        <v>129.6616289419087</v>
      </c>
      <c r="T1866" s="10">
        <f t="shared" si="60"/>
        <v>16812.138019869217</v>
      </c>
    </row>
    <row r="1867" spans="1:20" ht="25.5" x14ac:dyDescent="0.25">
      <c r="A1867" s="1">
        <v>14</v>
      </c>
      <c r="B1867" s="1">
        <v>1111</v>
      </c>
      <c r="C1867" s="1" t="s">
        <v>329</v>
      </c>
      <c r="D1867" s="1" t="s">
        <v>691</v>
      </c>
      <c r="E1867" s="1">
        <v>4</v>
      </c>
      <c r="F1867" s="1" t="s">
        <v>227</v>
      </c>
      <c r="G1867" s="1">
        <v>2209.9</v>
      </c>
      <c r="H1867" s="1" t="s">
        <v>330</v>
      </c>
      <c r="I1867" s="1">
        <v>8839.6</v>
      </c>
      <c r="J1867" s="2" t="s">
        <v>563</v>
      </c>
      <c r="S1867" s="11">
        <f t="shared" si="59"/>
        <v>1903.4116289419089</v>
      </c>
      <c r="T1867" s="10">
        <f t="shared" si="60"/>
        <v>3622975.8291912912</v>
      </c>
    </row>
    <row r="1868" spans="1:20" ht="25.5" x14ac:dyDescent="0.25">
      <c r="A1868" s="1">
        <v>14</v>
      </c>
      <c r="B1868" s="1">
        <v>1111</v>
      </c>
      <c r="C1868" s="1" t="s">
        <v>331</v>
      </c>
      <c r="D1868" s="1" t="s">
        <v>691</v>
      </c>
      <c r="E1868" s="1">
        <v>12</v>
      </c>
      <c r="F1868" s="1" t="s">
        <v>227</v>
      </c>
      <c r="G1868" s="1">
        <v>754.6</v>
      </c>
      <c r="H1868" s="1" t="s">
        <v>330</v>
      </c>
      <c r="I1868" s="1">
        <v>9055.2000000000007</v>
      </c>
      <c r="J1868" s="2" t="s">
        <v>563</v>
      </c>
      <c r="S1868" s="11">
        <f t="shared" si="59"/>
        <v>448.11162894190875</v>
      </c>
      <c r="T1868" s="10">
        <f t="shared" si="60"/>
        <v>200804.03199297091</v>
      </c>
    </row>
    <row r="1869" spans="1:20" ht="15" x14ac:dyDescent="0.25">
      <c r="A1869" s="1">
        <v>14</v>
      </c>
      <c r="B1869" s="1">
        <v>1111</v>
      </c>
      <c r="C1869" s="1" t="s">
        <v>332</v>
      </c>
      <c r="D1869" s="1" t="s">
        <v>691</v>
      </c>
      <c r="E1869" s="1">
        <v>5</v>
      </c>
      <c r="F1869" s="1" t="s">
        <v>227</v>
      </c>
      <c r="G1869" s="1">
        <v>1470.04</v>
      </c>
      <c r="H1869" s="1" t="s">
        <v>228</v>
      </c>
      <c r="I1869" s="1">
        <v>7350.2</v>
      </c>
      <c r="J1869" s="2" t="s">
        <v>563</v>
      </c>
      <c r="S1869" s="11">
        <f t="shared" si="59"/>
        <v>1163.5516289419088</v>
      </c>
      <c r="T1869" s="10">
        <f t="shared" si="60"/>
        <v>1353852.3932133694</v>
      </c>
    </row>
    <row r="1870" spans="1:20" ht="25.5" x14ac:dyDescent="0.25">
      <c r="A1870" s="1">
        <v>14</v>
      </c>
      <c r="B1870" s="1">
        <v>1111</v>
      </c>
      <c r="C1870" s="1" t="s">
        <v>333</v>
      </c>
      <c r="D1870" s="1" t="s">
        <v>691</v>
      </c>
      <c r="E1870" s="1">
        <v>17</v>
      </c>
      <c r="F1870" s="1" t="s">
        <v>227</v>
      </c>
      <c r="G1870" s="1">
        <v>512.4</v>
      </c>
      <c r="H1870" s="1" t="s">
        <v>228</v>
      </c>
      <c r="I1870" s="1">
        <v>8710.7999999999993</v>
      </c>
      <c r="J1870" s="2" t="s">
        <v>563</v>
      </c>
      <c r="S1870" s="11">
        <f t="shared" si="59"/>
        <v>205.9116289419087</v>
      </c>
      <c r="T1870" s="10">
        <f t="shared" si="60"/>
        <v>42399.598933510293</v>
      </c>
    </row>
    <row r="1871" spans="1:20" ht="25.5" x14ac:dyDescent="0.25">
      <c r="A1871" s="1">
        <v>14</v>
      </c>
      <c r="B1871" s="1">
        <v>1111</v>
      </c>
      <c r="C1871" s="1" t="s">
        <v>334</v>
      </c>
      <c r="D1871" s="1" t="s">
        <v>691</v>
      </c>
      <c r="E1871" s="1">
        <v>1</v>
      </c>
      <c r="F1871" s="1" t="s">
        <v>227</v>
      </c>
      <c r="G1871" s="1">
        <v>1725.9087999999999</v>
      </c>
      <c r="H1871" s="1" t="s">
        <v>235</v>
      </c>
      <c r="I1871" s="1">
        <v>1725.9087999999999</v>
      </c>
      <c r="J1871" s="2" t="s">
        <v>563</v>
      </c>
      <c r="S1871" s="11">
        <f t="shared" si="59"/>
        <v>1419.4204289419085</v>
      </c>
      <c r="T1871" s="10">
        <f t="shared" si="60"/>
        <v>2014754.3540976315</v>
      </c>
    </row>
    <row r="1872" spans="1:20" ht="25.5" x14ac:dyDescent="0.25">
      <c r="A1872" s="1">
        <v>14</v>
      </c>
      <c r="B1872" s="1">
        <v>1111</v>
      </c>
      <c r="C1872" s="1" t="s">
        <v>335</v>
      </c>
      <c r="D1872" s="1" t="s">
        <v>691</v>
      </c>
      <c r="E1872" s="1">
        <v>2</v>
      </c>
      <c r="F1872" s="1" t="s">
        <v>227</v>
      </c>
      <c r="G1872" s="1">
        <v>944.76800000000003</v>
      </c>
      <c r="H1872" s="1" t="s">
        <v>228</v>
      </c>
      <c r="I1872" s="1">
        <v>1889.5360000000001</v>
      </c>
      <c r="J1872" s="2" t="s">
        <v>563</v>
      </c>
      <c r="S1872" s="11">
        <f t="shared" si="59"/>
        <v>638.27962894190875</v>
      </c>
      <c r="T1872" s="10">
        <f t="shared" si="60"/>
        <v>407400.88472222071</v>
      </c>
    </row>
    <row r="1873" spans="1:20" ht="25.5" x14ac:dyDescent="0.25">
      <c r="A1873" s="1">
        <v>14</v>
      </c>
      <c r="B1873" s="1">
        <v>1111</v>
      </c>
      <c r="C1873" s="1" t="s">
        <v>336</v>
      </c>
      <c r="D1873" s="1" t="s">
        <v>899</v>
      </c>
      <c r="E1873" s="1">
        <v>1</v>
      </c>
      <c r="F1873" s="1" t="s">
        <v>227</v>
      </c>
      <c r="G1873" s="1">
        <v>5946.6</v>
      </c>
      <c r="H1873" s="2" t="s">
        <v>1256</v>
      </c>
      <c r="I1873" s="1">
        <v>5946.6</v>
      </c>
      <c r="J1873" s="2" t="s">
        <v>563</v>
      </c>
      <c r="S1873" s="11">
        <f t="shared" si="59"/>
        <v>5640.1116289419087</v>
      </c>
      <c r="T1873" s="10">
        <f t="shared" si="60"/>
        <v>31810859.18692575</v>
      </c>
    </row>
    <row r="1874" spans="1:20" ht="15" x14ac:dyDescent="0.25">
      <c r="A1874" s="1">
        <v>14</v>
      </c>
      <c r="B1874" s="1">
        <v>1111</v>
      </c>
      <c r="C1874" s="1" t="s">
        <v>337</v>
      </c>
      <c r="D1874" s="1" t="s">
        <v>899</v>
      </c>
      <c r="E1874" s="1">
        <v>7</v>
      </c>
      <c r="F1874" s="1" t="s">
        <v>227</v>
      </c>
      <c r="G1874" s="1">
        <v>392.0994</v>
      </c>
      <c r="H1874" s="1" t="s">
        <v>250</v>
      </c>
      <c r="I1874" s="1">
        <v>2744.6958</v>
      </c>
      <c r="J1874" s="2" t="s">
        <v>563</v>
      </c>
      <c r="S1874" s="11">
        <f t="shared" si="59"/>
        <v>85.611028941908728</v>
      </c>
      <c r="T1874" s="10">
        <f t="shared" si="60"/>
        <v>7329.2482764923343</v>
      </c>
    </row>
    <row r="1875" spans="1:20" ht="15" x14ac:dyDescent="0.25">
      <c r="A1875" s="1">
        <v>14</v>
      </c>
      <c r="B1875" s="1">
        <v>1111</v>
      </c>
      <c r="C1875" s="1" t="s">
        <v>338</v>
      </c>
      <c r="D1875" s="1" t="s">
        <v>899</v>
      </c>
      <c r="E1875" s="1">
        <v>6</v>
      </c>
      <c r="F1875" s="1" t="s">
        <v>227</v>
      </c>
      <c r="G1875" s="1">
        <v>296.46539999999999</v>
      </c>
      <c r="H1875" s="1" t="s">
        <v>250</v>
      </c>
      <c r="I1875" s="1">
        <v>1778.7923999999998</v>
      </c>
      <c r="J1875" s="2" t="s">
        <v>563</v>
      </c>
      <c r="S1875" s="11">
        <f t="shared" si="59"/>
        <v>-10.022971058091287</v>
      </c>
      <c r="T1875" s="10">
        <f t="shared" si="60"/>
        <v>100.45994883133557</v>
      </c>
    </row>
    <row r="1876" spans="1:20" ht="15" x14ac:dyDescent="0.25">
      <c r="A1876" s="1">
        <v>14</v>
      </c>
      <c r="B1876" s="1">
        <v>1111</v>
      </c>
      <c r="C1876" s="1" t="s">
        <v>339</v>
      </c>
      <c r="D1876" s="1" t="s">
        <v>899</v>
      </c>
      <c r="E1876" s="1">
        <v>5</v>
      </c>
      <c r="F1876" s="1" t="s">
        <v>227</v>
      </c>
      <c r="G1876" s="1">
        <v>573.80399999999997</v>
      </c>
      <c r="H1876" s="1" t="s">
        <v>250</v>
      </c>
      <c r="I1876" s="1">
        <v>2869.02</v>
      </c>
      <c r="J1876" s="2" t="s">
        <v>563</v>
      </c>
      <c r="S1876" s="11">
        <f t="shared" si="59"/>
        <v>267.3156289419087</v>
      </c>
      <c r="T1876" s="10">
        <f t="shared" si="60"/>
        <v>71457.645476608217</v>
      </c>
    </row>
    <row r="1877" spans="1:20" ht="15" x14ac:dyDescent="0.25">
      <c r="A1877" s="1">
        <v>14</v>
      </c>
      <c r="B1877" s="1" t="s">
        <v>248</v>
      </c>
      <c r="C1877" s="1" t="s">
        <v>249</v>
      </c>
      <c r="D1877" s="1" t="s">
        <v>906</v>
      </c>
      <c r="E1877" s="1">
        <v>6</v>
      </c>
      <c r="F1877" s="1" t="s">
        <v>227</v>
      </c>
      <c r="G1877" s="1">
        <v>219.95820000000001</v>
      </c>
      <c r="H1877" s="1" t="s">
        <v>250</v>
      </c>
      <c r="I1877" s="1">
        <v>1319.7492</v>
      </c>
      <c r="J1877" s="2" t="s">
        <v>586</v>
      </c>
      <c r="S1877" s="11">
        <f t="shared" si="59"/>
        <v>-86.53017105809127</v>
      </c>
      <c r="T1877" s="10">
        <f t="shared" si="60"/>
        <v>7487.4705033425362</v>
      </c>
    </row>
    <row r="1878" spans="1:20" ht="15" x14ac:dyDescent="0.25">
      <c r="A1878" s="1">
        <v>14</v>
      </c>
      <c r="B1878" s="1" t="s">
        <v>275</v>
      </c>
      <c r="C1878" s="1" t="s">
        <v>276</v>
      </c>
      <c r="D1878" s="1" t="s">
        <v>906</v>
      </c>
      <c r="E1878" s="1">
        <v>2</v>
      </c>
      <c r="F1878" s="1" t="s">
        <v>227</v>
      </c>
      <c r="G1878" s="1">
        <v>77</v>
      </c>
      <c r="H1878" s="1" t="s">
        <v>267</v>
      </c>
      <c r="I1878" s="1">
        <v>154</v>
      </c>
      <c r="J1878" s="2" t="s">
        <v>586</v>
      </c>
      <c r="S1878" s="11">
        <f t="shared" si="59"/>
        <v>-229.48837105809127</v>
      </c>
      <c r="T1878" s="10">
        <f t="shared" si="60"/>
        <v>52664.912450896183</v>
      </c>
    </row>
    <row r="1879" spans="1:20" ht="15" x14ac:dyDescent="0.25">
      <c r="A1879" s="1">
        <v>14</v>
      </c>
      <c r="B1879" s="1" t="s">
        <v>340</v>
      </c>
      <c r="C1879" s="1" t="s">
        <v>341</v>
      </c>
      <c r="D1879" s="1" t="s">
        <v>342</v>
      </c>
      <c r="E1879" s="1">
        <v>12</v>
      </c>
      <c r="F1879" s="1" t="s">
        <v>227</v>
      </c>
      <c r="G1879" s="1">
        <v>1540</v>
      </c>
      <c r="H1879" s="1" t="s">
        <v>343</v>
      </c>
      <c r="I1879" s="1">
        <v>18480</v>
      </c>
      <c r="J1879" s="2" t="s">
        <v>586</v>
      </c>
      <c r="S1879" s="11">
        <f t="shared" si="59"/>
        <v>1233.5116289419088</v>
      </c>
      <c r="T1879" s="10">
        <f t="shared" si="60"/>
        <v>1521550.9387349214</v>
      </c>
    </row>
    <row r="1880" spans="1:20" ht="15" x14ac:dyDescent="0.25">
      <c r="A1880" s="1">
        <v>14</v>
      </c>
      <c r="B1880" s="1">
        <v>1111</v>
      </c>
      <c r="C1880" s="1" t="s">
        <v>344</v>
      </c>
      <c r="D1880" s="1" t="s">
        <v>526</v>
      </c>
      <c r="E1880" s="1">
        <v>200</v>
      </c>
      <c r="F1880" s="1" t="s">
        <v>227</v>
      </c>
      <c r="G1880" s="1">
        <v>326.26440000000002</v>
      </c>
      <c r="H1880" s="1" t="s">
        <v>250</v>
      </c>
      <c r="I1880" s="1">
        <v>65252.88</v>
      </c>
      <c r="J1880" s="2" t="s">
        <v>586</v>
      </c>
      <c r="S1880" s="11">
        <f t="shared" si="59"/>
        <v>19.776028941908748</v>
      </c>
      <c r="T1880" s="10">
        <f t="shared" si="60"/>
        <v>391.09132071121246</v>
      </c>
    </row>
    <row r="1881" spans="1:20" ht="25.5" x14ac:dyDescent="0.25">
      <c r="A1881" s="1">
        <v>14</v>
      </c>
      <c r="B1881" s="1" t="s">
        <v>225</v>
      </c>
      <c r="C1881" s="1" t="s">
        <v>226</v>
      </c>
      <c r="D1881" s="1" t="s">
        <v>899</v>
      </c>
      <c r="E1881" s="1">
        <v>4</v>
      </c>
      <c r="F1881" s="1" t="s">
        <v>227</v>
      </c>
      <c r="G1881" s="1">
        <v>1959.364</v>
      </c>
      <c r="H1881" s="1" t="s">
        <v>228</v>
      </c>
      <c r="I1881" s="1">
        <v>7837.4560000000001</v>
      </c>
      <c r="J1881" s="2" t="s">
        <v>600</v>
      </c>
      <c r="S1881" s="11">
        <f t="shared" si="59"/>
        <v>1652.8756289419089</v>
      </c>
      <c r="T1881" s="10">
        <f t="shared" si="60"/>
        <v>2731997.844750111</v>
      </c>
    </row>
    <row r="1882" spans="1:20" ht="15" x14ac:dyDescent="0.25">
      <c r="A1882" s="1">
        <v>14</v>
      </c>
      <c r="B1882" s="1" t="s">
        <v>229</v>
      </c>
      <c r="C1882" s="1" t="s">
        <v>230</v>
      </c>
      <c r="D1882" s="1" t="s">
        <v>899</v>
      </c>
      <c r="E1882" s="1">
        <v>3</v>
      </c>
      <c r="F1882" s="1" t="s">
        <v>227</v>
      </c>
      <c r="G1882" s="1">
        <v>1073.5999999999999</v>
      </c>
      <c r="H1882" s="1" t="s">
        <v>228</v>
      </c>
      <c r="I1882" s="1">
        <v>3220.8</v>
      </c>
      <c r="J1882" s="2" t="s">
        <v>600</v>
      </c>
      <c r="S1882" s="11">
        <f t="shared" si="59"/>
        <v>767.11162894190863</v>
      </c>
      <c r="T1882" s="10">
        <f t="shared" si="60"/>
        <v>588460.25125790853</v>
      </c>
    </row>
    <row r="1883" spans="1:20" ht="15" x14ac:dyDescent="0.25">
      <c r="A1883" s="1">
        <v>14</v>
      </c>
      <c r="B1883" s="1" t="s">
        <v>231</v>
      </c>
      <c r="C1883" s="1" t="s">
        <v>232</v>
      </c>
      <c r="D1883" s="1" t="s">
        <v>899</v>
      </c>
      <c r="E1883" s="1">
        <v>5</v>
      </c>
      <c r="F1883" s="1" t="s">
        <v>227</v>
      </c>
      <c r="G1883" s="1">
        <v>375.76</v>
      </c>
      <c r="H1883" s="1" t="s">
        <v>228</v>
      </c>
      <c r="I1883" s="1">
        <v>1878.8</v>
      </c>
      <c r="J1883" s="2" t="s">
        <v>600</v>
      </c>
      <c r="S1883" s="11">
        <f t="shared" si="59"/>
        <v>69.271628941908716</v>
      </c>
      <c r="T1883" s="10">
        <f t="shared" si="60"/>
        <v>4798.5585762654855</v>
      </c>
    </row>
    <row r="1884" spans="1:20" ht="25.5" x14ac:dyDescent="0.25">
      <c r="A1884" s="1">
        <v>14</v>
      </c>
      <c r="B1884" s="1" t="s">
        <v>259</v>
      </c>
      <c r="C1884" s="1" t="s">
        <v>260</v>
      </c>
      <c r="D1884" s="1" t="s">
        <v>899</v>
      </c>
      <c r="E1884" s="1">
        <v>1</v>
      </c>
      <c r="F1884" s="1" t="s">
        <v>227</v>
      </c>
      <c r="G1884" s="1">
        <v>704.55</v>
      </c>
      <c r="H1884" s="1" t="s">
        <v>228</v>
      </c>
      <c r="I1884" s="1">
        <v>704.55</v>
      </c>
      <c r="J1884" s="2" t="s">
        <v>600</v>
      </c>
      <c r="S1884" s="11">
        <f t="shared" si="59"/>
        <v>398.06162894190868</v>
      </c>
      <c r="T1884" s="10">
        <f t="shared" si="60"/>
        <v>158453.0604358858</v>
      </c>
    </row>
    <row r="1885" spans="1:20" ht="15" x14ac:dyDescent="0.25">
      <c r="A1885" s="1">
        <v>14</v>
      </c>
      <c r="B1885" s="1" t="s">
        <v>261</v>
      </c>
      <c r="C1885" s="1" t="s">
        <v>262</v>
      </c>
      <c r="D1885" s="1" t="s">
        <v>899</v>
      </c>
      <c r="E1885" s="1">
        <v>1</v>
      </c>
      <c r="F1885" s="1" t="s">
        <v>227</v>
      </c>
      <c r="G1885" s="1">
        <v>1357.664</v>
      </c>
      <c r="H1885" s="1" t="s">
        <v>235</v>
      </c>
      <c r="I1885" s="1">
        <v>1357.664</v>
      </c>
      <c r="J1885" s="2" t="s">
        <v>600</v>
      </c>
      <c r="S1885" s="11">
        <f t="shared" si="59"/>
        <v>1051.1756289419086</v>
      </c>
      <c r="T1885" s="10">
        <f t="shared" si="60"/>
        <v>1104970.202881417</v>
      </c>
    </row>
    <row r="1886" spans="1:20" ht="15" x14ac:dyDescent="0.25">
      <c r="A1886" s="1">
        <v>14</v>
      </c>
      <c r="B1886" s="1" t="s">
        <v>238</v>
      </c>
      <c r="C1886" s="1" t="s">
        <v>239</v>
      </c>
      <c r="D1886" s="1" t="s">
        <v>899</v>
      </c>
      <c r="E1886" s="1">
        <v>1</v>
      </c>
      <c r="F1886" s="1" t="s">
        <v>227</v>
      </c>
      <c r="G1886" s="1">
        <v>3024.56</v>
      </c>
      <c r="H1886" s="1" t="s">
        <v>961</v>
      </c>
      <c r="I1886" s="1">
        <v>3024.56</v>
      </c>
      <c r="J1886" s="2" t="s">
        <v>600</v>
      </c>
      <c r="S1886" s="11">
        <f t="shared" si="59"/>
        <v>2718.0716289419088</v>
      </c>
      <c r="T1886" s="10">
        <f t="shared" si="60"/>
        <v>7387913.3800589219</v>
      </c>
    </row>
    <row r="1887" spans="1:20" ht="15" x14ac:dyDescent="0.25">
      <c r="A1887" s="1">
        <v>14</v>
      </c>
      <c r="B1887" s="1" t="s">
        <v>263</v>
      </c>
      <c r="C1887" s="1" t="s">
        <v>264</v>
      </c>
      <c r="D1887" s="1" t="s">
        <v>899</v>
      </c>
      <c r="E1887" s="1">
        <v>5</v>
      </c>
      <c r="F1887" s="1" t="s">
        <v>227</v>
      </c>
      <c r="G1887" s="1">
        <v>509.96</v>
      </c>
      <c r="H1887" s="1" t="s">
        <v>228</v>
      </c>
      <c r="I1887" s="1">
        <v>2549.8000000000002</v>
      </c>
      <c r="J1887" s="2" t="s">
        <v>600</v>
      </c>
      <c r="S1887" s="11">
        <f t="shared" si="59"/>
        <v>203.4716289419087</v>
      </c>
      <c r="T1887" s="10">
        <f t="shared" si="60"/>
        <v>41400.703784273777</v>
      </c>
    </row>
    <row r="1888" spans="1:20" ht="15" x14ac:dyDescent="0.25">
      <c r="A1888" s="1">
        <v>14</v>
      </c>
      <c r="B1888" s="1" t="s">
        <v>240</v>
      </c>
      <c r="C1888" s="1" t="s">
        <v>241</v>
      </c>
      <c r="D1888" s="1" t="s">
        <v>899</v>
      </c>
      <c r="E1888" s="1">
        <v>3</v>
      </c>
      <c r="F1888" s="1" t="s">
        <v>227</v>
      </c>
      <c r="G1888" s="1">
        <v>1202.432</v>
      </c>
      <c r="H1888" s="1" t="s">
        <v>228</v>
      </c>
      <c r="I1888" s="1">
        <v>3607.2960000000003</v>
      </c>
      <c r="J1888" s="2" t="s">
        <v>600</v>
      </c>
      <c r="S1888" s="11">
        <f t="shared" si="59"/>
        <v>895.94362894190874</v>
      </c>
      <c r="T1888" s="10">
        <f t="shared" si="60"/>
        <v>802714.98624159663</v>
      </c>
    </row>
    <row r="1889" spans="1:20" ht="25.5" x14ac:dyDescent="0.25">
      <c r="A1889" s="1">
        <v>14</v>
      </c>
      <c r="B1889" s="1" t="s">
        <v>242</v>
      </c>
      <c r="C1889" s="1" t="s">
        <v>243</v>
      </c>
      <c r="D1889" s="1" t="s">
        <v>899</v>
      </c>
      <c r="E1889" s="1">
        <v>5</v>
      </c>
      <c r="F1889" s="1" t="s">
        <v>227</v>
      </c>
      <c r="G1889" s="1">
        <v>944.76800000000003</v>
      </c>
      <c r="H1889" s="1" t="s">
        <v>228</v>
      </c>
      <c r="I1889" s="1">
        <v>4723.84</v>
      </c>
      <c r="J1889" s="2" t="s">
        <v>600</v>
      </c>
      <c r="S1889" s="11">
        <f t="shared" si="59"/>
        <v>638.27962894190875</v>
      </c>
      <c r="T1889" s="10">
        <f t="shared" si="60"/>
        <v>407400.88472222071</v>
      </c>
    </row>
    <row r="1890" spans="1:20" ht="15" x14ac:dyDescent="0.25">
      <c r="A1890" s="1">
        <v>14</v>
      </c>
      <c r="B1890" s="1" t="s">
        <v>244</v>
      </c>
      <c r="C1890" s="1" t="s">
        <v>245</v>
      </c>
      <c r="D1890" s="1" t="s">
        <v>691</v>
      </c>
      <c r="E1890" s="1">
        <v>1</v>
      </c>
      <c r="F1890" s="1" t="s">
        <v>227</v>
      </c>
      <c r="G1890" s="1">
        <v>2415.6</v>
      </c>
      <c r="H1890" s="1" t="s">
        <v>228</v>
      </c>
      <c r="I1890" s="1">
        <v>2415.6</v>
      </c>
      <c r="J1890" s="2" t="s">
        <v>600</v>
      </c>
      <c r="S1890" s="11">
        <f t="shared" si="59"/>
        <v>2109.1116289419087</v>
      </c>
      <c r="T1890" s="10">
        <f t="shared" si="60"/>
        <v>4448351.8633379918</v>
      </c>
    </row>
    <row r="1891" spans="1:20" ht="15" x14ac:dyDescent="0.25">
      <c r="A1891" s="1">
        <v>14</v>
      </c>
      <c r="B1891" s="1" t="s">
        <v>246</v>
      </c>
      <c r="C1891" s="1" t="s">
        <v>247</v>
      </c>
      <c r="D1891" s="1" t="s">
        <v>691</v>
      </c>
      <c r="E1891" s="1">
        <v>1</v>
      </c>
      <c r="F1891" s="1" t="s">
        <v>227</v>
      </c>
      <c r="G1891" s="1">
        <v>2415.6</v>
      </c>
      <c r="H1891" s="1" t="s">
        <v>228</v>
      </c>
      <c r="I1891" s="1">
        <v>2415.6</v>
      </c>
      <c r="J1891" s="2" t="s">
        <v>600</v>
      </c>
      <c r="S1891" s="11">
        <f t="shared" si="59"/>
        <v>2109.1116289419087</v>
      </c>
      <c r="T1891" s="10">
        <f t="shared" si="60"/>
        <v>4448351.8633379918</v>
      </c>
    </row>
    <row r="1892" spans="1:20" ht="15" x14ac:dyDescent="0.25">
      <c r="A1892" s="1">
        <v>14</v>
      </c>
      <c r="B1892" s="1" t="s">
        <v>270</v>
      </c>
      <c r="C1892" s="1" t="s">
        <v>271</v>
      </c>
      <c r="D1892" s="1" t="s">
        <v>272</v>
      </c>
      <c r="E1892" s="1">
        <v>2</v>
      </c>
      <c r="F1892" s="1" t="s">
        <v>227</v>
      </c>
      <c r="G1892" s="1">
        <v>2.5110399999999999</v>
      </c>
      <c r="H1892" s="1" t="s">
        <v>256</v>
      </c>
      <c r="I1892" s="1">
        <v>5.0220799999999999</v>
      </c>
      <c r="J1892" s="2" t="s">
        <v>600</v>
      </c>
      <c r="S1892" s="11">
        <f t="shared" si="59"/>
        <v>-303.97733105809129</v>
      </c>
      <c r="T1892" s="10">
        <f t="shared" si="60"/>
        <v>92402.217797200428</v>
      </c>
    </row>
    <row r="1893" spans="1:20" ht="25.5" x14ac:dyDescent="0.25">
      <c r="A1893" s="1">
        <v>14</v>
      </c>
      <c r="B1893" s="1" t="s">
        <v>277</v>
      </c>
      <c r="C1893" s="1" t="s">
        <v>278</v>
      </c>
      <c r="D1893" s="1" t="s">
        <v>691</v>
      </c>
      <c r="E1893" s="1">
        <v>2</v>
      </c>
      <c r="F1893" s="1" t="s">
        <v>227</v>
      </c>
      <c r="G1893" s="1">
        <v>429.66</v>
      </c>
      <c r="H1893" s="1" t="s">
        <v>279</v>
      </c>
      <c r="I1893" s="1">
        <v>859.32</v>
      </c>
      <c r="J1893" s="2" t="s">
        <v>600</v>
      </c>
      <c r="S1893" s="11">
        <f t="shared" si="59"/>
        <v>123.17162894190875</v>
      </c>
      <c r="T1893" s="10">
        <f t="shared" si="60"/>
        <v>15171.250176203253</v>
      </c>
    </row>
    <row r="1894" spans="1:20" ht="15" x14ac:dyDescent="0.25">
      <c r="A1894" s="1">
        <v>14</v>
      </c>
      <c r="B1894" s="1" t="s">
        <v>310</v>
      </c>
      <c r="C1894" s="1" t="s">
        <v>311</v>
      </c>
      <c r="D1894" s="1" t="s">
        <v>526</v>
      </c>
      <c r="E1894" s="1">
        <v>4</v>
      </c>
      <c r="F1894" s="1" t="s">
        <v>227</v>
      </c>
      <c r="G1894" s="1">
        <v>23.94</v>
      </c>
      <c r="H1894" s="1" t="s">
        <v>256</v>
      </c>
      <c r="I1894" s="1">
        <v>95.76</v>
      </c>
      <c r="J1894" s="2" t="s">
        <v>600</v>
      </c>
      <c r="S1894" s="11">
        <f t="shared" si="59"/>
        <v>-282.54837105809128</v>
      </c>
      <c r="T1894" s="10">
        <f t="shared" si="60"/>
        <v>79833.581987580837</v>
      </c>
    </row>
    <row r="1895" spans="1:20" ht="25.5" x14ac:dyDescent="0.25">
      <c r="A1895" s="1">
        <v>14</v>
      </c>
      <c r="B1895" s="1" t="s">
        <v>280</v>
      </c>
      <c r="C1895" s="1" t="s">
        <v>281</v>
      </c>
      <c r="D1895" s="1" t="s">
        <v>526</v>
      </c>
      <c r="E1895" s="1">
        <v>20</v>
      </c>
      <c r="F1895" s="1" t="s">
        <v>227</v>
      </c>
      <c r="G1895" s="1">
        <v>88.2</v>
      </c>
      <c r="H1895" s="1" t="s">
        <v>376</v>
      </c>
      <c r="I1895" s="1">
        <v>1764</v>
      </c>
      <c r="J1895" s="2" t="s">
        <v>600</v>
      </c>
      <c r="S1895" s="11">
        <f t="shared" si="59"/>
        <v>-218.28837105809129</v>
      </c>
      <c r="T1895" s="10">
        <f t="shared" si="60"/>
        <v>47649.812939194948</v>
      </c>
    </row>
    <row r="1896" spans="1:20" ht="15" x14ac:dyDescent="0.25">
      <c r="A1896" s="1">
        <v>14</v>
      </c>
      <c r="B1896" s="1" t="s">
        <v>284</v>
      </c>
      <c r="C1896" s="1" t="s">
        <v>285</v>
      </c>
      <c r="D1896" s="1" t="s">
        <v>691</v>
      </c>
      <c r="E1896" s="1">
        <v>4</v>
      </c>
      <c r="F1896" s="1" t="s">
        <v>227</v>
      </c>
      <c r="G1896" s="1">
        <v>434.25200000000001</v>
      </c>
      <c r="H1896" s="1" t="s">
        <v>286</v>
      </c>
      <c r="I1896" s="1">
        <v>1737.008</v>
      </c>
      <c r="J1896" s="2" t="s">
        <v>600</v>
      </c>
      <c r="S1896" s="11">
        <f t="shared" si="59"/>
        <v>127.76362894190873</v>
      </c>
      <c r="T1896" s="10">
        <f t="shared" si="60"/>
        <v>16323.54488040574</v>
      </c>
    </row>
    <row r="1897" spans="1:20" ht="15" x14ac:dyDescent="0.25">
      <c r="A1897" s="1">
        <v>14</v>
      </c>
      <c r="B1897" s="1" t="s">
        <v>287</v>
      </c>
      <c r="C1897" s="1" t="s">
        <v>288</v>
      </c>
      <c r="D1897" s="1" t="s">
        <v>691</v>
      </c>
      <c r="E1897" s="1">
        <v>6</v>
      </c>
      <c r="F1897" s="1" t="s">
        <v>227</v>
      </c>
      <c r="G1897" s="1">
        <v>92.512</v>
      </c>
      <c r="H1897" s="1" t="s">
        <v>376</v>
      </c>
      <c r="I1897" s="1">
        <v>555.072</v>
      </c>
      <c r="J1897" s="2" t="s">
        <v>600</v>
      </c>
      <c r="S1897" s="11">
        <f t="shared" si="59"/>
        <v>-213.97637105809127</v>
      </c>
      <c r="T1897" s="10">
        <f t="shared" si="60"/>
        <v>45785.887371189958</v>
      </c>
    </row>
    <row r="1898" spans="1:20" ht="25.5" x14ac:dyDescent="0.25">
      <c r="A1898" s="1">
        <v>14</v>
      </c>
      <c r="B1898" s="1" t="s">
        <v>257</v>
      </c>
      <c r="C1898" s="1" t="s">
        <v>258</v>
      </c>
      <c r="D1898" s="1" t="s">
        <v>691</v>
      </c>
      <c r="E1898" s="1">
        <v>30</v>
      </c>
      <c r="F1898" s="1" t="s">
        <v>227</v>
      </c>
      <c r="G1898" s="1">
        <v>980.1</v>
      </c>
      <c r="H1898" s="1" t="s">
        <v>961</v>
      </c>
      <c r="I1898" s="1">
        <v>29403</v>
      </c>
      <c r="J1898" s="2" t="s">
        <v>600</v>
      </c>
      <c r="S1898" s="11">
        <f t="shared" si="59"/>
        <v>673.61162894190875</v>
      </c>
      <c r="T1898" s="10">
        <f t="shared" si="60"/>
        <v>453752.62664577173</v>
      </c>
    </row>
    <row r="1899" spans="1:20" ht="15" x14ac:dyDescent="0.25">
      <c r="A1899" s="1">
        <v>14</v>
      </c>
      <c r="B1899" s="1" t="s">
        <v>270</v>
      </c>
      <c r="C1899" s="1" t="s">
        <v>271</v>
      </c>
      <c r="D1899" s="1" t="s">
        <v>272</v>
      </c>
      <c r="E1899" s="1">
        <v>1</v>
      </c>
      <c r="F1899" s="1" t="s">
        <v>227</v>
      </c>
      <c r="G1899" s="1">
        <v>2.5110399999999999</v>
      </c>
      <c r="H1899" s="1" t="s">
        <v>256</v>
      </c>
      <c r="I1899" s="1">
        <v>2.5110399999999999</v>
      </c>
      <c r="J1899" s="2" t="s">
        <v>606</v>
      </c>
      <c r="S1899" s="11">
        <f t="shared" si="59"/>
        <v>-303.97733105809129</v>
      </c>
      <c r="T1899" s="10">
        <f t="shared" si="60"/>
        <v>92402.217797200428</v>
      </c>
    </row>
    <row r="1900" spans="1:20" ht="15" x14ac:dyDescent="0.25">
      <c r="A1900" s="1">
        <v>14</v>
      </c>
      <c r="B1900" s="1" t="s">
        <v>275</v>
      </c>
      <c r="C1900" s="1" t="s">
        <v>276</v>
      </c>
      <c r="D1900" s="1" t="s">
        <v>906</v>
      </c>
      <c r="E1900" s="1">
        <v>3</v>
      </c>
      <c r="F1900" s="1" t="s">
        <v>227</v>
      </c>
      <c r="G1900" s="1">
        <v>77</v>
      </c>
      <c r="H1900" s="1" t="s">
        <v>267</v>
      </c>
      <c r="I1900" s="1">
        <v>231</v>
      </c>
      <c r="J1900" s="2" t="s">
        <v>606</v>
      </c>
      <c r="S1900" s="11">
        <f t="shared" si="59"/>
        <v>-229.48837105809127</v>
      </c>
      <c r="T1900" s="10">
        <f t="shared" si="60"/>
        <v>52664.912450896183</v>
      </c>
    </row>
    <row r="1901" spans="1:20" ht="15" x14ac:dyDescent="0.25">
      <c r="A1901" s="1">
        <v>14</v>
      </c>
      <c r="B1901" s="1" t="s">
        <v>284</v>
      </c>
      <c r="C1901" s="1" t="s">
        <v>285</v>
      </c>
      <c r="D1901" s="1" t="s">
        <v>691</v>
      </c>
      <c r="E1901" s="1">
        <v>4</v>
      </c>
      <c r="F1901" s="1" t="s">
        <v>227</v>
      </c>
      <c r="G1901" s="1">
        <v>434.25200000000001</v>
      </c>
      <c r="H1901" s="1" t="s">
        <v>286</v>
      </c>
      <c r="I1901" s="1">
        <v>1737.008</v>
      </c>
      <c r="J1901" s="2" t="s">
        <v>606</v>
      </c>
      <c r="S1901" s="11">
        <f t="shared" si="59"/>
        <v>127.76362894190873</v>
      </c>
      <c r="T1901" s="10">
        <f t="shared" si="60"/>
        <v>16323.54488040574</v>
      </c>
    </row>
    <row r="1902" spans="1:20" ht="25.5" x14ac:dyDescent="0.25">
      <c r="A1902" s="1">
        <v>14</v>
      </c>
      <c r="B1902" s="1" t="s">
        <v>257</v>
      </c>
      <c r="C1902" s="1" t="s">
        <v>258</v>
      </c>
      <c r="D1902" s="1" t="s">
        <v>691</v>
      </c>
      <c r="E1902" s="1">
        <v>10</v>
      </c>
      <c r="F1902" s="1" t="s">
        <v>227</v>
      </c>
      <c r="G1902" s="1">
        <v>980.1</v>
      </c>
      <c r="H1902" s="1" t="s">
        <v>961</v>
      </c>
      <c r="I1902" s="1">
        <v>9801</v>
      </c>
      <c r="J1902" s="2" t="s">
        <v>606</v>
      </c>
      <c r="S1902" s="11">
        <f t="shared" si="59"/>
        <v>673.61162894190875</v>
      </c>
      <c r="T1902" s="10">
        <f t="shared" si="60"/>
        <v>453752.62664577173</v>
      </c>
    </row>
    <row r="1903" spans="1:20" ht="15" x14ac:dyDescent="0.25">
      <c r="A1903" s="1">
        <v>14</v>
      </c>
      <c r="B1903" s="1" t="s">
        <v>270</v>
      </c>
      <c r="C1903" s="1" t="s">
        <v>271</v>
      </c>
      <c r="D1903" s="1" t="s">
        <v>272</v>
      </c>
      <c r="E1903" s="1">
        <v>1</v>
      </c>
      <c r="F1903" s="1" t="s">
        <v>227</v>
      </c>
      <c r="G1903" s="1">
        <v>2.5110399999999999</v>
      </c>
      <c r="H1903" s="1" t="s">
        <v>256</v>
      </c>
      <c r="I1903" s="1">
        <v>2.5110399999999999</v>
      </c>
      <c r="J1903" s="2" t="s">
        <v>630</v>
      </c>
      <c r="S1903" s="11">
        <f t="shared" si="59"/>
        <v>-303.97733105809129</v>
      </c>
      <c r="T1903" s="10">
        <f t="shared" si="60"/>
        <v>92402.217797200428</v>
      </c>
    </row>
    <row r="1904" spans="1:20" ht="15" x14ac:dyDescent="0.25">
      <c r="A1904" s="1">
        <v>14</v>
      </c>
      <c r="B1904" s="1" t="s">
        <v>273</v>
      </c>
      <c r="C1904" s="1" t="s">
        <v>274</v>
      </c>
      <c r="D1904" s="1" t="s">
        <v>526</v>
      </c>
      <c r="E1904" s="1">
        <v>5</v>
      </c>
      <c r="F1904" s="1" t="s">
        <v>227</v>
      </c>
      <c r="G1904" s="1">
        <v>23.541</v>
      </c>
      <c r="H1904" s="1" t="s">
        <v>256</v>
      </c>
      <c r="I1904" s="1">
        <v>117.705</v>
      </c>
      <c r="J1904" s="2" t="s">
        <v>630</v>
      </c>
      <c r="S1904" s="11">
        <f t="shared" si="59"/>
        <v>-282.94737105809128</v>
      </c>
      <c r="T1904" s="10">
        <f t="shared" si="60"/>
        <v>80059.214788685189</v>
      </c>
    </row>
    <row r="1905" spans="1:20" ht="15" x14ac:dyDescent="0.25">
      <c r="A1905" s="1">
        <v>14</v>
      </c>
      <c r="B1905" s="1" t="s">
        <v>310</v>
      </c>
      <c r="C1905" s="1" t="s">
        <v>311</v>
      </c>
      <c r="D1905" s="1" t="s">
        <v>526</v>
      </c>
      <c r="E1905" s="1">
        <v>10</v>
      </c>
      <c r="F1905" s="1" t="s">
        <v>227</v>
      </c>
      <c r="G1905" s="1">
        <v>23.94</v>
      </c>
      <c r="H1905" s="1" t="s">
        <v>256</v>
      </c>
      <c r="I1905" s="1">
        <v>239.4</v>
      </c>
      <c r="J1905" s="2" t="s">
        <v>630</v>
      </c>
      <c r="S1905" s="11">
        <f t="shared" si="59"/>
        <v>-282.54837105809128</v>
      </c>
      <c r="T1905" s="10">
        <f t="shared" si="60"/>
        <v>79833.581987580837</v>
      </c>
    </row>
    <row r="1906" spans="1:20" ht="25.5" x14ac:dyDescent="0.25">
      <c r="A1906" s="1">
        <v>14</v>
      </c>
      <c r="B1906" s="1" t="s">
        <v>280</v>
      </c>
      <c r="C1906" s="1" t="s">
        <v>281</v>
      </c>
      <c r="D1906" s="1" t="s">
        <v>526</v>
      </c>
      <c r="E1906" s="1">
        <v>10</v>
      </c>
      <c r="F1906" s="1" t="s">
        <v>227</v>
      </c>
      <c r="G1906" s="1">
        <v>88.2</v>
      </c>
      <c r="H1906" s="1" t="s">
        <v>376</v>
      </c>
      <c r="I1906" s="1">
        <v>882</v>
      </c>
      <c r="J1906" s="2" t="s">
        <v>630</v>
      </c>
      <c r="S1906" s="11">
        <f t="shared" si="59"/>
        <v>-218.28837105809129</v>
      </c>
      <c r="T1906" s="10">
        <f t="shared" si="60"/>
        <v>47649.812939194948</v>
      </c>
    </row>
    <row r="1907" spans="1:20" ht="15" x14ac:dyDescent="0.25">
      <c r="A1907" s="1">
        <v>14</v>
      </c>
      <c r="B1907" s="1" t="s">
        <v>282</v>
      </c>
      <c r="C1907" s="1" t="s">
        <v>283</v>
      </c>
      <c r="D1907" s="1" t="s">
        <v>906</v>
      </c>
      <c r="E1907" s="1">
        <v>5</v>
      </c>
      <c r="F1907" s="1" t="s">
        <v>227</v>
      </c>
      <c r="G1907" s="1">
        <v>57.380400000000002</v>
      </c>
      <c r="H1907" s="1" t="s">
        <v>250</v>
      </c>
      <c r="I1907" s="1">
        <v>286.90199999999999</v>
      </c>
      <c r="J1907" s="2" t="s">
        <v>630</v>
      </c>
      <c r="S1907" s="11">
        <f t="shared" si="59"/>
        <v>-249.10797105809127</v>
      </c>
      <c r="T1907" s="10">
        <f t="shared" si="60"/>
        <v>62054.781244678838</v>
      </c>
    </row>
    <row r="1908" spans="1:20" ht="25.5" x14ac:dyDescent="0.25">
      <c r="A1908" s="1">
        <v>9</v>
      </c>
      <c r="B1908" s="1">
        <v>430</v>
      </c>
      <c r="C1908" s="1" t="s">
        <v>345</v>
      </c>
      <c r="D1908" s="1" t="s">
        <v>371</v>
      </c>
      <c r="E1908" s="1">
        <v>50</v>
      </c>
      <c r="F1908" s="1" t="s">
        <v>346</v>
      </c>
      <c r="G1908" s="1">
        <v>180</v>
      </c>
      <c r="H1908" s="1" t="s">
        <v>347</v>
      </c>
      <c r="I1908" s="1">
        <v>9000</v>
      </c>
      <c r="J1908" s="2" t="s">
        <v>528</v>
      </c>
      <c r="S1908" s="11">
        <f t="shared" si="59"/>
        <v>-126.48837105809127</v>
      </c>
      <c r="T1908" s="10">
        <f t="shared" si="60"/>
        <v>15999.308012929383</v>
      </c>
    </row>
    <row r="1909" spans="1:20" ht="15" x14ac:dyDescent="0.25">
      <c r="A1909" s="1">
        <v>9</v>
      </c>
      <c r="B1909" s="1">
        <v>507</v>
      </c>
      <c r="C1909" s="1" t="s">
        <v>348</v>
      </c>
      <c r="D1909" s="1" t="s">
        <v>371</v>
      </c>
      <c r="E1909" s="1">
        <v>5</v>
      </c>
      <c r="F1909" s="1" t="s">
        <v>346</v>
      </c>
      <c r="G1909" s="1">
        <v>555</v>
      </c>
      <c r="H1909" s="1" t="s">
        <v>349</v>
      </c>
      <c r="I1909" s="1">
        <v>2775</v>
      </c>
      <c r="J1909" s="2" t="s">
        <v>528</v>
      </c>
      <c r="S1909" s="11">
        <f t="shared" si="59"/>
        <v>248.51162894190873</v>
      </c>
      <c r="T1909" s="10">
        <f t="shared" si="60"/>
        <v>61758.029719360929</v>
      </c>
    </row>
    <row r="1910" spans="1:20" ht="25.5" x14ac:dyDescent="0.25">
      <c r="A1910" s="1">
        <v>9</v>
      </c>
      <c r="B1910" s="1">
        <v>430</v>
      </c>
      <c r="C1910" s="1" t="s">
        <v>345</v>
      </c>
      <c r="D1910" s="1" t="s">
        <v>371</v>
      </c>
      <c r="E1910" s="1">
        <v>300</v>
      </c>
      <c r="F1910" s="1" t="s">
        <v>346</v>
      </c>
      <c r="G1910" s="1">
        <v>180</v>
      </c>
      <c r="H1910" s="1" t="s">
        <v>347</v>
      </c>
      <c r="I1910" s="1">
        <v>54000</v>
      </c>
      <c r="J1910" s="2" t="s">
        <v>548</v>
      </c>
      <c r="S1910" s="11">
        <f t="shared" si="59"/>
        <v>-126.48837105809127</v>
      </c>
      <c r="T1910" s="10">
        <f t="shared" si="60"/>
        <v>15999.308012929383</v>
      </c>
    </row>
    <row r="1911" spans="1:20" ht="25.5" x14ac:dyDescent="0.25">
      <c r="A1911" s="1">
        <v>9</v>
      </c>
      <c r="B1911" s="1">
        <v>436</v>
      </c>
      <c r="C1911" s="1" t="s">
        <v>350</v>
      </c>
      <c r="D1911" s="1" t="s">
        <v>442</v>
      </c>
      <c r="E1911" s="1">
        <v>2</v>
      </c>
      <c r="F1911" s="1" t="s">
        <v>346</v>
      </c>
      <c r="G1911" s="1">
        <v>264.2</v>
      </c>
      <c r="H1911" s="1" t="s">
        <v>351</v>
      </c>
      <c r="I1911" s="1">
        <v>528.4</v>
      </c>
      <c r="J1911" s="2" t="s">
        <v>548</v>
      </c>
      <c r="S1911" s="11">
        <f t="shared" si="59"/>
        <v>-42.288371058091286</v>
      </c>
      <c r="T1911" s="10">
        <f t="shared" si="60"/>
        <v>1788.3063267468128</v>
      </c>
    </row>
    <row r="1912" spans="1:20" ht="15" x14ac:dyDescent="0.25">
      <c r="A1912" s="1">
        <v>9</v>
      </c>
      <c r="B1912" s="1">
        <v>506</v>
      </c>
      <c r="C1912" s="1" t="s">
        <v>352</v>
      </c>
      <c r="D1912" s="1" t="s">
        <v>371</v>
      </c>
      <c r="E1912" s="1">
        <v>10</v>
      </c>
      <c r="F1912" s="1" t="s">
        <v>346</v>
      </c>
      <c r="G1912" s="1">
        <v>259</v>
      </c>
      <c r="H1912" s="1" t="s">
        <v>349</v>
      </c>
      <c r="I1912" s="1">
        <v>2590</v>
      </c>
      <c r="J1912" s="2" t="s">
        <v>548</v>
      </c>
      <c r="S1912" s="11">
        <f t="shared" si="59"/>
        <v>-47.488371058091275</v>
      </c>
      <c r="T1912" s="10">
        <f t="shared" si="60"/>
        <v>2255.1453857509609</v>
      </c>
    </row>
    <row r="1913" spans="1:20" ht="15" x14ac:dyDescent="0.25">
      <c r="A1913" s="1">
        <v>9</v>
      </c>
      <c r="B1913" s="1">
        <v>507</v>
      </c>
      <c r="C1913" s="1" t="s">
        <v>348</v>
      </c>
      <c r="D1913" s="1" t="s">
        <v>371</v>
      </c>
      <c r="E1913" s="1">
        <v>5</v>
      </c>
      <c r="F1913" s="1" t="s">
        <v>346</v>
      </c>
      <c r="G1913" s="1">
        <v>555</v>
      </c>
      <c r="H1913" s="1" t="s">
        <v>349</v>
      </c>
      <c r="I1913" s="1">
        <v>2775</v>
      </c>
      <c r="J1913" s="2" t="s">
        <v>548</v>
      </c>
      <c r="S1913" s="11">
        <f t="shared" si="59"/>
        <v>248.51162894190873</v>
      </c>
      <c r="T1913" s="10">
        <f t="shared" si="60"/>
        <v>61758.029719360929</v>
      </c>
    </row>
    <row r="1914" spans="1:20" ht="51" x14ac:dyDescent="0.25">
      <c r="A1914" s="1">
        <v>9</v>
      </c>
      <c r="B1914" s="1">
        <v>512</v>
      </c>
      <c r="C1914" s="1" t="s">
        <v>353</v>
      </c>
      <c r="D1914" s="1" t="s">
        <v>442</v>
      </c>
      <c r="E1914" s="1">
        <v>10</v>
      </c>
      <c r="F1914" s="1" t="s">
        <v>346</v>
      </c>
      <c r="G1914" s="1">
        <v>320</v>
      </c>
      <c r="H1914" s="1" t="s">
        <v>354</v>
      </c>
      <c r="I1914" s="1">
        <v>3200</v>
      </c>
      <c r="J1914" s="2" t="s">
        <v>548</v>
      </c>
      <c r="S1914" s="11">
        <f t="shared" si="59"/>
        <v>13.511628941908725</v>
      </c>
      <c r="T1914" s="10">
        <f t="shared" si="60"/>
        <v>182.5641166638255</v>
      </c>
    </row>
    <row r="1915" spans="1:20" ht="25.5" x14ac:dyDescent="0.25">
      <c r="A1915" s="1">
        <v>9</v>
      </c>
      <c r="B1915" s="1">
        <v>513</v>
      </c>
      <c r="C1915" s="1" t="s">
        <v>355</v>
      </c>
      <c r="D1915" s="1" t="s">
        <v>442</v>
      </c>
      <c r="E1915" s="1">
        <v>5</v>
      </c>
      <c r="F1915" s="1" t="s">
        <v>346</v>
      </c>
      <c r="G1915" s="1">
        <v>900</v>
      </c>
      <c r="H1915" s="1" t="s">
        <v>356</v>
      </c>
      <c r="I1915" s="1">
        <v>4500</v>
      </c>
      <c r="J1915" s="2" t="s">
        <v>548</v>
      </c>
      <c r="S1915" s="11">
        <f t="shared" si="59"/>
        <v>593.51162894190873</v>
      </c>
      <c r="T1915" s="10">
        <f t="shared" si="60"/>
        <v>352256.05368927796</v>
      </c>
    </row>
    <row r="1916" spans="1:20" ht="25.5" x14ac:dyDescent="0.25">
      <c r="A1916" s="1">
        <v>9</v>
      </c>
      <c r="B1916" s="1">
        <v>430</v>
      </c>
      <c r="C1916" s="1" t="s">
        <v>345</v>
      </c>
      <c r="D1916" s="1" t="s">
        <v>371</v>
      </c>
      <c r="E1916" s="1">
        <v>60</v>
      </c>
      <c r="F1916" s="1" t="s">
        <v>346</v>
      </c>
      <c r="G1916" s="1">
        <v>180</v>
      </c>
      <c r="H1916" s="1" t="s">
        <v>347</v>
      </c>
      <c r="I1916" s="1">
        <v>10800</v>
      </c>
      <c r="J1916" s="2" t="s">
        <v>563</v>
      </c>
      <c r="S1916" s="11">
        <f t="shared" si="59"/>
        <v>-126.48837105809127</v>
      </c>
      <c r="T1916" s="10">
        <f t="shared" si="60"/>
        <v>15999.308012929383</v>
      </c>
    </row>
    <row r="1917" spans="1:20" ht="15" x14ac:dyDescent="0.25">
      <c r="A1917" s="1">
        <v>9</v>
      </c>
      <c r="B1917" s="1">
        <v>507</v>
      </c>
      <c r="C1917" s="1" t="s">
        <v>348</v>
      </c>
      <c r="D1917" s="1" t="s">
        <v>371</v>
      </c>
      <c r="E1917" s="1">
        <v>3</v>
      </c>
      <c r="F1917" s="1" t="s">
        <v>346</v>
      </c>
      <c r="G1917" s="1">
        <v>555</v>
      </c>
      <c r="H1917" s="1" t="s">
        <v>349</v>
      </c>
      <c r="I1917" s="1">
        <v>1665</v>
      </c>
      <c r="J1917" s="2" t="s">
        <v>563</v>
      </c>
      <c r="S1917" s="11">
        <f t="shared" si="59"/>
        <v>248.51162894190873</v>
      </c>
      <c r="T1917" s="10">
        <f t="shared" si="60"/>
        <v>61758.029719360929</v>
      </c>
    </row>
    <row r="1918" spans="1:20" ht="15" x14ac:dyDescent="0.25">
      <c r="A1918" s="1">
        <v>9</v>
      </c>
      <c r="B1918" s="1">
        <v>576</v>
      </c>
      <c r="C1918" s="1" t="s">
        <v>357</v>
      </c>
      <c r="D1918" s="1" t="s">
        <v>442</v>
      </c>
      <c r="E1918" s="1">
        <v>9</v>
      </c>
      <c r="F1918" s="1" t="s">
        <v>346</v>
      </c>
      <c r="G1918" s="1">
        <v>592</v>
      </c>
      <c r="H1918" s="1" t="s">
        <v>349</v>
      </c>
      <c r="I1918" s="1">
        <v>5328</v>
      </c>
      <c r="J1918" s="2" t="s">
        <v>563</v>
      </c>
      <c r="S1918" s="11">
        <f t="shared" si="59"/>
        <v>285.51162894190873</v>
      </c>
      <c r="T1918" s="10">
        <f t="shared" si="60"/>
        <v>81516.890261062174</v>
      </c>
    </row>
    <row r="1919" spans="1:20" ht="15" x14ac:dyDescent="0.25">
      <c r="A1919" s="1">
        <v>9</v>
      </c>
      <c r="B1919" s="1">
        <v>577</v>
      </c>
      <c r="C1919" s="1" t="s">
        <v>358</v>
      </c>
      <c r="D1919" s="1" t="s">
        <v>442</v>
      </c>
      <c r="E1919" s="1">
        <v>3</v>
      </c>
      <c r="F1919" s="1" t="s">
        <v>346</v>
      </c>
      <c r="G1919" s="1">
        <v>722</v>
      </c>
      <c r="H1919" s="1" t="s">
        <v>349</v>
      </c>
      <c r="I1919" s="1">
        <v>2166</v>
      </c>
      <c r="J1919" s="2" t="s">
        <v>563</v>
      </c>
      <c r="S1919" s="11">
        <f t="shared" si="59"/>
        <v>415.51162894190873</v>
      </c>
      <c r="T1919" s="10">
        <f t="shared" si="60"/>
        <v>172649.91378595843</v>
      </c>
    </row>
    <row r="1920" spans="1:20" ht="25.5" x14ac:dyDescent="0.25">
      <c r="A1920" s="1">
        <v>9</v>
      </c>
      <c r="B1920" s="1">
        <v>436</v>
      </c>
      <c r="C1920" s="1" t="s">
        <v>350</v>
      </c>
      <c r="D1920" s="1" t="s">
        <v>442</v>
      </c>
      <c r="E1920" s="1">
        <v>50</v>
      </c>
      <c r="F1920" s="1" t="s">
        <v>346</v>
      </c>
      <c r="G1920" s="1">
        <v>264.2</v>
      </c>
      <c r="H1920" s="1" t="s">
        <v>351</v>
      </c>
      <c r="I1920" s="1">
        <v>13210</v>
      </c>
      <c r="J1920" s="2" t="s">
        <v>578</v>
      </c>
      <c r="S1920" s="11">
        <f t="shared" si="59"/>
        <v>-42.288371058091286</v>
      </c>
      <c r="T1920" s="10">
        <f t="shared" si="60"/>
        <v>1788.3063267468128</v>
      </c>
    </row>
    <row r="1921" spans="1:20" ht="15" x14ac:dyDescent="0.25">
      <c r="A1921" s="1">
        <v>9</v>
      </c>
      <c r="B1921" s="1">
        <v>465</v>
      </c>
      <c r="C1921" s="1" t="s">
        <v>359</v>
      </c>
      <c r="D1921" s="1" t="s">
        <v>442</v>
      </c>
      <c r="E1921" s="1">
        <v>1</v>
      </c>
      <c r="F1921" s="1" t="s">
        <v>346</v>
      </c>
      <c r="G1921" s="1">
        <v>900</v>
      </c>
      <c r="H1921" s="1" t="s">
        <v>349</v>
      </c>
      <c r="I1921" s="1">
        <v>900</v>
      </c>
      <c r="J1921" s="2" t="s">
        <v>586</v>
      </c>
      <c r="S1921" s="11">
        <f t="shared" si="59"/>
        <v>593.51162894190873</v>
      </c>
      <c r="T1921" s="10">
        <f t="shared" si="60"/>
        <v>352256.05368927796</v>
      </c>
    </row>
    <row r="1922" spans="1:20" ht="15" x14ac:dyDescent="0.25">
      <c r="A1922" s="1">
        <v>9</v>
      </c>
      <c r="B1922" s="1">
        <v>506</v>
      </c>
      <c r="C1922" s="1" t="s">
        <v>352</v>
      </c>
      <c r="D1922" s="1" t="s">
        <v>371</v>
      </c>
      <c r="E1922" s="1">
        <v>10</v>
      </c>
      <c r="F1922" s="1" t="s">
        <v>346</v>
      </c>
      <c r="G1922" s="1">
        <v>259</v>
      </c>
      <c r="H1922" s="1" t="s">
        <v>349</v>
      </c>
      <c r="I1922" s="1">
        <v>2590</v>
      </c>
      <c r="J1922" s="2" t="s">
        <v>586</v>
      </c>
      <c r="S1922" s="11">
        <f t="shared" ref="S1922:S1929" si="61">G1922-$P$2</f>
        <v>-47.488371058091275</v>
      </c>
      <c r="T1922" s="10">
        <f t="shared" si="60"/>
        <v>2255.1453857509609</v>
      </c>
    </row>
    <row r="1923" spans="1:20" ht="15" x14ac:dyDescent="0.25">
      <c r="A1923" s="1">
        <v>9</v>
      </c>
      <c r="B1923" s="1">
        <v>507</v>
      </c>
      <c r="C1923" s="1" t="s">
        <v>348</v>
      </c>
      <c r="D1923" s="1" t="s">
        <v>371</v>
      </c>
      <c r="E1923" s="1">
        <v>5</v>
      </c>
      <c r="F1923" s="1" t="s">
        <v>346</v>
      </c>
      <c r="G1923" s="1">
        <v>555</v>
      </c>
      <c r="H1923" s="1" t="s">
        <v>349</v>
      </c>
      <c r="I1923" s="1">
        <v>2775</v>
      </c>
      <c r="J1923" s="2" t="s">
        <v>586</v>
      </c>
      <c r="S1923" s="11">
        <f t="shared" si="61"/>
        <v>248.51162894190873</v>
      </c>
      <c r="T1923" s="10">
        <f t="shared" ref="T1923:T1929" si="62">S1923*S1923</f>
        <v>61758.029719360929</v>
      </c>
    </row>
    <row r="1924" spans="1:20" ht="25.5" x14ac:dyDescent="0.25">
      <c r="A1924" s="1">
        <v>9</v>
      </c>
      <c r="B1924" s="1">
        <v>430</v>
      </c>
      <c r="C1924" s="1" t="s">
        <v>345</v>
      </c>
      <c r="D1924" s="1" t="s">
        <v>371</v>
      </c>
      <c r="E1924" s="1">
        <v>30</v>
      </c>
      <c r="F1924" s="1" t="s">
        <v>346</v>
      </c>
      <c r="G1924" s="1">
        <v>180</v>
      </c>
      <c r="H1924" s="1" t="s">
        <v>347</v>
      </c>
      <c r="I1924" s="1">
        <v>5400</v>
      </c>
      <c r="J1924" s="2" t="s">
        <v>600</v>
      </c>
      <c r="S1924" s="11">
        <f t="shared" si="61"/>
        <v>-126.48837105809127</v>
      </c>
      <c r="T1924" s="10">
        <f t="shared" si="62"/>
        <v>15999.308012929383</v>
      </c>
    </row>
    <row r="1925" spans="1:20" ht="25.5" x14ac:dyDescent="0.25">
      <c r="A1925" s="1">
        <v>9</v>
      </c>
      <c r="B1925" s="1">
        <v>436</v>
      </c>
      <c r="C1925" s="1" t="s">
        <v>350</v>
      </c>
      <c r="D1925" s="1" t="s">
        <v>442</v>
      </c>
      <c r="E1925" s="1">
        <v>4</v>
      </c>
      <c r="F1925" s="1" t="s">
        <v>346</v>
      </c>
      <c r="G1925" s="1">
        <v>264.2</v>
      </c>
      <c r="H1925" s="1" t="s">
        <v>351</v>
      </c>
      <c r="I1925" s="1">
        <v>1056.8</v>
      </c>
      <c r="J1925" s="2" t="s">
        <v>600</v>
      </c>
      <c r="S1925" s="11">
        <f t="shared" si="61"/>
        <v>-42.288371058091286</v>
      </c>
      <c r="T1925" s="10">
        <f t="shared" si="62"/>
        <v>1788.3063267468128</v>
      </c>
    </row>
    <row r="1926" spans="1:20" ht="25.5" x14ac:dyDescent="0.25">
      <c r="A1926" s="1">
        <v>9</v>
      </c>
      <c r="B1926" s="1">
        <v>430</v>
      </c>
      <c r="C1926" s="1" t="s">
        <v>345</v>
      </c>
      <c r="D1926" s="1" t="s">
        <v>371</v>
      </c>
      <c r="E1926" s="1">
        <v>20</v>
      </c>
      <c r="F1926" s="1" t="s">
        <v>346</v>
      </c>
      <c r="G1926" s="1">
        <v>180</v>
      </c>
      <c r="H1926" s="1" t="s">
        <v>347</v>
      </c>
      <c r="I1926" s="1">
        <v>3600</v>
      </c>
      <c r="J1926" s="2" t="s">
        <v>606</v>
      </c>
      <c r="S1926" s="11">
        <f t="shared" si="61"/>
        <v>-126.48837105809127</v>
      </c>
      <c r="T1926" s="10">
        <f t="shared" si="62"/>
        <v>15999.308012929383</v>
      </c>
    </row>
    <row r="1927" spans="1:20" ht="25.5" x14ac:dyDescent="0.25">
      <c r="A1927" s="1">
        <v>9</v>
      </c>
      <c r="B1927" s="1">
        <v>430</v>
      </c>
      <c r="C1927" s="1" t="s">
        <v>345</v>
      </c>
      <c r="D1927" s="1" t="s">
        <v>371</v>
      </c>
      <c r="E1927" s="1">
        <v>30</v>
      </c>
      <c r="F1927" s="1" t="s">
        <v>346</v>
      </c>
      <c r="G1927" s="1">
        <v>180</v>
      </c>
      <c r="H1927" s="1" t="s">
        <v>347</v>
      </c>
      <c r="I1927" s="1">
        <v>5400</v>
      </c>
      <c r="J1927" s="2" t="s">
        <v>610</v>
      </c>
      <c r="S1927" s="11">
        <f t="shared" si="61"/>
        <v>-126.48837105809127</v>
      </c>
      <c r="T1927" s="10">
        <f t="shared" si="62"/>
        <v>15999.308012929383</v>
      </c>
    </row>
    <row r="1928" spans="1:20" ht="15" x14ac:dyDescent="0.25">
      <c r="A1928" s="1">
        <v>9</v>
      </c>
      <c r="B1928" s="1">
        <v>506</v>
      </c>
      <c r="C1928" s="1" t="s">
        <v>352</v>
      </c>
      <c r="D1928" s="1" t="s">
        <v>371</v>
      </c>
      <c r="E1928" s="1">
        <v>4</v>
      </c>
      <c r="F1928" s="1" t="s">
        <v>346</v>
      </c>
      <c r="G1928" s="1">
        <v>259</v>
      </c>
      <c r="H1928" s="1" t="s">
        <v>349</v>
      </c>
      <c r="I1928" s="1">
        <v>1036</v>
      </c>
      <c r="J1928" s="2" t="s">
        <v>612</v>
      </c>
      <c r="S1928" s="11">
        <f t="shared" si="61"/>
        <v>-47.488371058091275</v>
      </c>
      <c r="T1928" s="10">
        <f t="shared" si="62"/>
        <v>2255.1453857509609</v>
      </c>
    </row>
    <row r="1929" spans="1:20" ht="25.5" x14ac:dyDescent="0.25">
      <c r="A1929" s="1">
        <v>9</v>
      </c>
      <c r="B1929" s="1">
        <v>430</v>
      </c>
      <c r="C1929" s="1" t="s">
        <v>345</v>
      </c>
      <c r="D1929" s="1" t="s">
        <v>371</v>
      </c>
      <c r="E1929" s="1">
        <v>200</v>
      </c>
      <c r="F1929" s="1" t="s">
        <v>346</v>
      </c>
      <c r="G1929" s="1">
        <v>180</v>
      </c>
      <c r="H1929" s="1" t="s">
        <v>347</v>
      </c>
      <c r="I1929" s="1">
        <v>36000</v>
      </c>
      <c r="J1929" s="2" t="s">
        <v>630</v>
      </c>
      <c r="S1929" s="11">
        <f t="shared" si="61"/>
        <v>-126.48837105809127</v>
      </c>
      <c r="T1929" s="10">
        <f t="shared" si="62"/>
        <v>15999.308012929383</v>
      </c>
    </row>
  </sheetData>
  <autoFilter ref="G1:G1929" xr:uid="{00000000-0009-0000-0000-000008000000}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Y1737"/>
  <sheetViews>
    <sheetView topLeftCell="C1" zoomScale="80" zoomScaleNormal="80" workbookViewId="0">
      <selection activeCell="H34" sqref="H34"/>
    </sheetView>
  </sheetViews>
  <sheetFormatPr defaultRowHeight="12.75" x14ac:dyDescent="0.2"/>
  <cols>
    <col min="1" max="1" width="6.7109375" style="1" customWidth="1"/>
    <col min="2" max="2" width="7" style="1" customWidth="1"/>
    <col min="3" max="3" width="56" style="1" customWidth="1"/>
    <col min="4" max="4" width="13" style="1" customWidth="1"/>
    <col min="5" max="5" width="10.42578125" style="1" customWidth="1"/>
    <col min="6" max="6" width="20" style="1" customWidth="1"/>
    <col min="7" max="7" width="9.140625" style="1" customWidth="1"/>
    <col min="8" max="8" width="20.28515625" style="1" customWidth="1"/>
    <col min="9" max="9" width="9.140625" style="1" customWidth="1"/>
    <col min="10" max="10" width="9.140625" style="2" customWidth="1"/>
    <col min="19" max="19" width="9.140625" style="2" customWidth="1"/>
    <col min="20" max="20" width="13.28515625" customWidth="1"/>
    <col min="21" max="21" width="11.28515625" bestFit="1" customWidth="1"/>
    <col min="22" max="22" width="13" customWidth="1"/>
    <col min="23" max="23" width="14.28515625" customWidth="1"/>
    <col min="24" max="24" width="32.85546875" customWidth="1"/>
  </cols>
  <sheetData>
    <row r="1" spans="1:25" ht="30" x14ac:dyDescent="0.25">
      <c r="A1" s="3" t="s">
        <v>360</v>
      </c>
      <c r="B1" s="4" t="s">
        <v>361</v>
      </c>
      <c r="C1" s="4" t="s">
        <v>362</v>
      </c>
      <c r="D1" s="4" t="s">
        <v>363</v>
      </c>
      <c r="E1" s="4" t="s">
        <v>364</v>
      </c>
      <c r="F1" s="3" t="s">
        <v>365</v>
      </c>
      <c r="G1" s="3" t="s">
        <v>366</v>
      </c>
      <c r="H1" s="3" t="s">
        <v>367</v>
      </c>
      <c r="I1" s="5" t="s">
        <v>368</v>
      </c>
      <c r="J1" s="5" t="s">
        <v>369</v>
      </c>
      <c r="K1" s="12" t="s">
        <v>1276</v>
      </c>
      <c r="L1" s="12" t="s">
        <v>1277</v>
      </c>
      <c r="M1" s="12" t="s">
        <v>1272</v>
      </c>
      <c r="N1" s="12" t="s">
        <v>1264</v>
      </c>
      <c r="O1" s="12" t="s">
        <v>1265</v>
      </c>
      <c r="P1" s="12" t="s">
        <v>1278</v>
      </c>
      <c r="Q1" s="12" t="s">
        <v>1267</v>
      </c>
      <c r="R1" s="10" t="s">
        <v>1268</v>
      </c>
      <c r="S1" s="12" t="s">
        <v>1269</v>
      </c>
      <c r="T1" s="15" t="s">
        <v>1270</v>
      </c>
      <c r="U1" s="16" t="s">
        <v>1271</v>
      </c>
      <c r="V1" s="16" t="s">
        <v>1273</v>
      </c>
      <c r="W1" s="16" t="s">
        <v>1274</v>
      </c>
      <c r="X1" s="16" t="s">
        <v>1275</v>
      </c>
      <c r="Y1">
        <v>96</v>
      </c>
    </row>
    <row r="2" spans="1:25" ht="25.5" x14ac:dyDescent="0.25">
      <c r="A2" s="1">
        <v>14</v>
      </c>
      <c r="B2" s="1" t="s">
        <v>916</v>
      </c>
      <c r="C2" s="1" t="s">
        <v>917</v>
      </c>
      <c r="D2" s="1" t="s">
        <v>906</v>
      </c>
      <c r="E2" s="1">
        <v>2</v>
      </c>
      <c r="F2" s="1" t="s">
        <v>900</v>
      </c>
      <c r="G2" s="1">
        <v>1480</v>
      </c>
      <c r="H2" s="1" t="s">
        <v>918</v>
      </c>
      <c r="I2" s="1">
        <v>2960</v>
      </c>
      <c r="J2" s="2" t="s">
        <v>563</v>
      </c>
      <c r="K2" s="10">
        <f>MAX(G:G)</f>
        <v>1480</v>
      </c>
      <c r="L2" s="10">
        <f>MIN(G:G)</f>
        <v>1.65</v>
      </c>
      <c r="M2" s="10">
        <f>COUNT(G:G)</f>
        <v>1736</v>
      </c>
      <c r="N2" s="10">
        <v>1.65</v>
      </c>
      <c r="O2" s="10">
        <f t="array" ref="O2:O12">FREQUENCY(G:G,$N$2:$N$12)</f>
        <v>5</v>
      </c>
      <c r="P2" s="10">
        <f>AVERAGE(G:G)</f>
        <v>190.86348490783382</v>
      </c>
      <c r="Q2" s="10">
        <f>MEDIAN(G:G)</f>
        <v>51.64</v>
      </c>
      <c r="R2" s="10">
        <f>MODE(G:G)</f>
        <v>552</v>
      </c>
      <c r="S2" s="11">
        <f t="shared" ref="S2:S65" si="0">G2-$P$2</f>
        <v>1289.1365150921661</v>
      </c>
      <c r="T2" s="10">
        <f>S2*S2</f>
        <v>1661872.9545439745</v>
      </c>
      <c r="U2" s="10">
        <f>SUM(T:T)</f>
        <v>148786446.05195305</v>
      </c>
      <c r="V2" s="10">
        <f>U2/(M2-1)</f>
        <v>85755.876687004638</v>
      </c>
      <c r="W2" s="10">
        <f>SQRT(V2)</f>
        <v>292.8410433784934</v>
      </c>
      <c r="X2" s="10">
        <f>SQRT(SUMSQ(S:S)/(M2-1))</f>
        <v>292.8410433784934</v>
      </c>
    </row>
    <row r="3" spans="1:25" ht="15" x14ac:dyDescent="0.25">
      <c r="A3" s="1">
        <v>14</v>
      </c>
      <c r="B3" s="1">
        <v>1111</v>
      </c>
      <c r="C3" s="1" t="s">
        <v>332</v>
      </c>
      <c r="D3" s="1" t="s">
        <v>691</v>
      </c>
      <c r="E3" s="1">
        <v>5</v>
      </c>
      <c r="F3" s="1" t="s">
        <v>227</v>
      </c>
      <c r="G3" s="1">
        <v>1470.04</v>
      </c>
      <c r="H3" s="1" t="s">
        <v>228</v>
      </c>
      <c r="I3" s="1">
        <v>7350.2</v>
      </c>
      <c r="J3" s="2" t="s">
        <v>563</v>
      </c>
      <c r="N3" s="10">
        <f>N2+148</f>
        <v>149.65</v>
      </c>
      <c r="O3" s="10">
        <v>1159</v>
      </c>
      <c r="S3" s="11">
        <f t="shared" si="0"/>
        <v>1279.176515092166</v>
      </c>
      <c r="T3" s="10">
        <f t="shared" ref="T3:T66" si="1">S3*S3</f>
        <v>1636292.5567633384</v>
      </c>
    </row>
    <row r="4" spans="1:25" ht="15" x14ac:dyDescent="0.25">
      <c r="A4" s="1">
        <v>8</v>
      </c>
      <c r="B4" s="1">
        <v>387</v>
      </c>
      <c r="C4" s="1" t="s">
        <v>12</v>
      </c>
      <c r="D4" s="1" t="s">
        <v>371</v>
      </c>
      <c r="E4" s="1">
        <v>15</v>
      </c>
      <c r="F4" s="1" t="s">
        <v>13</v>
      </c>
      <c r="G4" s="1">
        <v>1452</v>
      </c>
      <c r="H4" s="1" t="s">
        <v>1184</v>
      </c>
      <c r="I4" s="1">
        <v>21780</v>
      </c>
      <c r="J4" s="2" t="s">
        <v>374</v>
      </c>
      <c r="N4" s="10">
        <f t="shared" ref="N4:N12" si="2">N3+148</f>
        <v>297.64999999999998</v>
      </c>
      <c r="O4" s="10">
        <v>207</v>
      </c>
      <c r="S4" s="11">
        <f t="shared" si="0"/>
        <v>1261.1365150921661</v>
      </c>
      <c r="T4" s="10">
        <f t="shared" si="1"/>
        <v>1590465.3096988131</v>
      </c>
    </row>
    <row r="5" spans="1:25" ht="15" x14ac:dyDescent="0.25">
      <c r="A5" s="1">
        <v>1</v>
      </c>
      <c r="B5" s="1">
        <v>38</v>
      </c>
      <c r="C5" s="1" t="s">
        <v>579</v>
      </c>
      <c r="D5" s="1" t="s">
        <v>371</v>
      </c>
      <c r="E5" s="1">
        <v>1</v>
      </c>
      <c r="F5" s="1" t="s">
        <v>372</v>
      </c>
      <c r="G5" s="1">
        <v>1443</v>
      </c>
      <c r="H5" s="1" t="s">
        <v>376</v>
      </c>
      <c r="I5" s="1">
        <v>1443</v>
      </c>
      <c r="J5" s="2" t="s">
        <v>578</v>
      </c>
      <c r="N5" s="10">
        <f t="shared" si="2"/>
        <v>445.65</v>
      </c>
      <c r="O5" s="10">
        <v>115</v>
      </c>
      <c r="S5" s="11">
        <f t="shared" si="0"/>
        <v>1252.1365150921661</v>
      </c>
      <c r="T5" s="10">
        <f t="shared" si="1"/>
        <v>1567845.8524271543</v>
      </c>
    </row>
    <row r="6" spans="1:25" ht="15" x14ac:dyDescent="0.25">
      <c r="A6" s="1">
        <v>1</v>
      </c>
      <c r="B6" s="1">
        <v>38</v>
      </c>
      <c r="C6" s="1" t="s">
        <v>579</v>
      </c>
      <c r="D6" s="1" t="s">
        <v>371</v>
      </c>
      <c r="E6" s="1">
        <v>1</v>
      </c>
      <c r="F6" s="1" t="s">
        <v>372</v>
      </c>
      <c r="G6" s="1">
        <v>1443</v>
      </c>
      <c r="H6" s="1" t="s">
        <v>376</v>
      </c>
      <c r="I6" s="1">
        <v>1443</v>
      </c>
      <c r="J6" s="2" t="s">
        <v>586</v>
      </c>
      <c r="N6" s="10">
        <f t="shared" si="2"/>
        <v>593.65</v>
      </c>
      <c r="O6" s="10">
        <v>94</v>
      </c>
      <c r="S6" s="11">
        <f t="shared" si="0"/>
        <v>1252.1365150921661</v>
      </c>
      <c r="T6" s="10">
        <f t="shared" si="1"/>
        <v>1567845.8524271543</v>
      </c>
    </row>
    <row r="7" spans="1:25" ht="15" x14ac:dyDescent="0.25">
      <c r="A7" s="1">
        <v>1</v>
      </c>
      <c r="B7" s="1">
        <v>38</v>
      </c>
      <c r="C7" s="1" t="s">
        <v>579</v>
      </c>
      <c r="D7" s="1" t="s">
        <v>371</v>
      </c>
      <c r="E7" s="1">
        <v>4</v>
      </c>
      <c r="F7" s="1" t="s">
        <v>372</v>
      </c>
      <c r="G7" s="1">
        <v>1443</v>
      </c>
      <c r="H7" s="1" t="s">
        <v>376</v>
      </c>
      <c r="I7" s="1">
        <v>5772</v>
      </c>
      <c r="J7" s="2" t="s">
        <v>630</v>
      </c>
      <c r="N7" s="10">
        <f t="shared" si="2"/>
        <v>741.65</v>
      </c>
      <c r="O7" s="10">
        <v>47</v>
      </c>
      <c r="S7" s="11">
        <f t="shared" si="0"/>
        <v>1252.1365150921661</v>
      </c>
      <c r="T7" s="10">
        <f t="shared" si="1"/>
        <v>1567845.8524271543</v>
      </c>
    </row>
    <row r="8" spans="1:25" ht="15" x14ac:dyDescent="0.25">
      <c r="A8" s="1">
        <v>9</v>
      </c>
      <c r="B8" s="1">
        <v>447</v>
      </c>
      <c r="C8" s="1" t="s">
        <v>716</v>
      </c>
      <c r="D8" s="1" t="s">
        <v>371</v>
      </c>
      <c r="E8" s="1">
        <v>5</v>
      </c>
      <c r="F8" s="1" t="s">
        <v>684</v>
      </c>
      <c r="G8" s="1">
        <v>1410</v>
      </c>
      <c r="H8" s="1" t="s">
        <v>708</v>
      </c>
      <c r="I8" s="1">
        <v>7050</v>
      </c>
      <c r="J8" s="2" t="s">
        <v>548</v>
      </c>
      <c r="N8" s="10">
        <f t="shared" si="2"/>
        <v>889.65</v>
      </c>
      <c r="O8" s="10">
        <v>16</v>
      </c>
      <c r="S8" s="11">
        <f t="shared" si="0"/>
        <v>1219.1365150921661</v>
      </c>
      <c r="T8" s="10">
        <f t="shared" si="1"/>
        <v>1486293.8424310712</v>
      </c>
    </row>
    <row r="9" spans="1:25" ht="15" x14ac:dyDescent="0.25">
      <c r="A9" s="1">
        <v>9</v>
      </c>
      <c r="B9" s="1">
        <v>447</v>
      </c>
      <c r="C9" s="1" t="s">
        <v>716</v>
      </c>
      <c r="D9" s="1" t="s">
        <v>371</v>
      </c>
      <c r="E9" s="1">
        <v>5</v>
      </c>
      <c r="F9" s="1" t="s">
        <v>684</v>
      </c>
      <c r="G9" s="1">
        <v>1410</v>
      </c>
      <c r="H9" s="1" t="s">
        <v>708</v>
      </c>
      <c r="I9" s="1">
        <v>7050</v>
      </c>
      <c r="J9" s="2" t="s">
        <v>578</v>
      </c>
      <c r="N9" s="10">
        <f t="shared" si="2"/>
        <v>1037.6500000000001</v>
      </c>
      <c r="O9" s="10">
        <v>33</v>
      </c>
      <c r="S9" s="11">
        <f t="shared" si="0"/>
        <v>1219.1365150921661</v>
      </c>
      <c r="T9" s="10">
        <f t="shared" si="1"/>
        <v>1486293.8424310712</v>
      </c>
    </row>
    <row r="10" spans="1:25" ht="25.5" x14ac:dyDescent="0.25">
      <c r="A10" s="1">
        <v>14</v>
      </c>
      <c r="B10" s="1" t="s">
        <v>919</v>
      </c>
      <c r="C10" s="1" t="s">
        <v>920</v>
      </c>
      <c r="D10" s="1" t="s">
        <v>906</v>
      </c>
      <c r="E10" s="1">
        <v>16</v>
      </c>
      <c r="F10" s="1" t="s">
        <v>900</v>
      </c>
      <c r="G10" s="1">
        <v>1397</v>
      </c>
      <c r="H10" s="1" t="s">
        <v>918</v>
      </c>
      <c r="I10" s="1">
        <v>22352</v>
      </c>
      <c r="J10" s="2" t="s">
        <v>548</v>
      </c>
      <c r="N10" s="10">
        <f t="shared" si="2"/>
        <v>1185.6500000000001</v>
      </c>
      <c r="O10" s="10">
        <v>15</v>
      </c>
      <c r="S10" s="11">
        <f t="shared" si="0"/>
        <v>1206.1365150921661</v>
      </c>
      <c r="T10" s="10">
        <f t="shared" si="1"/>
        <v>1454765.2930386749</v>
      </c>
    </row>
    <row r="11" spans="1:25" ht="25.5" x14ac:dyDescent="0.25">
      <c r="A11" s="1">
        <v>14</v>
      </c>
      <c r="B11" s="1" t="s">
        <v>919</v>
      </c>
      <c r="C11" s="1" t="s">
        <v>920</v>
      </c>
      <c r="D11" s="1" t="s">
        <v>906</v>
      </c>
      <c r="E11" s="1">
        <v>9</v>
      </c>
      <c r="F11" s="1" t="s">
        <v>900</v>
      </c>
      <c r="G11" s="1">
        <v>1397</v>
      </c>
      <c r="H11" s="1" t="s">
        <v>918</v>
      </c>
      <c r="I11" s="1">
        <v>12573</v>
      </c>
      <c r="J11" s="2" t="s">
        <v>563</v>
      </c>
      <c r="N11" s="10">
        <f t="shared" si="2"/>
        <v>1333.65</v>
      </c>
      <c r="O11" s="10">
        <v>22</v>
      </c>
      <c r="S11" s="11">
        <f t="shared" si="0"/>
        <v>1206.1365150921661</v>
      </c>
      <c r="T11" s="10">
        <f t="shared" si="1"/>
        <v>1454765.2930386749</v>
      </c>
    </row>
    <row r="12" spans="1:25" ht="25.5" x14ac:dyDescent="0.25">
      <c r="A12" s="1">
        <v>3</v>
      </c>
      <c r="B12" s="1">
        <v>185</v>
      </c>
      <c r="C12" s="1" t="s">
        <v>400</v>
      </c>
      <c r="D12" s="1" t="s">
        <v>371</v>
      </c>
      <c r="E12" s="1">
        <v>60</v>
      </c>
      <c r="F12" s="1" t="s">
        <v>372</v>
      </c>
      <c r="G12" s="1">
        <v>1380</v>
      </c>
      <c r="H12" s="1" t="s">
        <v>401</v>
      </c>
      <c r="I12" s="1">
        <v>82800</v>
      </c>
      <c r="J12" s="2" t="s">
        <v>374</v>
      </c>
      <c r="N12" s="10">
        <f t="shared" si="2"/>
        <v>1481.65</v>
      </c>
      <c r="O12" s="10">
        <v>23</v>
      </c>
      <c r="S12" s="11">
        <f t="shared" si="0"/>
        <v>1189.1365150921661</v>
      </c>
      <c r="T12" s="10">
        <f t="shared" si="1"/>
        <v>1414045.6515255412</v>
      </c>
    </row>
    <row r="13" spans="1:25" ht="25.5" x14ac:dyDescent="0.25">
      <c r="A13" s="1">
        <v>3</v>
      </c>
      <c r="B13" s="1">
        <v>185</v>
      </c>
      <c r="C13" s="1" t="s">
        <v>400</v>
      </c>
      <c r="D13" s="1" t="s">
        <v>371</v>
      </c>
      <c r="E13" s="1">
        <v>5</v>
      </c>
      <c r="F13" s="1" t="s">
        <v>372</v>
      </c>
      <c r="G13" s="1">
        <v>1380</v>
      </c>
      <c r="H13" s="1" t="s">
        <v>401</v>
      </c>
      <c r="I13" s="1">
        <v>6900</v>
      </c>
      <c r="J13" s="2" t="s">
        <v>630</v>
      </c>
      <c r="S13" s="11">
        <f t="shared" si="0"/>
        <v>1189.1365150921661</v>
      </c>
      <c r="T13" s="10">
        <f t="shared" si="1"/>
        <v>1414045.6515255412</v>
      </c>
    </row>
    <row r="14" spans="1:25" ht="15" x14ac:dyDescent="0.25">
      <c r="A14" s="1">
        <v>14</v>
      </c>
      <c r="B14" s="1" t="s">
        <v>261</v>
      </c>
      <c r="C14" s="1" t="s">
        <v>262</v>
      </c>
      <c r="D14" s="1" t="s">
        <v>899</v>
      </c>
      <c r="E14" s="1">
        <v>1</v>
      </c>
      <c r="F14" s="1" t="s">
        <v>227</v>
      </c>
      <c r="G14" s="1">
        <v>1357.664</v>
      </c>
      <c r="H14" s="1" t="s">
        <v>235</v>
      </c>
      <c r="I14" s="1">
        <v>1357.664</v>
      </c>
      <c r="J14" s="2" t="s">
        <v>528</v>
      </c>
      <c r="S14" s="11">
        <f t="shared" si="0"/>
        <v>1166.8005150921663</v>
      </c>
      <c r="T14" s="10">
        <f t="shared" si="1"/>
        <v>1361423.4420193445</v>
      </c>
    </row>
    <row r="15" spans="1:25" ht="15" x14ac:dyDescent="0.25">
      <c r="A15" s="1">
        <v>14</v>
      </c>
      <c r="B15" s="1" t="s">
        <v>261</v>
      </c>
      <c r="C15" s="1" t="s">
        <v>262</v>
      </c>
      <c r="D15" s="1" t="s">
        <v>899</v>
      </c>
      <c r="E15" s="1">
        <v>1</v>
      </c>
      <c r="F15" s="1" t="s">
        <v>227</v>
      </c>
      <c r="G15" s="1">
        <v>1357.664</v>
      </c>
      <c r="H15" s="1" t="s">
        <v>235</v>
      </c>
      <c r="I15" s="1">
        <v>1357.664</v>
      </c>
      <c r="J15" s="2" t="s">
        <v>563</v>
      </c>
      <c r="S15" s="11">
        <f t="shared" si="0"/>
        <v>1166.8005150921663</v>
      </c>
      <c r="T15" s="10">
        <f t="shared" si="1"/>
        <v>1361423.4420193445</v>
      </c>
    </row>
    <row r="16" spans="1:25" ht="15" x14ac:dyDescent="0.25">
      <c r="A16" s="1">
        <v>14</v>
      </c>
      <c r="B16" s="1" t="s">
        <v>261</v>
      </c>
      <c r="C16" s="1" t="s">
        <v>262</v>
      </c>
      <c r="D16" s="1" t="s">
        <v>899</v>
      </c>
      <c r="E16" s="1">
        <v>1</v>
      </c>
      <c r="F16" s="1" t="s">
        <v>227</v>
      </c>
      <c r="G16" s="1">
        <v>1357.664</v>
      </c>
      <c r="H16" s="1" t="s">
        <v>235</v>
      </c>
      <c r="I16" s="1">
        <v>1357.664</v>
      </c>
      <c r="J16" s="2" t="s">
        <v>600</v>
      </c>
      <c r="S16" s="11">
        <f t="shared" si="0"/>
        <v>1166.8005150921663</v>
      </c>
      <c r="T16" s="10">
        <f t="shared" si="1"/>
        <v>1361423.4420193445</v>
      </c>
    </row>
    <row r="17" spans="1:20" ht="15" x14ac:dyDescent="0.25">
      <c r="A17" s="1">
        <v>12</v>
      </c>
      <c r="B17" s="1">
        <v>15</v>
      </c>
      <c r="C17" s="1" t="s">
        <v>522</v>
      </c>
      <c r="D17" s="1" t="s">
        <v>523</v>
      </c>
      <c r="E17" s="1">
        <v>1</v>
      </c>
      <c r="F17" s="1" t="s">
        <v>372</v>
      </c>
      <c r="G17" s="1">
        <v>1357</v>
      </c>
      <c r="H17" s="1" t="s">
        <v>524</v>
      </c>
      <c r="I17" s="1">
        <v>1357</v>
      </c>
      <c r="J17" s="2" t="s">
        <v>491</v>
      </c>
      <c r="S17" s="11">
        <f t="shared" si="0"/>
        <v>1166.1365150921661</v>
      </c>
      <c r="T17" s="10">
        <f t="shared" si="1"/>
        <v>1359874.3718313016</v>
      </c>
    </row>
    <row r="18" spans="1:20" ht="15" x14ac:dyDescent="0.25">
      <c r="A18" s="1">
        <v>12</v>
      </c>
      <c r="B18" s="1">
        <v>15</v>
      </c>
      <c r="C18" s="1" t="s">
        <v>522</v>
      </c>
      <c r="D18" s="1" t="s">
        <v>523</v>
      </c>
      <c r="E18" s="1">
        <v>1</v>
      </c>
      <c r="F18" s="1" t="s">
        <v>372</v>
      </c>
      <c r="G18" s="1">
        <v>1357</v>
      </c>
      <c r="H18" s="1" t="s">
        <v>524</v>
      </c>
      <c r="I18" s="1">
        <v>1357</v>
      </c>
      <c r="J18" s="2" t="s">
        <v>528</v>
      </c>
      <c r="S18" s="11">
        <f t="shared" si="0"/>
        <v>1166.1365150921661</v>
      </c>
      <c r="T18" s="10">
        <f t="shared" si="1"/>
        <v>1359874.3718313016</v>
      </c>
    </row>
    <row r="19" spans="1:20" ht="15" x14ac:dyDescent="0.25">
      <c r="A19" s="1">
        <v>12</v>
      </c>
      <c r="B19" s="1">
        <v>15</v>
      </c>
      <c r="C19" s="1" t="s">
        <v>522</v>
      </c>
      <c r="D19" s="1" t="s">
        <v>523</v>
      </c>
      <c r="E19" s="1">
        <v>2</v>
      </c>
      <c r="F19" s="1" t="s">
        <v>372</v>
      </c>
      <c r="G19" s="1">
        <v>1357</v>
      </c>
      <c r="H19" s="1" t="s">
        <v>524</v>
      </c>
      <c r="I19" s="1">
        <v>2714</v>
      </c>
      <c r="J19" s="2" t="s">
        <v>548</v>
      </c>
      <c r="S19" s="11">
        <f t="shared" si="0"/>
        <v>1166.1365150921661</v>
      </c>
      <c r="T19" s="10">
        <f t="shared" si="1"/>
        <v>1359874.3718313016</v>
      </c>
    </row>
    <row r="20" spans="1:20" ht="15" x14ac:dyDescent="0.25">
      <c r="A20" s="1">
        <v>12</v>
      </c>
      <c r="B20" s="1">
        <v>15</v>
      </c>
      <c r="C20" s="1" t="s">
        <v>522</v>
      </c>
      <c r="D20" s="1" t="s">
        <v>523</v>
      </c>
      <c r="E20" s="1">
        <v>1</v>
      </c>
      <c r="F20" s="1" t="s">
        <v>372</v>
      </c>
      <c r="G20" s="1">
        <v>1357</v>
      </c>
      <c r="H20" s="1" t="s">
        <v>524</v>
      </c>
      <c r="I20" s="1">
        <v>1357</v>
      </c>
      <c r="J20" s="2" t="s">
        <v>563</v>
      </c>
      <c r="S20" s="11">
        <f t="shared" si="0"/>
        <v>1166.1365150921661</v>
      </c>
      <c r="T20" s="10">
        <f t="shared" si="1"/>
        <v>1359874.3718313016</v>
      </c>
    </row>
    <row r="21" spans="1:20" ht="15" x14ac:dyDescent="0.25">
      <c r="A21" s="1">
        <v>12</v>
      </c>
      <c r="B21" s="1">
        <v>15</v>
      </c>
      <c r="C21" s="1" t="s">
        <v>522</v>
      </c>
      <c r="D21" s="1" t="s">
        <v>523</v>
      </c>
      <c r="E21" s="1">
        <v>1</v>
      </c>
      <c r="F21" s="1" t="s">
        <v>372</v>
      </c>
      <c r="G21" s="1">
        <v>1357</v>
      </c>
      <c r="H21" s="1" t="s">
        <v>524</v>
      </c>
      <c r="I21" s="1">
        <v>1357</v>
      </c>
      <c r="J21" s="2" t="s">
        <v>578</v>
      </c>
      <c r="S21" s="11">
        <f t="shared" si="0"/>
        <v>1166.1365150921661</v>
      </c>
      <c r="T21" s="10">
        <f t="shared" si="1"/>
        <v>1359874.3718313016</v>
      </c>
    </row>
    <row r="22" spans="1:20" ht="15" x14ac:dyDescent="0.25">
      <c r="A22" s="1">
        <v>12</v>
      </c>
      <c r="B22" s="1">
        <v>15</v>
      </c>
      <c r="C22" s="1" t="s">
        <v>522</v>
      </c>
      <c r="D22" s="1" t="s">
        <v>523</v>
      </c>
      <c r="E22" s="1">
        <v>1</v>
      </c>
      <c r="F22" s="1" t="s">
        <v>372</v>
      </c>
      <c r="G22" s="1">
        <v>1357</v>
      </c>
      <c r="H22" s="1" t="s">
        <v>524</v>
      </c>
      <c r="I22" s="1">
        <v>1357</v>
      </c>
      <c r="J22" s="2" t="s">
        <v>630</v>
      </c>
      <c r="S22" s="11">
        <f t="shared" si="0"/>
        <v>1166.1365150921661</v>
      </c>
      <c r="T22" s="10">
        <f t="shared" si="1"/>
        <v>1359874.3718313016</v>
      </c>
    </row>
    <row r="23" spans="1:20" ht="25.5" x14ac:dyDescent="0.25">
      <c r="A23" s="1">
        <v>14</v>
      </c>
      <c r="B23" s="1" t="s">
        <v>726</v>
      </c>
      <c r="C23" s="1" t="s">
        <v>727</v>
      </c>
      <c r="D23" s="1" t="s">
        <v>723</v>
      </c>
      <c r="E23" s="1">
        <v>5</v>
      </c>
      <c r="F23" s="1" t="s">
        <v>684</v>
      </c>
      <c r="G23" s="1">
        <v>1348.6</v>
      </c>
      <c r="H23" s="1" t="s">
        <v>703</v>
      </c>
      <c r="I23" s="1">
        <v>6743</v>
      </c>
      <c r="J23" s="2" t="s">
        <v>548</v>
      </c>
      <c r="S23" s="11">
        <f t="shared" si="0"/>
        <v>1157.736515092166</v>
      </c>
      <c r="T23" s="10">
        <f t="shared" si="1"/>
        <v>1340353.838377753</v>
      </c>
    </row>
    <row r="24" spans="1:20" ht="25.5" x14ac:dyDescent="0.25">
      <c r="A24" s="1">
        <v>14</v>
      </c>
      <c r="B24" s="1" t="s">
        <v>726</v>
      </c>
      <c r="C24" s="1" t="s">
        <v>727</v>
      </c>
      <c r="D24" s="1" t="s">
        <v>723</v>
      </c>
      <c r="E24" s="1">
        <v>7</v>
      </c>
      <c r="F24" s="1" t="s">
        <v>684</v>
      </c>
      <c r="G24" s="1">
        <v>1348.6</v>
      </c>
      <c r="H24" s="1" t="s">
        <v>703</v>
      </c>
      <c r="I24" s="1">
        <v>9440.2000000000007</v>
      </c>
      <c r="J24" s="2" t="s">
        <v>563</v>
      </c>
      <c r="S24" s="11">
        <f t="shared" si="0"/>
        <v>1157.736515092166</v>
      </c>
      <c r="T24" s="10">
        <f t="shared" si="1"/>
        <v>1340353.838377753</v>
      </c>
    </row>
    <row r="25" spans="1:20" ht="15" x14ac:dyDescent="0.25">
      <c r="A25" s="1">
        <v>1</v>
      </c>
      <c r="B25" s="1">
        <v>29</v>
      </c>
      <c r="C25" s="1" t="s">
        <v>217</v>
      </c>
      <c r="D25" s="1" t="s">
        <v>371</v>
      </c>
      <c r="E25" s="1">
        <v>3</v>
      </c>
      <c r="F25" s="1" t="s">
        <v>92</v>
      </c>
      <c r="G25" s="1">
        <v>1303.2</v>
      </c>
      <c r="H25" s="1" t="s">
        <v>108</v>
      </c>
      <c r="I25" s="1">
        <v>3909.6</v>
      </c>
      <c r="J25" s="2" t="s">
        <v>630</v>
      </c>
      <c r="S25" s="11">
        <f t="shared" si="0"/>
        <v>1112.3365150921663</v>
      </c>
      <c r="T25" s="10">
        <f t="shared" si="1"/>
        <v>1237292.5228073851</v>
      </c>
    </row>
    <row r="26" spans="1:20" ht="25.5" x14ac:dyDescent="0.25">
      <c r="A26" s="1">
        <v>14</v>
      </c>
      <c r="B26" s="1" t="s">
        <v>724</v>
      </c>
      <c r="C26" s="1" t="s">
        <v>725</v>
      </c>
      <c r="D26" s="1" t="s">
        <v>723</v>
      </c>
      <c r="E26" s="1">
        <v>5</v>
      </c>
      <c r="F26" s="1" t="s">
        <v>684</v>
      </c>
      <c r="G26" s="1">
        <v>1278.4000000000001</v>
      </c>
      <c r="H26" s="1" t="s">
        <v>703</v>
      </c>
      <c r="I26" s="1">
        <v>6392</v>
      </c>
      <c r="J26" s="2" t="s">
        <v>548</v>
      </c>
      <c r="S26" s="11">
        <f t="shared" si="0"/>
        <v>1087.5365150921662</v>
      </c>
      <c r="T26" s="10">
        <f t="shared" si="1"/>
        <v>1182735.6716588133</v>
      </c>
    </row>
    <row r="27" spans="1:20" ht="25.5" x14ac:dyDescent="0.25">
      <c r="A27" s="1">
        <v>14</v>
      </c>
      <c r="B27" s="1" t="s">
        <v>724</v>
      </c>
      <c r="C27" s="1" t="s">
        <v>725</v>
      </c>
      <c r="D27" s="1" t="s">
        <v>723</v>
      </c>
      <c r="E27" s="1">
        <v>5</v>
      </c>
      <c r="F27" s="1" t="s">
        <v>684</v>
      </c>
      <c r="G27" s="1">
        <v>1278.4000000000001</v>
      </c>
      <c r="H27" s="1" t="s">
        <v>703</v>
      </c>
      <c r="I27" s="1">
        <v>6392</v>
      </c>
      <c r="J27" s="2" t="s">
        <v>563</v>
      </c>
      <c r="S27" s="11">
        <f t="shared" si="0"/>
        <v>1087.5365150921662</v>
      </c>
      <c r="T27" s="10">
        <f t="shared" si="1"/>
        <v>1182735.6716588133</v>
      </c>
    </row>
    <row r="28" spans="1:20" ht="15" x14ac:dyDescent="0.25">
      <c r="A28" s="1">
        <v>5</v>
      </c>
      <c r="B28" s="1">
        <v>319</v>
      </c>
      <c r="C28" s="1" t="s">
        <v>134</v>
      </c>
      <c r="D28" s="1" t="s">
        <v>371</v>
      </c>
      <c r="E28" s="1">
        <v>45</v>
      </c>
      <c r="F28" s="1" t="s">
        <v>92</v>
      </c>
      <c r="G28" s="1">
        <v>1253</v>
      </c>
      <c r="H28" s="1" t="s">
        <v>93</v>
      </c>
      <c r="I28" s="1">
        <v>56385</v>
      </c>
      <c r="J28" s="2" t="s">
        <v>374</v>
      </c>
      <c r="S28" s="11">
        <f t="shared" si="0"/>
        <v>1062.1365150921661</v>
      </c>
      <c r="T28" s="10">
        <f t="shared" si="1"/>
        <v>1128133.976692131</v>
      </c>
    </row>
    <row r="29" spans="1:20" ht="15" x14ac:dyDescent="0.25">
      <c r="A29" s="1">
        <v>5</v>
      </c>
      <c r="B29" s="1">
        <v>319</v>
      </c>
      <c r="C29" s="1" t="s">
        <v>134</v>
      </c>
      <c r="D29" s="1" t="s">
        <v>371</v>
      </c>
      <c r="E29" s="1">
        <v>20</v>
      </c>
      <c r="F29" s="1" t="s">
        <v>92</v>
      </c>
      <c r="G29" s="1">
        <v>1253</v>
      </c>
      <c r="H29" s="1" t="s">
        <v>93</v>
      </c>
      <c r="I29" s="1">
        <v>25060</v>
      </c>
      <c r="J29" s="2" t="s">
        <v>491</v>
      </c>
      <c r="S29" s="11">
        <f t="shared" si="0"/>
        <v>1062.1365150921661</v>
      </c>
      <c r="T29" s="10">
        <f t="shared" si="1"/>
        <v>1128133.976692131</v>
      </c>
    </row>
    <row r="30" spans="1:20" ht="15" x14ac:dyDescent="0.25">
      <c r="A30" s="1">
        <v>8</v>
      </c>
      <c r="B30" s="1">
        <v>385</v>
      </c>
      <c r="C30" s="1" t="s">
        <v>20</v>
      </c>
      <c r="D30" s="1" t="s">
        <v>371</v>
      </c>
      <c r="E30" s="1">
        <v>5</v>
      </c>
      <c r="F30" s="1" t="s">
        <v>13</v>
      </c>
      <c r="G30" s="1">
        <v>1250</v>
      </c>
      <c r="H30" s="1" t="s">
        <v>21</v>
      </c>
      <c r="I30" s="1">
        <v>6250</v>
      </c>
      <c r="J30" s="2" t="s">
        <v>630</v>
      </c>
      <c r="S30" s="11">
        <f t="shared" si="0"/>
        <v>1059.1365150921661</v>
      </c>
      <c r="T30" s="10">
        <f t="shared" si="1"/>
        <v>1121770.1576015782</v>
      </c>
    </row>
    <row r="31" spans="1:20" ht="15" x14ac:dyDescent="0.25">
      <c r="A31" s="1">
        <v>12</v>
      </c>
      <c r="B31" s="1">
        <v>14</v>
      </c>
      <c r="C31" s="1" t="s">
        <v>571</v>
      </c>
      <c r="D31" s="1" t="s">
        <v>523</v>
      </c>
      <c r="E31" s="1">
        <v>1</v>
      </c>
      <c r="F31" s="1" t="s">
        <v>372</v>
      </c>
      <c r="G31" s="1">
        <v>1236.82</v>
      </c>
      <c r="H31" s="1" t="s">
        <v>376</v>
      </c>
      <c r="I31" s="1">
        <v>1236.82</v>
      </c>
      <c r="J31" s="2" t="s">
        <v>563</v>
      </c>
      <c r="S31" s="11">
        <f t="shared" si="0"/>
        <v>1045.9565150921662</v>
      </c>
      <c r="T31" s="10">
        <f t="shared" si="1"/>
        <v>1094025.031463749</v>
      </c>
    </row>
    <row r="32" spans="1:20" ht="15" x14ac:dyDescent="0.25">
      <c r="A32" s="1">
        <v>12</v>
      </c>
      <c r="B32" s="1">
        <v>14</v>
      </c>
      <c r="C32" s="1" t="s">
        <v>571</v>
      </c>
      <c r="D32" s="1" t="s">
        <v>523</v>
      </c>
      <c r="E32" s="1">
        <v>1</v>
      </c>
      <c r="F32" s="1" t="s">
        <v>372</v>
      </c>
      <c r="G32" s="1">
        <v>1236.82</v>
      </c>
      <c r="H32" s="1" t="s">
        <v>376</v>
      </c>
      <c r="I32" s="1">
        <v>1236.82</v>
      </c>
      <c r="J32" s="2" t="s">
        <v>630</v>
      </c>
      <c r="S32" s="11">
        <f t="shared" si="0"/>
        <v>1045.9565150921662</v>
      </c>
      <c r="T32" s="10">
        <f t="shared" si="1"/>
        <v>1094025.031463749</v>
      </c>
    </row>
    <row r="33" spans="1:20" ht="25.5" x14ac:dyDescent="0.25">
      <c r="A33" s="1">
        <v>9</v>
      </c>
      <c r="B33" s="1">
        <v>420</v>
      </c>
      <c r="C33" s="1" t="s">
        <v>81</v>
      </c>
      <c r="D33" s="1" t="s">
        <v>371</v>
      </c>
      <c r="E33" s="1">
        <v>2</v>
      </c>
      <c r="F33" s="1" t="s">
        <v>23</v>
      </c>
      <c r="G33" s="1">
        <v>1233</v>
      </c>
      <c r="H33" s="1" t="s">
        <v>376</v>
      </c>
      <c r="I33" s="1">
        <v>2466</v>
      </c>
      <c r="J33" s="2" t="s">
        <v>528</v>
      </c>
      <c r="S33" s="11">
        <f t="shared" si="0"/>
        <v>1042.1365150921661</v>
      </c>
      <c r="T33" s="10">
        <f t="shared" si="1"/>
        <v>1086048.5160884445</v>
      </c>
    </row>
    <row r="34" spans="1:20" ht="25.5" x14ac:dyDescent="0.25">
      <c r="A34" s="1">
        <v>9</v>
      </c>
      <c r="B34" s="1">
        <v>420</v>
      </c>
      <c r="C34" s="1" t="s">
        <v>81</v>
      </c>
      <c r="D34" s="1" t="s">
        <v>371</v>
      </c>
      <c r="E34" s="1">
        <v>5</v>
      </c>
      <c r="F34" s="1" t="s">
        <v>23</v>
      </c>
      <c r="G34" s="1">
        <v>1233</v>
      </c>
      <c r="H34" s="1" t="s">
        <v>376</v>
      </c>
      <c r="I34" s="1">
        <v>6165</v>
      </c>
      <c r="J34" s="2" t="s">
        <v>548</v>
      </c>
      <c r="S34" s="11">
        <f t="shared" si="0"/>
        <v>1042.1365150921661</v>
      </c>
      <c r="T34" s="10">
        <f t="shared" si="1"/>
        <v>1086048.5160884445</v>
      </c>
    </row>
    <row r="35" spans="1:20" ht="25.5" x14ac:dyDescent="0.25">
      <c r="A35" s="1">
        <v>9</v>
      </c>
      <c r="B35" s="1">
        <v>420</v>
      </c>
      <c r="C35" s="1" t="s">
        <v>81</v>
      </c>
      <c r="D35" s="1" t="s">
        <v>371</v>
      </c>
      <c r="E35" s="1">
        <v>300</v>
      </c>
      <c r="F35" s="1" t="s">
        <v>23</v>
      </c>
      <c r="G35" s="1">
        <v>1233</v>
      </c>
      <c r="H35" s="1" t="s">
        <v>376</v>
      </c>
      <c r="I35" s="1">
        <v>369900</v>
      </c>
      <c r="J35" s="2" t="s">
        <v>630</v>
      </c>
      <c r="S35" s="11">
        <f t="shared" si="0"/>
        <v>1042.1365150921661</v>
      </c>
      <c r="T35" s="10">
        <f t="shared" si="1"/>
        <v>1086048.5160884445</v>
      </c>
    </row>
    <row r="36" spans="1:20" ht="25.5" x14ac:dyDescent="0.25">
      <c r="A36" s="1">
        <v>14</v>
      </c>
      <c r="B36" s="1" t="s">
        <v>1182</v>
      </c>
      <c r="C36" s="1" t="s">
        <v>1183</v>
      </c>
      <c r="D36" s="1" t="s">
        <v>691</v>
      </c>
      <c r="E36" s="1">
        <v>1</v>
      </c>
      <c r="F36" s="1" t="s">
        <v>1095</v>
      </c>
      <c r="G36" s="1">
        <v>1210.3</v>
      </c>
      <c r="H36" s="1" t="s">
        <v>1184</v>
      </c>
      <c r="I36" s="1">
        <v>1210.3</v>
      </c>
      <c r="J36" s="2" t="s">
        <v>528</v>
      </c>
      <c r="S36" s="11">
        <f t="shared" si="0"/>
        <v>1019.4365150921661</v>
      </c>
      <c r="T36" s="10">
        <f t="shared" si="1"/>
        <v>1039250.8083032602</v>
      </c>
    </row>
    <row r="37" spans="1:20" ht="25.5" x14ac:dyDescent="0.25">
      <c r="A37" s="1">
        <v>14</v>
      </c>
      <c r="B37" s="1" t="s">
        <v>1182</v>
      </c>
      <c r="C37" s="1" t="s">
        <v>1183</v>
      </c>
      <c r="D37" s="1" t="s">
        <v>691</v>
      </c>
      <c r="E37" s="1">
        <v>1</v>
      </c>
      <c r="F37" s="1" t="s">
        <v>1095</v>
      </c>
      <c r="G37" s="1">
        <v>1210.3</v>
      </c>
      <c r="H37" s="1" t="s">
        <v>1184</v>
      </c>
      <c r="I37" s="1">
        <v>1210.3</v>
      </c>
      <c r="J37" s="2" t="s">
        <v>600</v>
      </c>
      <c r="S37" s="11">
        <f t="shared" si="0"/>
        <v>1019.4365150921661</v>
      </c>
      <c r="T37" s="10">
        <f t="shared" si="1"/>
        <v>1039250.8083032602</v>
      </c>
    </row>
    <row r="38" spans="1:20" ht="25.5" x14ac:dyDescent="0.25">
      <c r="A38" s="1">
        <v>14</v>
      </c>
      <c r="B38" s="1" t="s">
        <v>1182</v>
      </c>
      <c r="C38" s="1" t="s">
        <v>1183</v>
      </c>
      <c r="D38" s="1" t="s">
        <v>691</v>
      </c>
      <c r="E38" s="1">
        <v>2</v>
      </c>
      <c r="F38" s="1" t="s">
        <v>1095</v>
      </c>
      <c r="G38" s="1">
        <v>1210.3</v>
      </c>
      <c r="H38" s="1" t="s">
        <v>1184</v>
      </c>
      <c r="I38" s="1">
        <v>2420.6</v>
      </c>
      <c r="J38" s="2" t="s">
        <v>606</v>
      </c>
      <c r="S38" s="11">
        <f t="shared" si="0"/>
        <v>1019.4365150921661</v>
      </c>
      <c r="T38" s="10">
        <f t="shared" si="1"/>
        <v>1039250.8083032602</v>
      </c>
    </row>
    <row r="39" spans="1:20" ht="15" x14ac:dyDescent="0.25">
      <c r="A39" s="1">
        <v>14</v>
      </c>
      <c r="B39" s="1" t="s">
        <v>240</v>
      </c>
      <c r="C39" s="1" t="s">
        <v>241</v>
      </c>
      <c r="D39" s="1" t="s">
        <v>899</v>
      </c>
      <c r="E39" s="1">
        <v>3</v>
      </c>
      <c r="F39" s="1" t="s">
        <v>227</v>
      </c>
      <c r="G39" s="1">
        <v>1202.432</v>
      </c>
      <c r="H39" s="1" t="s">
        <v>228</v>
      </c>
      <c r="I39" s="1">
        <v>3607.2960000000003</v>
      </c>
      <c r="J39" s="2" t="s">
        <v>491</v>
      </c>
      <c r="S39" s="11">
        <f t="shared" si="0"/>
        <v>1011.5685150921662</v>
      </c>
      <c r="T39" s="10">
        <f t="shared" si="1"/>
        <v>1023270.8607257701</v>
      </c>
    </row>
    <row r="40" spans="1:20" ht="15" x14ac:dyDescent="0.25">
      <c r="A40" s="1">
        <v>14</v>
      </c>
      <c r="B40" s="1" t="s">
        <v>240</v>
      </c>
      <c r="C40" s="1" t="s">
        <v>241</v>
      </c>
      <c r="D40" s="1" t="s">
        <v>899</v>
      </c>
      <c r="E40" s="1">
        <v>16</v>
      </c>
      <c r="F40" s="1" t="s">
        <v>227</v>
      </c>
      <c r="G40" s="1">
        <v>1202.432</v>
      </c>
      <c r="H40" s="1" t="s">
        <v>228</v>
      </c>
      <c r="I40" s="1">
        <v>19238.912</v>
      </c>
      <c r="J40" s="2" t="s">
        <v>528</v>
      </c>
      <c r="S40" s="11">
        <f t="shared" si="0"/>
        <v>1011.5685150921662</v>
      </c>
      <c r="T40" s="10">
        <f t="shared" si="1"/>
        <v>1023270.8607257701</v>
      </c>
    </row>
    <row r="41" spans="1:20" ht="15" x14ac:dyDescent="0.25">
      <c r="A41" s="1">
        <v>14</v>
      </c>
      <c r="B41" s="1" t="s">
        <v>240</v>
      </c>
      <c r="C41" s="1" t="s">
        <v>241</v>
      </c>
      <c r="D41" s="1" t="s">
        <v>899</v>
      </c>
      <c r="E41" s="1">
        <v>8</v>
      </c>
      <c r="F41" s="1" t="s">
        <v>227</v>
      </c>
      <c r="G41" s="1">
        <v>1202.432</v>
      </c>
      <c r="H41" s="1" t="s">
        <v>228</v>
      </c>
      <c r="I41" s="1">
        <v>9619.4560000000001</v>
      </c>
      <c r="J41" s="2" t="s">
        <v>563</v>
      </c>
      <c r="S41" s="11">
        <f t="shared" si="0"/>
        <v>1011.5685150921662</v>
      </c>
      <c r="T41" s="10">
        <f t="shared" si="1"/>
        <v>1023270.8607257701</v>
      </c>
    </row>
    <row r="42" spans="1:20" ht="15" x14ac:dyDescent="0.25">
      <c r="A42" s="1">
        <v>14</v>
      </c>
      <c r="B42" s="1" t="s">
        <v>240</v>
      </c>
      <c r="C42" s="1" t="s">
        <v>241</v>
      </c>
      <c r="D42" s="1" t="s">
        <v>899</v>
      </c>
      <c r="E42" s="1">
        <v>3</v>
      </c>
      <c r="F42" s="1" t="s">
        <v>227</v>
      </c>
      <c r="G42" s="1">
        <v>1202.432</v>
      </c>
      <c r="H42" s="1" t="s">
        <v>228</v>
      </c>
      <c r="I42" s="1">
        <v>3607.2960000000003</v>
      </c>
      <c r="J42" s="2" t="s">
        <v>600</v>
      </c>
      <c r="S42" s="11">
        <f t="shared" si="0"/>
        <v>1011.5685150921662</v>
      </c>
      <c r="T42" s="10">
        <f t="shared" si="1"/>
        <v>1023270.8607257701</v>
      </c>
    </row>
    <row r="43" spans="1:20" ht="25.5" x14ac:dyDescent="0.25">
      <c r="A43" s="1">
        <v>14</v>
      </c>
      <c r="B43" s="1" t="s">
        <v>1249</v>
      </c>
      <c r="C43" s="1" t="s">
        <v>1250</v>
      </c>
      <c r="D43" s="1" t="s">
        <v>906</v>
      </c>
      <c r="E43" s="1">
        <v>10</v>
      </c>
      <c r="F43" s="1" t="s">
        <v>1227</v>
      </c>
      <c r="G43" s="1">
        <v>1194.9000000000001</v>
      </c>
      <c r="H43" s="1" t="s">
        <v>376</v>
      </c>
      <c r="I43" s="1">
        <v>11949</v>
      </c>
      <c r="J43" s="2" t="s">
        <v>528</v>
      </c>
      <c r="S43" s="11">
        <f t="shared" si="0"/>
        <v>1004.0365150921663</v>
      </c>
      <c r="T43" s="10">
        <f t="shared" si="1"/>
        <v>1008089.3236384218</v>
      </c>
    </row>
    <row r="44" spans="1:20" ht="25.5" x14ac:dyDescent="0.25">
      <c r="A44" s="1">
        <v>14</v>
      </c>
      <c r="B44" s="1" t="s">
        <v>1249</v>
      </c>
      <c r="C44" s="1" t="s">
        <v>1250</v>
      </c>
      <c r="D44" s="1" t="s">
        <v>906</v>
      </c>
      <c r="E44" s="1">
        <v>4</v>
      </c>
      <c r="F44" s="1" t="s">
        <v>1227</v>
      </c>
      <c r="G44" s="1">
        <v>1194.9000000000001</v>
      </c>
      <c r="H44" s="1" t="s">
        <v>376</v>
      </c>
      <c r="I44" s="1">
        <v>4779.6000000000004</v>
      </c>
      <c r="J44" s="2" t="s">
        <v>548</v>
      </c>
      <c r="S44" s="11">
        <f t="shared" si="0"/>
        <v>1004.0365150921663</v>
      </c>
      <c r="T44" s="10">
        <f t="shared" si="1"/>
        <v>1008089.3236384218</v>
      </c>
    </row>
    <row r="45" spans="1:20" ht="25.5" x14ac:dyDescent="0.25">
      <c r="A45" s="1">
        <v>14</v>
      </c>
      <c r="B45" s="1" t="s">
        <v>1249</v>
      </c>
      <c r="C45" s="1" t="s">
        <v>1250</v>
      </c>
      <c r="D45" s="1" t="s">
        <v>906</v>
      </c>
      <c r="E45" s="1">
        <v>2</v>
      </c>
      <c r="F45" s="1" t="s">
        <v>1227</v>
      </c>
      <c r="G45" s="1">
        <v>1194.9000000000001</v>
      </c>
      <c r="H45" s="1" t="s">
        <v>376</v>
      </c>
      <c r="I45" s="1">
        <v>2389.8000000000002</v>
      </c>
      <c r="J45" s="2" t="s">
        <v>563</v>
      </c>
      <c r="S45" s="11">
        <f t="shared" si="0"/>
        <v>1004.0365150921663</v>
      </c>
      <c r="T45" s="10">
        <f t="shared" si="1"/>
        <v>1008089.3236384218</v>
      </c>
    </row>
    <row r="46" spans="1:20" ht="25.5" x14ac:dyDescent="0.25">
      <c r="A46" s="1">
        <v>14</v>
      </c>
      <c r="B46" s="1" t="s">
        <v>1249</v>
      </c>
      <c r="C46" s="1" t="s">
        <v>1250</v>
      </c>
      <c r="D46" s="1" t="s">
        <v>906</v>
      </c>
      <c r="E46" s="1">
        <v>5</v>
      </c>
      <c r="F46" s="1" t="s">
        <v>1227</v>
      </c>
      <c r="G46" s="1">
        <v>1194.9000000000001</v>
      </c>
      <c r="H46" s="1" t="s">
        <v>376</v>
      </c>
      <c r="I46" s="1">
        <v>5974.5</v>
      </c>
      <c r="J46" s="2" t="s">
        <v>600</v>
      </c>
      <c r="S46" s="11">
        <f t="shared" si="0"/>
        <v>1004.0365150921663</v>
      </c>
      <c r="T46" s="10">
        <f t="shared" si="1"/>
        <v>1008089.3236384218</v>
      </c>
    </row>
    <row r="47" spans="1:20" ht="25.5" x14ac:dyDescent="0.25">
      <c r="A47" s="1">
        <v>9</v>
      </c>
      <c r="B47" s="1">
        <v>489</v>
      </c>
      <c r="C47" s="1" t="s">
        <v>449</v>
      </c>
      <c r="D47" s="1" t="s">
        <v>371</v>
      </c>
      <c r="E47" s="1">
        <v>50</v>
      </c>
      <c r="F47" s="1" t="s">
        <v>372</v>
      </c>
      <c r="G47" s="1">
        <v>1167.8499999999999</v>
      </c>
      <c r="H47" s="1" t="s">
        <v>450</v>
      </c>
      <c r="I47" s="1">
        <v>58392.5</v>
      </c>
      <c r="J47" s="2" t="s">
        <v>374</v>
      </c>
      <c r="S47" s="11">
        <f t="shared" si="0"/>
        <v>976.98651509216609</v>
      </c>
      <c r="T47" s="10">
        <f t="shared" si="1"/>
        <v>954502.65067193529</v>
      </c>
    </row>
    <row r="48" spans="1:20" ht="15" x14ac:dyDescent="0.25">
      <c r="A48" s="1">
        <v>14</v>
      </c>
      <c r="B48" s="1" t="s">
        <v>1234</v>
      </c>
      <c r="C48" s="1" t="s">
        <v>1235</v>
      </c>
      <c r="D48" s="1" t="s">
        <v>1233</v>
      </c>
      <c r="E48" s="1">
        <v>5</v>
      </c>
      <c r="F48" s="1" t="s">
        <v>1227</v>
      </c>
      <c r="G48" s="1">
        <v>1158</v>
      </c>
      <c r="H48" s="1" t="s">
        <v>961</v>
      </c>
      <c r="I48" s="1">
        <v>5790</v>
      </c>
      <c r="J48" s="2" t="s">
        <v>491</v>
      </c>
      <c r="S48" s="11">
        <f t="shared" si="0"/>
        <v>967.13651509216618</v>
      </c>
      <c r="T48" s="10">
        <f t="shared" si="1"/>
        <v>935353.03882461973</v>
      </c>
    </row>
    <row r="49" spans="1:20" ht="15" x14ac:dyDescent="0.25">
      <c r="A49" s="1">
        <v>14</v>
      </c>
      <c r="B49" s="1" t="s">
        <v>1234</v>
      </c>
      <c r="C49" s="1" t="s">
        <v>1235</v>
      </c>
      <c r="D49" s="1" t="s">
        <v>1233</v>
      </c>
      <c r="E49" s="1">
        <v>1</v>
      </c>
      <c r="F49" s="1" t="s">
        <v>1227</v>
      </c>
      <c r="G49" s="1">
        <v>1158</v>
      </c>
      <c r="H49" s="1" t="s">
        <v>961</v>
      </c>
      <c r="I49" s="1">
        <v>1158</v>
      </c>
      <c r="J49" s="2" t="s">
        <v>528</v>
      </c>
      <c r="S49" s="11">
        <f t="shared" si="0"/>
        <v>967.13651509216618</v>
      </c>
      <c r="T49" s="10">
        <f t="shared" si="1"/>
        <v>935353.03882461973</v>
      </c>
    </row>
    <row r="50" spans="1:20" ht="15" x14ac:dyDescent="0.25">
      <c r="A50" s="1">
        <v>14</v>
      </c>
      <c r="B50" s="1" t="s">
        <v>1234</v>
      </c>
      <c r="C50" s="1" t="s">
        <v>1235</v>
      </c>
      <c r="D50" s="1" t="s">
        <v>1233</v>
      </c>
      <c r="E50" s="1">
        <v>2</v>
      </c>
      <c r="F50" s="1" t="s">
        <v>1227</v>
      </c>
      <c r="G50" s="1">
        <v>1158</v>
      </c>
      <c r="H50" s="1" t="s">
        <v>961</v>
      </c>
      <c r="I50" s="1">
        <v>2316</v>
      </c>
      <c r="J50" s="2" t="s">
        <v>600</v>
      </c>
      <c r="S50" s="11">
        <f t="shared" si="0"/>
        <v>967.13651509216618</v>
      </c>
      <c r="T50" s="10">
        <f t="shared" si="1"/>
        <v>935353.03882461973</v>
      </c>
    </row>
    <row r="51" spans="1:20" ht="15" x14ac:dyDescent="0.25">
      <c r="A51" s="1">
        <v>14</v>
      </c>
      <c r="B51" s="1" t="s">
        <v>1234</v>
      </c>
      <c r="C51" s="1" t="s">
        <v>1235</v>
      </c>
      <c r="D51" s="1" t="s">
        <v>1233</v>
      </c>
      <c r="E51" s="1">
        <v>2</v>
      </c>
      <c r="F51" s="1" t="s">
        <v>1227</v>
      </c>
      <c r="G51" s="1">
        <v>1158</v>
      </c>
      <c r="H51" s="1" t="s">
        <v>961</v>
      </c>
      <c r="I51" s="1">
        <v>2316</v>
      </c>
      <c r="J51" s="2" t="s">
        <v>606</v>
      </c>
      <c r="S51" s="11">
        <f t="shared" si="0"/>
        <v>967.13651509216618</v>
      </c>
      <c r="T51" s="10">
        <f t="shared" si="1"/>
        <v>935353.03882461973</v>
      </c>
    </row>
    <row r="52" spans="1:20" ht="25.5" x14ac:dyDescent="0.25">
      <c r="A52" s="1">
        <v>5</v>
      </c>
      <c r="B52" s="1">
        <v>333</v>
      </c>
      <c r="C52" s="1" t="s">
        <v>138</v>
      </c>
      <c r="D52" s="1" t="s">
        <v>371</v>
      </c>
      <c r="E52" s="1">
        <v>20</v>
      </c>
      <c r="F52" s="1" t="s">
        <v>92</v>
      </c>
      <c r="G52" s="1">
        <v>1131.8</v>
      </c>
      <c r="H52" s="1" t="s">
        <v>93</v>
      </c>
      <c r="I52" s="1">
        <v>22636</v>
      </c>
      <c r="J52" s="2" t="s">
        <v>374</v>
      </c>
      <c r="S52" s="11">
        <f t="shared" si="0"/>
        <v>940.93651509216613</v>
      </c>
      <c r="T52" s="10">
        <f t="shared" si="1"/>
        <v>885361.52543379017</v>
      </c>
    </row>
    <row r="53" spans="1:20" ht="25.5" x14ac:dyDescent="0.25">
      <c r="A53" s="1">
        <v>5</v>
      </c>
      <c r="B53" s="1">
        <v>333</v>
      </c>
      <c r="C53" s="1" t="s">
        <v>138</v>
      </c>
      <c r="D53" s="1" t="s">
        <v>371</v>
      </c>
      <c r="E53" s="1">
        <v>9</v>
      </c>
      <c r="F53" s="1" t="s">
        <v>92</v>
      </c>
      <c r="G53" s="1">
        <v>1131.8</v>
      </c>
      <c r="H53" s="1" t="s">
        <v>93</v>
      </c>
      <c r="I53" s="1">
        <v>10186.200000000001</v>
      </c>
      <c r="J53" s="2" t="s">
        <v>466</v>
      </c>
      <c r="S53" s="11">
        <f t="shared" si="0"/>
        <v>940.93651509216613</v>
      </c>
      <c r="T53" s="10">
        <f t="shared" si="1"/>
        <v>885361.52543379017</v>
      </c>
    </row>
    <row r="54" spans="1:20" ht="25.5" x14ac:dyDescent="0.25">
      <c r="A54" s="1">
        <v>5</v>
      </c>
      <c r="B54" s="1">
        <v>333</v>
      </c>
      <c r="C54" s="1" t="s">
        <v>138</v>
      </c>
      <c r="D54" s="1" t="s">
        <v>371</v>
      </c>
      <c r="E54" s="1">
        <v>2</v>
      </c>
      <c r="F54" s="1" t="s">
        <v>92</v>
      </c>
      <c r="G54" s="1">
        <v>1131.8</v>
      </c>
      <c r="H54" s="1" t="s">
        <v>93</v>
      </c>
      <c r="I54" s="1">
        <v>2263.6</v>
      </c>
      <c r="J54" s="2" t="s">
        <v>563</v>
      </c>
      <c r="S54" s="11">
        <f t="shared" si="0"/>
        <v>940.93651509216613</v>
      </c>
      <c r="T54" s="10">
        <f t="shared" si="1"/>
        <v>885361.52543379017</v>
      </c>
    </row>
    <row r="55" spans="1:20" ht="15" x14ac:dyDescent="0.25">
      <c r="A55" s="1">
        <v>14</v>
      </c>
      <c r="B55" s="1" t="s">
        <v>296</v>
      </c>
      <c r="C55" s="1" t="s">
        <v>297</v>
      </c>
      <c r="D55" s="1" t="s">
        <v>691</v>
      </c>
      <c r="E55" s="1">
        <v>6</v>
      </c>
      <c r="F55" s="1" t="s">
        <v>227</v>
      </c>
      <c r="G55" s="1">
        <v>1097.8</v>
      </c>
      <c r="H55" s="1" t="s">
        <v>1075</v>
      </c>
      <c r="I55" s="1">
        <v>6586.8</v>
      </c>
      <c r="J55" s="2" t="s">
        <v>548</v>
      </c>
      <c r="S55" s="11">
        <f t="shared" si="0"/>
        <v>906.93651509216613</v>
      </c>
      <c r="T55" s="10">
        <f t="shared" si="1"/>
        <v>822533.84240752284</v>
      </c>
    </row>
    <row r="56" spans="1:20" ht="25.5" x14ac:dyDescent="0.25">
      <c r="A56" s="1">
        <v>14</v>
      </c>
      <c r="B56" s="1" t="s">
        <v>927</v>
      </c>
      <c r="C56" s="1" t="s">
        <v>928</v>
      </c>
      <c r="D56" s="1" t="s">
        <v>899</v>
      </c>
      <c r="E56" s="1">
        <v>3</v>
      </c>
      <c r="F56" s="1" t="s">
        <v>900</v>
      </c>
      <c r="G56" s="1">
        <v>1089</v>
      </c>
      <c r="H56" s="1" t="s">
        <v>929</v>
      </c>
      <c r="I56" s="1">
        <v>3267</v>
      </c>
      <c r="J56" s="2" t="s">
        <v>563</v>
      </c>
      <c r="S56" s="11">
        <f t="shared" si="0"/>
        <v>898.13651509216618</v>
      </c>
      <c r="T56" s="10">
        <f t="shared" si="1"/>
        <v>806649.1997419009</v>
      </c>
    </row>
    <row r="57" spans="1:20" ht="25.5" x14ac:dyDescent="0.25">
      <c r="A57" s="1">
        <v>14</v>
      </c>
      <c r="B57" s="1" t="s">
        <v>930</v>
      </c>
      <c r="C57" s="1" t="s">
        <v>931</v>
      </c>
      <c r="D57" s="1" t="s">
        <v>899</v>
      </c>
      <c r="E57" s="1">
        <v>3</v>
      </c>
      <c r="F57" s="1" t="s">
        <v>900</v>
      </c>
      <c r="G57" s="1">
        <v>1089</v>
      </c>
      <c r="H57" s="1" t="s">
        <v>929</v>
      </c>
      <c r="I57" s="1">
        <v>3267</v>
      </c>
      <c r="J57" s="2" t="s">
        <v>563</v>
      </c>
      <c r="S57" s="11">
        <f t="shared" si="0"/>
        <v>898.13651509216618</v>
      </c>
      <c r="T57" s="10">
        <f t="shared" si="1"/>
        <v>806649.1997419009</v>
      </c>
    </row>
    <row r="58" spans="1:20" ht="15" x14ac:dyDescent="0.25">
      <c r="A58" s="1">
        <v>14</v>
      </c>
      <c r="B58" s="1" t="s">
        <v>229</v>
      </c>
      <c r="C58" s="1" t="s">
        <v>230</v>
      </c>
      <c r="D58" s="1" t="s">
        <v>899</v>
      </c>
      <c r="E58" s="1">
        <v>2</v>
      </c>
      <c r="F58" s="1" t="s">
        <v>227</v>
      </c>
      <c r="G58" s="1">
        <v>1073.5999999999999</v>
      </c>
      <c r="H58" s="1" t="s">
        <v>228</v>
      </c>
      <c r="I58" s="1">
        <v>2147.1999999999998</v>
      </c>
      <c r="J58" s="2" t="s">
        <v>491</v>
      </c>
      <c r="S58" s="11">
        <f t="shared" si="0"/>
        <v>882.73651509216609</v>
      </c>
      <c r="T58" s="10">
        <f t="shared" si="1"/>
        <v>779223.75507706194</v>
      </c>
    </row>
    <row r="59" spans="1:20" ht="15" x14ac:dyDescent="0.25">
      <c r="A59" s="1">
        <v>14</v>
      </c>
      <c r="B59" s="1" t="s">
        <v>229</v>
      </c>
      <c r="C59" s="1" t="s">
        <v>230</v>
      </c>
      <c r="D59" s="1" t="s">
        <v>899</v>
      </c>
      <c r="E59" s="1">
        <v>10</v>
      </c>
      <c r="F59" s="1" t="s">
        <v>227</v>
      </c>
      <c r="G59" s="1">
        <v>1073.5999999999999</v>
      </c>
      <c r="H59" s="1" t="s">
        <v>228</v>
      </c>
      <c r="I59" s="1">
        <v>10736</v>
      </c>
      <c r="J59" s="2" t="s">
        <v>528</v>
      </c>
      <c r="S59" s="11">
        <f t="shared" si="0"/>
        <v>882.73651509216609</v>
      </c>
      <c r="T59" s="10">
        <f t="shared" si="1"/>
        <v>779223.75507706194</v>
      </c>
    </row>
    <row r="60" spans="1:20" ht="15" x14ac:dyDescent="0.25">
      <c r="A60" s="1">
        <v>14</v>
      </c>
      <c r="B60" s="1" t="s">
        <v>229</v>
      </c>
      <c r="C60" s="1" t="s">
        <v>230</v>
      </c>
      <c r="D60" s="1" t="s">
        <v>899</v>
      </c>
      <c r="E60" s="1">
        <v>4</v>
      </c>
      <c r="F60" s="1" t="s">
        <v>227</v>
      </c>
      <c r="G60" s="1">
        <v>1073.5999999999999</v>
      </c>
      <c r="H60" s="1" t="s">
        <v>228</v>
      </c>
      <c r="I60" s="1">
        <v>4294.3999999999996</v>
      </c>
      <c r="J60" s="2" t="s">
        <v>563</v>
      </c>
      <c r="S60" s="11">
        <f t="shared" si="0"/>
        <v>882.73651509216609</v>
      </c>
      <c r="T60" s="10">
        <f t="shared" si="1"/>
        <v>779223.75507706194</v>
      </c>
    </row>
    <row r="61" spans="1:20" ht="15" x14ac:dyDescent="0.25">
      <c r="A61" s="1">
        <v>14</v>
      </c>
      <c r="B61" s="1" t="s">
        <v>229</v>
      </c>
      <c r="C61" s="1" t="s">
        <v>230</v>
      </c>
      <c r="D61" s="1" t="s">
        <v>899</v>
      </c>
      <c r="E61" s="1">
        <v>3</v>
      </c>
      <c r="F61" s="1" t="s">
        <v>227</v>
      </c>
      <c r="G61" s="1">
        <v>1073.5999999999999</v>
      </c>
      <c r="H61" s="1" t="s">
        <v>228</v>
      </c>
      <c r="I61" s="1">
        <v>3220.8</v>
      </c>
      <c r="J61" s="2" t="s">
        <v>600</v>
      </c>
      <c r="S61" s="11">
        <f t="shared" si="0"/>
        <v>882.73651509216609</v>
      </c>
      <c r="T61" s="10">
        <f t="shared" si="1"/>
        <v>779223.75507706194</v>
      </c>
    </row>
    <row r="62" spans="1:20" ht="15" x14ac:dyDescent="0.25">
      <c r="A62" s="1">
        <v>14</v>
      </c>
      <c r="B62" s="1" t="s">
        <v>5</v>
      </c>
      <c r="C62" s="1" t="s">
        <v>6</v>
      </c>
      <c r="D62" s="1" t="s">
        <v>899</v>
      </c>
      <c r="E62" s="1">
        <v>6</v>
      </c>
      <c r="F62" s="1" t="s">
        <v>1227</v>
      </c>
      <c r="G62" s="1">
        <v>1018</v>
      </c>
      <c r="H62" s="1" t="s">
        <v>376</v>
      </c>
      <c r="I62" s="1">
        <v>6108</v>
      </c>
      <c r="J62" s="2" t="s">
        <v>548</v>
      </c>
      <c r="S62" s="11">
        <f t="shared" si="0"/>
        <v>827.13651509216618</v>
      </c>
      <c r="T62" s="10">
        <f t="shared" si="1"/>
        <v>684154.8145988133</v>
      </c>
    </row>
    <row r="63" spans="1:20" ht="25.5" x14ac:dyDescent="0.25">
      <c r="A63" s="1">
        <v>14</v>
      </c>
      <c r="B63" s="1" t="s">
        <v>1029</v>
      </c>
      <c r="C63" s="1" t="s">
        <v>1030</v>
      </c>
      <c r="D63" s="1" t="s">
        <v>899</v>
      </c>
      <c r="E63" s="1">
        <v>7</v>
      </c>
      <c r="F63" s="1" t="s">
        <v>957</v>
      </c>
      <c r="G63" s="1">
        <v>1003.07</v>
      </c>
      <c r="H63" s="1" t="s">
        <v>961</v>
      </c>
      <c r="I63" s="1">
        <v>7021.49</v>
      </c>
      <c r="J63" s="2" t="s">
        <v>528</v>
      </c>
      <c r="S63" s="11">
        <f t="shared" si="0"/>
        <v>812.20651509216623</v>
      </c>
      <c r="T63" s="10">
        <f t="shared" si="1"/>
        <v>659679.42315816123</v>
      </c>
    </row>
    <row r="64" spans="1:20" ht="25.5" x14ac:dyDescent="0.25">
      <c r="A64" s="1">
        <v>14</v>
      </c>
      <c r="B64" s="1" t="s">
        <v>1029</v>
      </c>
      <c r="C64" s="1" t="s">
        <v>1030</v>
      </c>
      <c r="D64" s="1" t="s">
        <v>899</v>
      </c>
      <c r="E64" s="1">
        <v>4</v>
      </c>
      <c r="F64" s="1" t="s">
        <v>957</v>
      </c>
      <c r="G64" s="1">
        <v>1003.07</v>
      </c>
      <c r="H64" s="1" t="s">
        <v>961</v>
      </c>
      <c r="I64" s="1">
        <v>4012.28</v>
      </c>
      <c r="J64" s="2" t="s">
        <v>563</v>
      </c>
      <c r="S64" s="11">
        <f t="shared" si="0"/>
        <v>812.20651509216623</v>
      </c>
      <c r="T64" s="10">
        <f t="shared" si="1"/>
        <v>659679.42315816123</v>
      </c>
    </row>
    <row r="65" spans="1:20" ht="15" x14ac:dyDescent="0.25">
      <c r="A65" s="1">
        <v>5</v>
      </c>
      <c r="B65" s="1">
        <v>318</v>
      </c>
      <c r="C65" s="1" t="s">
        <v>426</v>
      </c>
      <c r="D65" s="1" t="s">
        <v>371</v>
      </c>
      <c r="E65" s="1">
        <v>8</v>
      </c>
      <c r="F65" s="1" t="s">
        <v>372</v>
      </c>
      <c r="G65" s="1">
        <v>990</v>
      </c>
      <c r="H65" s="1" t="s">
        <v>418</v>
      </c>
      <c r="I65" s="1">
        <v>7920</v>
      </c>
      <c r="J65" s="2" t="s">
        <v>374</v>
      </c>
      <c r="S65" s="11">
        <f t="shared" si="0"/>
        <v>799.13651509216618</v>
      </c>
      <c r="T65" s="10">
        <f t="shared" si="1"/>
        <v>638619.16975365195</v>
      </c>
    </row>
    <row r="66" spans="1:20" ht="15" x14ac:dyDescent="0.25">
      <c r="A66" s="1">
        <v>5</v>
      </c>
      <c r="B66" s="1">
        <v>318</v>
      </c>
      <c r="C66" s="1" t="s">
        <v>426</v>
      </c>
      <c r="D66" s="1" t="s">
        <v>371</v>
      </c>
      <c r="E66" s="1">
        <v>6</v>
      </c>
      <c r="F66" s="1" t="s">
        <v>372</v>
      </c>
      <c r="G66" s="1">
        <v>990</v>
      </c>
      <c r="H66" s="1" t="s">
        <v>418</v>
      </c>
      <c r="I66" s="1">
        <v>5940</v>
      </c>
      <c r="J66" s="2" t="s">
        <v>466</v>
      </c>
      <c r="S66" s="11">
        <f t="shared" ref="S66:S129" si="3">G66-$P$2</f>
        <v>799.13651509216618</v>
      </c>
      <c r="T66" s="10">
        <f t="shared" si="1"/>
        <v>638619.16975365195</v>
      </c>
    </row>
    <row r="67" spans="1:20" ht="15" x14ac:dyDescent="0.25">
      <c r="A67" s="1">
        <v>5</v>
      </c>
      <c r="B67" s="1">
        <v>318</v>
      </c>
      <c r="C67" s="1" t="s">
        <v>426</v>
      </c>
      <c r="D67" s="1" t="s">
        <v>371</v>
      </c>
      <c r="E67" s="1">
        <v>2</v>
      </c>
      <c r="F67" s="1" t="s">
        <v>372</v>
      </c>
      <c r="G67" s="1">
        <v>990</v>
      </c>
      <c r="H67" s="1" t="s">
        <v>418</v>
      </c>
      <c r="I67" s="1">
        <v>1980</v>
      </c>
      <c r="J67" s="2" t="s">
        <v>586</v>
      </c>
      <c r="S67" s="11">
        <f t="shared" si="3"/>
        <v>799.13651509216618</v>
      </c>
      <c r="T67" s="10">
        <f t="shared" ref="T67:T130" si="4">S67*S67</f>
        <v>638619.16975365195</v>
      </c>
    </row>
    <row r="68" spans="1:20" ht="25.5" x14ac:dyDescent="0.25">
      <c r="A68" s="1">
        <v>14</v>
      </c>
      <c r="B68" s="1" t="s">
        <v>1052</v>
      </c>
      <c r="C68" s="1" t="s">
        <v>1053</v>
      </c>
      <c r="D68" s="1" t="s">
        <v>899</v>
      </c>
      <c r="E68" s="1">
        <v>20</v>
      </c>
      <c r="F68" s="1" t="s">
        <v>957</v>
      </c>
      <c r="G68" s="1">
        <v>983.94</v>
      </c>
      <c r="H68" s="1" t="s">
        <v>964</v>
      </c>
      <c r="I68" s="1">
        <v>19678.8</v>
      </c>
      <c r="J68" s="2" t="s">
        <v>548</v>
      </c>
      <c r="S68" s="11">
        <f t="shared" si="3"/>
        <v>793.07651509216623</v>
      </c>
      <c r="T68" s="10">
        <f t="shared" si="4"/>
        <v>628970.35879073502</v>
      </c>
    </row>
    <row r="69" spans="1:20" ht="25.5" x14ac:dyDescent="0.25">
      <c r="A69" s="1">
        <v>14</v>
      </c>
      <c r="B69" s="1" t="s">
        <v>257</v>
      </c>
      <c r="C69" s="1" t="s">
        <v>258</v>
      </c>
      <c r="D69" s="1" t="s">
        <v>691</v>
      </c>
      <c r="E69" s="1">
        <v>50</v>
      </c>
      <c r="F69" s="1" t="s">
        <v>227</v>
      </c>
      <c r="G69" s="1">
        <v>980.1</v>
      </c>
      <c r="H69" s="1" t="s">
        <v>961</v>
      </c>
      <c r="I69" s="1">
        <v>49005</v>
      </c>
      <c r="J69" s="2" t="s">
        <v>491</v>
      </c>
      <c r="S69" s="11">
        <f t="shared" si="3"/>
        <v>789.2365150921662</v>
      </c>
      <c r="T69" s="10">
        <f t="shared" si="4"/>
        <v>622894.27675482712</v>
      </c>
    </row>
    <row r="70" spans="1:20" ht="25.5" x14ac:dyDescent="0.25">
      <c r="A70" s="1">
        <v>14</v>
      </c>
      <c r="B70" s="1" t="s">
        <v>257</v>
      </c>
      <c r="C70" s="1" t="s">
        <v>258</v>
      </c>
      <c r="D70" s="1" t="s">
        <v>691</v>
      </c>
      <c r="E70" s="1">
        <v>80</v>
      </c>
      <c r="F70" s="1" t="s">
        <v>227</v>
      </c>
      <c r="G70" s="1">
        <v>980.1</v>
      </c>
      <c r="H70" s="1" t="s">
        <v>961</v>
      </c>
      <c r="I70" s="1">
        <v>78408</v>
      </c>
      <c r="J70" s="2" t="s">
        <v>528</v>
      </c>
      <c r="S70" s="11">
        <f t="shared" si="3"/>
        <v>789.2365150921662</v>
      </c>
      <c r="T70" s="10">
        <f t="shared" si="4"/>
        <v>622894.27675482712</v>
      </c>
    </row>
    <row r="71" spans="1:20" ht="25.5" x14ac:dyDescent="0.25">
      <c r="A71" s="1">
        <v>14</v>
      </c>
      <c r="B71" s="1" t="s">
        <v>257</v>
      </c>
      <c r="C71" s="1" t="s">
        <v>258</v>
      </c>
      <c r="D71" s="1" t="s">
        <v>691</v>
      </c>
      <c r="E71" s="1">
        <v>30</v>
      </c>
      <c r="F71" s="1" t="s">
        <v>227</v>
      </c>
      <c r="G71" s="1">
        <v>980.1</v>
      </c>
      <c r="H71" s="1" t="s">
        <v>961</v>
      </c>
      <c r="I71" s="1">
        <v>29403</v>
      </c>
      <c r="J71" s="2" t="s">
        <v>600</v>
      </c>
      <c r="S71" s="11">
        <f t="shared" si="3"/>
        <v>789.2365150921662</v>
      </c>
      <c r="T71" s="10">
        <f t="shared" si="4"/>
        <v>622894.27675482712</v>
      </c>
    </row>
    <row r="72" spans="1:20" ht="25.5" x14ac:dyDescent="0.25">
      <c r="A72" s="1">
        <v>14</v>
      </c>
      <c r="B72" s="1" t="s">
        <v>257</v>
      </c>
      <c r="C72" s="1" t="s">
        <v>258</v>
      </c>
      <c r="D72" s="1" t="s">
        <v>691</v>
      </c>
      <c r="E72" s="1">
        <v>10</v>
      </c>
      <c r="F72" s="1" t="s">
        <v>227</v>
      </c>
      <c r="G72" s="1">
        <v>980.1</v>
      </c>
      <c r="H72" s="1" t="s">
        <v>961</v>
      </c>
      <c r="I72" s="1">
        <v>9801</v>
      </c>
      <c r="J72" s="2" t="s">
        <v>606</v>
      </c>
      <c r="S72" s="11">
        <f t="shared" si="3"/>
        <v>789.2365150921662</v>
      </c>
      <c r="T72" s="10">
        <f t="shared" si="4"/>
        <v>622894.27675482712</v>
      </c>
    </row>
    <row r="73" spans="1:20" ht="15" x14ac:dyDescent="0.25">
      <c r="A73" s="1">
        <v>14</v>
      </c>
      <c r="B73" s="1" t="s">
        <v>7</v>
      </c>
      <c r="C73" s="1" t="s">
        <v>8</v>
      </c>
      <c r="D73" s="1" t="s">
        <v>906</v>
      </c>
      <c r="E73" s="1">
        <v>10</v>
      </c>
      <c r="F73" s="1" t="s">
        <v>1227</v>
      </c>
      <c r="G73" s="1">
        <v>953.29</v>
      </c>
      <c r="H73" s="1" t="s">
        <v>376</v>
      </c>
      <c r="I73" s="1">
        <v>9532.9</v>
      </c>
      <c r="J73" s="2" t="s">
        <v>548</v>
      </c>
      <c r="S73" s="11">
        <f t="shared" si="3"/>
        <v>762.42651509216614</v>
      </c>
      <c r="T73" s="10">
        <f t="shared" si="4"/>
        <v>581294.19091558503</v>
      </c>
    </row>
    <row r="74" spans="1:20" ht="25.5" x14ac:dyDescent="0.25">
      <c r="A74" s="1">
        <v>14</v>
      </c>
      <c r="B74" s="1" t="s">
        <v>1085</v>
      </c>
      <c r="C74" s="1" t="s">
        <v>1086</v>
      </c>
      <c r="D74" s="1" t="s">
        <v>899</v>
      </c>
      <c r="E74" s="1">
        <v>1</v>
      </c>
      <c r="F74" s="1" t="s">
        <v>957</v>
      </c>
      <c r="G74" s="1">
        <v>948.81</v>
      </c>
      <c r="H74" s="1" t="s">
        <v>964</v>
      </c>
      <c r="I74" s="1">
        <v>948.81</v>
      </c>
      <c r="J74" s="2" t="s">
        <v>606</v>
      </c>
      <c r="S74" s="11">
        <f t="shared" si="3"/>
        <v>757.94651509216612</v>
      </c>
      <c r="T74" s="10">
        <f t="shared" si="4"/>
        <v>574482.91974035918</v>
      </c>
    </row>
    <row r="75" spans="1:20" ht="25.5" x14ac:dyDescent="0.25">
      <c r="A75" s="1">
        <v>14</v>
      </c>
      <c r="B75" s="1" t="s">
        <v>242</v>
      </c>
      <c r="C75" s="1" t="s">
        <v>243</v>
      </c>
      <c r="D75" s="1" t="s">
        <v>899</v>
      </c>
      <c r="E75" s="1">
        <v>1</v>
      </c>
      <c r="F75" s="1" t="s">
        <v>227</v>
      </c>
      <c r="G75" s="1">
        <v>944.76800000000003</v>
      </c>
      <c r="H75" s="1" t="s">
        <v>228</v>
      </c>
      <c r="I75" s="1">
        <v>944.76800000000003</v>
      </c>
      <c r="J75" s="2" t="s">
        <v>491</v>
      </c>
      <c r="S75" s="11">
        <f t="shared" si="3"/>
        <v>753.90451509216621</v>
      </c>
      <c r="T75" s="10">
        <f t="shared" si="4"/>
        <v>568372.01787635428</v>
      </c>
    </row>
    <row r="76" spans="1:20" ht="25.5" x14ac:dyDescent="0.25">
      <c r="A76" s="1">
        <v>14</v>
      </c>
      <c r="B76" s="1" t="s">
        <v>242</v>
      </c>
      <c r="C76" s="1" t="s">
        <v>243</v>
      </c>
      <c r="D76" s="1" t="s">
        <v>899</v>
      </c>
      <c r="E76" s="1">
        <v>4</v>
      </c>
      <c r="F76" s="1" t="s">
        <v>227</v>
      </c>
      <c r="G76" s="1">
        <v>944.76800000000003</v>
      </c>
      <c r="H76" s="1" t="s">
        <v>228</v>
      </c>
      <c r="I76" s="1">
        <v>3779.0720000000001</v>
      </c>
      <c r="J76" s="2" t="s">
        <v>528</v>
      </c>
      <c r="S76" s="11">
        <f t="shared" si="3"/>
        <v>753.90451509216621</v>
      </c>
      <c r="T76" s="10">
        <f t="shared" si="4"/>
        <v>568372.01787635428</v>
      </c>
    </row>
    <row r="77" spans="1:20" ht="25.5" x14ac:dyDescent="0.25">
      <c r="A77" s="1">
        <v>14</v>
      </c>
      <c r="B77" s="1" t="s">
        <v>242</v>
      </c>
      <c r="C77" s="1" t="s">
        <v>243</v>
      </c>
      <c r="D77" s="1" t="s">
        <v>899</v>
      </c>
      <c r="E77" s="1">
        <v>2</v>
      </c>
      <c r="F77" s="1" t="s">
        <v>227</v>
      </c>
      <c r="G77" s="1">
        <v>944.76800000000003</v>
      </c>
      <c r="H77" s="1" t="s">
        <v>228</v>
      </c>
      <c r="I77" s="1">
        <v>1889.5360000000001</v>
      </c>
      <c r="J77" s="2" t="s">
        <v>563</v>
      </c>
      <c r="S77" s="11">
        <f t="shared" si="3"/>
        <v>753.90451509216621</v>
      </c>
      <c r="T77" s="10">
        <f t="shared" si="4"/>
        <v>568372.01787635428</v>
      </c>
    </row>
    <row r="78" spans="1:20" ht="25.5" x14ac:dyDescent="0.25">
      <c r="A78" s="1">
        <v>14</v>
      </c>
      <c r="B78" s="1">
        <v>1111</v>
      </c>
      <c r="C78" s="1" t="s">
        <v>335</v>
      </c>
      <c r="D78" s="1" t="s">
        <v>691</v>
      </c>
      <c r="E78" s="1">
        <v>2</v>
      </c>
      <c r="F78" s="1" t="s">
        <v>227</v>
      </c>
      <c r="G78" s="1">
        <v>944.76800000000003</v>
      </c>
      <c r="H78" s="1" t="s">
        <v>228</v>
      </c>
      <c r="I78" s="1">
        <v>1889.5360000000001</v>
      </c>
      <c r="J78" s="2" t="s">
        <v>563</v>
      </c>
      <c r="S78" s="11">
        <f t="shared" si="3"/>
        <v>753.90451509216621</v>
      </c>
      <c r="T78" s="10">
        <f t="shared" si="4"/>
        <v>568372.01787635428</v>
      </c>
    </row>
    <row r="79" spans="1:20" ht="25.5" x14ac:dyDescent="0.25">
      <c r="A79" s="1">
        <v>14</v>
      </c>
      <c r="B79" s="1" t="s">
        <v>242</v>
      </c>
      <c r="C79" s="1" t="s">
        <v>243</v>
      </c>
      <c r="D79" s="1" t="s">
        <v>899</v>
      </c>
      <c r="E79" s="1">
        <v>5</v>
      </c>
      <c r="F79" s="1" t="s">
        <v>227</v>
      </c>
      <c r="G79" s="1">
        <v>944.76800000000003</v>
      </c>
      <c r="H79" s="1" t="s">
        <v>228</v>
      </c>
      <c r="I79" s="1">
        <v>4723.84</v>
      </c>
      <c r="J79" s="2" t="s">
        <v>600</v>
      </c>
      <c r="S79" s="11">
        <f t="shared" si="3"/>
        <v>753.90451509216621</v>
      </c>
      <c r="T79" s="10">
        <f t="shared" si="4"/>
        <v>568372.01787635428</v>
      </c>
    </row>
    <row r="80" spans="1:20" ht="25.5" x14ac:dyDescent="0.25">
      <c r="A80" s="1">
        <v>14</v>
      </c>
      <c r="B80" s="1">
        <v>1111</v>
      </c>
      <c r="C80" s="1" t="s">
        <v>324</v>
      </c>
      <c r="D80" s="1" t="s">
        <v>899</v>
      </c>
      <c r="E80" s="1">
        <v>2</v>
      </c>
      <c r="F80" s="1" t="s">
        <v>227</v>
      </c>
      <c r="G80" s="1">
        <v>939.4</v>
      </c>
      <c r="H80" s="1" t="s">
        <v>228</v>
      </c>
      <c r="I80" s="1">
        <v>1878.8</v>
      </c>
      <c r="J80" s="2" t="s">
        <v>548</v>
      </c>
      <c r="S80" s="11">
        <f t="shared" si="3"/>
        <v>748.53651509216616</v>
      </c>
      <c r="T80" s="10">
        <f t="shared" si="4"/>
        <v>560306.91442632466</v>
      </c>
    </row>
    <row r="81" spans="1:20" ht="15" x14ac:dyDescent="0.25">
      <c r="A81" s="1">
        <v>9</v>
      </c>
      <c r="B81" s="1">
        <v>537</v>
      </c>
      <c r="C81" s="1" t="s">
        <v>460</v>
      </c>
      <c r="D81" s="1" t="s">
        <v>371</v>
      </c>
      <c r="E81" s="1">
        <v>6</v>
      </c>
      <c r="F81" s="1" t="s">
        <v>372</v>
      </c>
      <c r="G81" s="1">
        <v>915.2</v>
      </c>
      <c r="H81" s="1" t="s">
        <v>376</v>
      </c>
      <c r="I81" s="1">
        <v>5491.2</v>
      </c>
      <c r="J81" s="2" t="s">
        <v>374</v>
      </c>
      <c r="S81" s="11">
        <f t="shared" si="3"/>
        <v>724.33651509216622</v>
      </c>
      <c r="T81" s="10">
        <f t="shared" si="4"/>
        <v>524663.38709586393</v>
      </c>
    </row>
    <row r="82" spans="1:20" ht="15" x14ac:dyDescent="0.25">
      <c r="A82" s="1">
        <v>9</v>
      </c>
      <c r="B82" s="1">
        <v>537</v>
      </c>
      <c r="C82" s="1" t="s">
        <v>460</v>
      </c>
      <c r="D82" s="1" t="s">
        <v>371</v>
      </c>
      <c r="E82" s="1">
        <v>10</v>
      </c>
      <c r="F82" s="1" t="s">
        <v>372</v>
      </c>
      <c r="G82" s="1">
        <v>915.2</v>
      </c>
      <c r="H82" s="1" t="s">
        <v>376</v>
      </c>
      <c r="I82" s="1">
        <v>9152</v>
      </c>
      <c r="J82" s="2" t="s">
        <v>491</v>
      </c>
      <c r="S82" s="11">
        <f t="shared" si="3"/>
        <v>724.33651509216622</v>
      </c>
      <c r="T82" s="10">
        <f t="shared" si="4"/>
        <v>524663.38709586393</v>
      </c>
    </row>
    <row r="83" spans="1:20" ht="15" x14ac:dyDescent="0.25">
      <c r="A83" s="1">
        <v>9</v>
      </c>
      <c r="B83" s="1">
        <v>537</v>
      </c>
      <c r="C83" s="1" t="s">
        <v>460</v>
      </c>
      <c r="D83" s="1" t="s">
        <v>371</v>
      </c>
      <c r="E83" s="1">
        <v>2</v>
      </c>
      <c r="F83" s="1" t="s">
        <v>372</v>
      </c>
      <c r="G83" s="1">
        <v>915.2</v>
      </c>
      <c r="H83" s="1" t="s">
        <v>376</v>
      </c>
      <c r="I83" s="1">
        <v>1830.4</v>
      </c>
      <c r="J83" s="2" t="s">
        <v>528</v>
      </c>
      <c r="S83" s="11">
        <f t="shared" si="3"/>
        <v>724.33651509216622</v>
      </c>
      <c r="T83" s="10">
        <f t="shared" si="4"/>
        <v>524663.38709586393</v>
      </c>
    </row>
    <row r="84" spans="1:20" ht="15" x14ac:dyDescent="0.25">
      <c r="A84" s="1">
        <v>9</v>
      </c>
      <c r="B84" s="1">
        <v>1111</v>
      </c>
      <c r="C84" s="1" t="s">
        <v>557</v>
      </c>
      <c r="D84" s="1" t="s">
        <v>371</v>
      </c>
      <c r="E84" s="1">
        <v>3</v>
      </c>
      <c r="F84" s="1" t="s">
        <v>372</v>
      </c>
      <c r="G84" s="1">
        <v>915.2</v>
      </c>
      <c r="H84" s="1" t="s">
        <v>376</v>
      </c>
      <c r="I84" s="1">
        <v>2745.6</v>
      </c>
      <c r="J84" s="2" t="s">
        <v>548</v>
      </c>
      <c r="S84" s="11">
        <f t="shared" si="3"/>
        <v>724.33651509216622</v>
      </c>
      <c r="T84" s="10">
        <f t="shared" si="4"/>
        <v>524663.38709586393</v>
      </c>
    </row>
    <row r="85" spans="1:20" ht="15" x14ac:dyDescent="0.25">
      <c r="A85" s="1">
        <v>14</v>
      </c>
      <c r="B85" s="1">
        <v>1111</v>
      </c>
      <c r="C85" s="1" t="s">
        <v>11</v>
      </c>
      <c r="D85" s="1" t="s">
        <v>899</v>
      </c>
      <c r="E85" s="1">
        <v>6</v>
      </c>
      <c r="F85" s="1" t="s">
        <v>1227</v>
      </c>
      <c r="G85" s="1">
        <v>906.5</v>
      </c>
      <c r="H85" s="1" t="s">
        <v>376</v>
      </c>
      <c r="I85" s="1">
        <v>5439</v>
      </c>
      <c r="J85" s="2" t="s">
        <v>548</v>
      </c>
      <c r="S85" s="11">
        <f t="shared" si="3"/>
        <v>715.63651509216618</v>
      </c>
      <c r="T85" s="10">
        <f t="shared" si="4"/>
        <v>512135.62173326017</v>
      </c>
    </row>
    <row r="86" spans="1:20" ht="25.5" x14ac:dyDescent="0.25">
      <c r="A86" s="1">
        <v>9</v>
      </c>
      <c r="B86" s="1">
        <v>513</v>
      </c>
      <c r="C86" s="1" t="s">
        <v>355</v>
      </c>
      <c r="D86" s="1" t="s">
        <v>442</v>
      </c>
      <c r="E86" s="1">
        <v>5</v>
      </c>
      <c r="F86" s="1" t="s">
        <v>346</v>
      </c>
      <c r="G86" s="1">
        <v>900</v>
      </c>
      <c r="H86" s="1" t="s">
        <v>356</v>
      </c>
      <c r="I86" s="1">
        <v>4500</v>
      </c>
      <c r="J86" s="2" t="s">
        <v>548</v>
      </c>
      <c r="S86" s="11">
        <f t="shared" si="3"/>
        <v>709.13651509216618</v>
      </c>
      <c r="T86" s="10">
        <f t="shared" si="4"/>
        <v>502874.59703706205</v>
      </c>
    </row>
    <row r="87" spans="1:20" ht="15" x14ac:dyDescent="0.25">
      <c r="A87" s="1">
        <v>9</v>
      </c>
      <c r="B87" s="1">
        <v>465</v>
      </c>
      <c r="C87" s="1" t="s">
        <v>359</v>
      </c>
      <c r="D87" s="1" t="s">
        <v>442</v>
      </c>
      <c r="E87" s="1">
        <v>1</v>
      </c>
      <c r="F87" s="1" t="s">
        <v>346</v>
      </c>
      <c r="G87" s="1">
        <v>900</v>
      </c>
      <c r="H87" s="1" t="s">
        <v>349</v>
      </c>
      <c r="I87" s="1">
        <v>900</v>
      </c>
      <c r="J87" s="2" t="s">
        <v>586</v>
      </c>
      <c r="S87" s="11">
        <f t="shared" si="3"/>
        <v>709.13651509216618</v>
      </c>
      <c r="T87" s="10">
        <f t="shared" si="4"/>
        <v>502874.59703706205</v>
      </c>
    </row>
    <row r="88" spans="1:20" ht="15" x14ac:dyDescent="0.25">
      <c r="A88" s="1">
        <v>1</v>
      </c>
      <c r="B88" s="1">
        <v>33</v>
      </c>
      <c r="C88" s="1" t="s">
        <v>31</v>
      </c>
      <c r="D88" s="1" t="s">
        <v>371</v>
      </c>
      <c r="E88" s="1">
        <v>30</v>
      </c>
      <c r="F88" s="1" t="s">
        <v>23</v>
      </c>
      <c r="G88" s="1">
        <v>893</v>
      </c>
      <c r="H88" s="1" t="s">
        <v>32</v>
      </c>
      <c r="I88" s="1">
        <v>26790</v>
      </c>
      <c r="J88" s="2" t="s">
        <v>374</v>
      </c>
      <c r="S88" s="11">
        <f t="shared" si="3"/>
        <v>702.13651509216618</v>
      </c>
      <c r="T88" s="10">
        <f t="shared" si="4"/>
        <v>492995.68582577171</v>
      </c>
    </row>
    <row r="89" spans="1:20" ht="15" x14ac:dyDescent="0.25">
      <c r="A89" s="1">
        <v>1</v>
      </c>
      <c r="B89" s="1">
        <v>33</v>
      </c>
      <c r="C89" s="1" t="s">
        <v>31</v>
      </c>
      <c r="D89" s="1" t="s">
        <v>371</v>
      </c>
      <c r="E89" s="1">
        <v>5</v>
      </c>
      <c r="F89" s="1" t="s">
        <v>23</v>
      </c>
      <c r="G89" s="1">
        <v>893</v>
      </c>
      <c r="H89" s="1" t="s">
        <v>32</v>
      </c>
      <c r="I89" s="1">
        <v>4465</v>
      </c>
      <c r="J89" s="2" t="s">
        <v>630</v>
      </c>
      <c r="S89" s="11">
        <f t="shared" si="3"/>
        <v>702.13651509216618</v>
      </c>
      <c r="T89" s="10">
        <f t="shared" si="4"/>
        <v>492995.68582577171</v>
      </c>
    </row>
    <row r="90" spans="1:20" ht="25.5" x14ac:dyDescent="0.25">
      <c r="A90" s="1">
        <v>11</v>
      </c>
      <c r="B90" s="1">
        <v>7</v>
      </c>
      <c r="C90" s="1" t="s">
        <v>653</v>
      </c>
      <c r="D90" s="1" t="s">
        <v>371</v>
      </c>
      <c r="E90" s="1">
        <v>5</v>
      </c>
      <c r="F90" s="1" t="s">
        <v>640</v>
      </c>
      <c r="G90" s="1">
        <v>890.77</v>
      </c>
      <c r="H90" s="1" t="s">
        <v>651</v>
      </c>
      <c r="I90" s="1">
        <v>4453.8500000000004</v>
      </c>
      <c r="J90" s="2" t="s">
        <v>528</v>
      </c>
      <c r="S90" s="11">
        <f t="shared" si="3"/>
        <v>699.90651509216616</v>
      </c>
      <c r="T90" s="10">
        <f t="shared" si="4"/>
        <v>489869.12986846064</v>
      </c>
    </row>
    <row r="91" spans="1:20" ht="25.5" x14ac:dyDescent="0.25">
      <c r="A91" s="1">
        <v>11</v>
      </c>
      <c r="B91" s="1">
        <v>7</v>
      </c>
      <c r="C91" s="1" t="s">
        <v>653</v>
      </c>
      <c r="D91" s="1" t="s">
        <v>371</v>
      </c>
      <c r="E91" s="1">
        <v>10</v>
      </c>
      <c r="F91" s="1" t="s">
        <v>640</v>
      </c>
      <c r="G91" s="1">
        <v>890.77</v>
      </c>
      <c r="H91" s="1" t="s">
        <v>651</v>
      </c>
      <c r="I91" s="1">
        <v>8907.7000000000007</v>
      </c>
      <c r="J91" s="2" t="s">
        <v>548</v>
      </c>
      <c r="S91" s="11">
        <f t="shared" si="3"/>
        <v>699.90651509216616</v>
      </c>
      <c r="T91" s="10">
        <f t="shared" si="4"/>
        <v>489869.12986846064</v>
      </c>
    </row>
    <row r="92" spans="1:20" ht="25.5" x14ac:dyDescent="0.25">
      <c r="A92" s="1">
        <v>11</v>
      </c>
      <c r="B92" s="1">
        <v>7</v>
      </c>
      <c r="C92" s="1" t="s">
        <v>653</v>
      </c>
      <c r="D92" s="1" t="s">
        <v>371</v>
      </c>
      <c r="E92" s="1">
        <v>6</v>
      </c>
      <c r="F92" s="1" t="s">
        <v>640</v>
      </c>
      <c r="G92" s="1">
        <v>890.77</v>
      </c>
      <c r="H92" s="1" t="s">
        <v>651</v>
      </c>
      <c r="I92" s="1">
        <v>5344.62</v>
      </c>
      <c r="J92" s="2" t="s">
        <v>563</v>
      </c>
      <c r="S92" s="11">
        <f t="shared" si="3"/>
        <v>699.90651509216616</v>
      </c>
      <c r="T92" s="10">
        <f t="shared" si="4"/>
        <v>489869.12986846064</v>
      </c>
    </row>
    <row r="93" spans="1:20" ht="25.5" x14ac:dyDescent="0.25">
      <c r="A93" s="1">
        <v>11</v>
      </c>
      <c r="B93" s="1">
        <v>7</v>
      </c>
      <c r="C93" s="1" t="s">
        <v>653</v>
      </c>
      <c r="D93" s="1" t="s">
        <v>371</v>
      </c>
      <c r="E93" s="1">
        <v>3</v>
      </c>
      <c r="F93" s="1" t="s">
        <v>640</v>
      </c>
      <c r="G93" s="1">
        <v>890.77</v>
      </c>
      <c r="H93" s="1" t="s">
        <v>651</v>
      </c>
      <c r="I93" s="1">
        <v>2672.31</v>
      </c>
      <c r="J93" s="2" t="s">
        <v>600</v>
      </c>
      <c r="S93" s="11">
        <f t="shared" si="3"/>
        <v>699.90651509216616</v>
      </c>
      <c r="T93" s="10">
        <f t="shared" si="4"/>
        <v>489869.12986846064</v>
      </c>
    </row>
    <row r="94" spans="1:20" ht="25.5" x14ac:dyDescent="0.25">
      <c r="A94" s="1">
        <v>11</v>
      </c>
      <c r="B94" s="1">
        <v>7</v>
      </c>
      <c r="C94" s="1" t="s">
        <v>653</v>
      </c>
      <c r="D94" s="1" t="s">
        <v>371</v>
      </c>
      <c r="E94" s="1">
        <v>4</v>
      </c>
      <c r="F94" s="1" t="s">
        <v>640</v>
      </c>
      <c r="G94" s="1">
        <v>890.77</v>
      </c>
      <c r="H94" s="1" t="s">
        <v>651</v>
      </c>
      <c r="I94" s="1">
        <v>3563.08</v>
      </c>
      <c r="J94" s="2" t="s">
        <v>606</v>
      </c>
      <c r="S94" s="11">
        <f t="shared" si="3"/>
        <v>699.90651509216616</v>
      </c>
      <c r="T94" s="10">
        <f t="shared" si="4"/>
        <v>489869.12986846064</v>
      </c>
    </row>
    <row r="95" spans="1:20" ht="15" x14ac:dyDescent="0.25">
      <c r="A95" s="1">
        <v>11</v>
      </c>
      <c r="B95" s="1">
        <v>1111</v>
      </c>
      <c r="C95" s="1" t="s">
        <v>672</v>
      </c>
      <c r="D95" s="1" t="s">
        <v>371</v>
      </c>
      <c r="E95" s="1">
        <v>9</v>
      </c>
      <c r="F95" s="1" t="s">
        <v>640</v>
      </c>
      <c r="G95" s="1">
        <v>847.32</v>
      </c>
      <c r="H95" s="1" t="s">
        <v>662</v>
      </c>
      <c r="I95" s="1">
        <v>7625.88</v>
      </c>
      <c r="J95" s="2" t="s">
        <v>578</v>
      </c>
      <c r="S95" s="11">
        <f t="shared" si="3"/>
        <v>656.45651509216623</v>
      </c>
      <c r="T95" s="10">
        <f t="shared" si="4"/>
        <v>430935.15620695148</v>
      </c>
    </row>
    <row r="96" spans="1:20" ht="15" x14ac:dyDescent="0.25">
      <c r="A96" s="1">
        <v>9</v>
      </c>
      <c r="B96" s="1">
        <v>488</v>
      </c>
      <c r="C96" s="1" t="s">
        <v>202</v>
      </c>
      <c r="D96" s="1" t="s">
        <v>371</v>
      </c>
      <c r="E96" s="1">
        <v>3</v>
      </c>
      <c r="F96" s="1" t="s">
        <v>92</v>
      </c>
      <c r="G96" s="1">
        <v>845.9</v>
      </c>
      <c r="H96" s="1" t="s">
        <v>183</v>
      </c>
      <c r="I96" s="1">
        <v>2537.6999999999998</v>
      </c>
      <c r="J96" s="2" t="s">
        <v>563</v>
      </c>
      <c r="S96" s="11">
        <f t="shared" si="3"/>
        <v>655.03651509216616</v>
      </c>
      <c r="T96" s="10">
        <f t="shared" si="4"/>
        <v>429072.83610408963</v>
      </c>
    </row>
    <row r="97" spans="1:20" ht="15" x14ac:dyDescent="0.25">
      <c r="A97" s="1">
        <v>9</v>
      </c>
      <c r="B97" s="1">
        <v>425</v>
      </c>
      <c r="C97" s="1" t="s">
        <v>220</v>
      </c>
      <c r="D97" s="1" t="s">
        <v>371</v>
      </c>
      <c r="E97" s="1">
        <v>50</v>
      </c>
      <c r="F97" s="1" t="s">
        <v>92</v>
      </c>
      <c r="G97" s="1">
        <v>800.7</v>
      </c>
      <c r="H97" s="1" t="s">
        <v>209</v>
      </c>
      <c r="I97" s="1">
        <v>40035</v>
      </c>
      <c r="J97" s="2" t="s">
        <v>630</v>
      </c>
      <c r="S97" s="11">
        <f t="shared" si="3"/>
        <v>609.83651509216622</v>
      </c>
      <c r="T97" s="10">
        <f t="shared" si="4"/>
        <v>371900.57513975789</v>
      </c>
    </row>
    <row r="98" spans="1:20" ht="15" x14ac:dyDescent="0.25">
      <c r="A98" s="1">
        <v>13</v>
      </c>
      <c r="B98" s="1">
        <v>127</v>
      </c>
      <c r="C98" s="1" t="s">
        <v>855</v>
      </c>
      <c r="D98" s="1" t="s">
        <v>526</v>
      </c>
      <c r="E98" s="1">
        <v>10</v>
      </c>
      <c r="F98" s="1" t="s">
        <v>752</v>
      </c>
      <c r="G98" s="1">
        <v>800.4</v>
      </c>
      <c r="H98" s="1" t="s">
        <v>856</v>
      </c>
      <c r="I98" s="1">
        <v>8004</v>
      </c>
      <c r="J98" s="2" t="s">
        <v>563</v>
      </c>
      <c r="S98" s="11">
        <f t="shared" si="3"/>
        <v>609.53651509216616</v>
      </c>
      <c r="T98" s="10">
        <f t="shared" si="4"/>
        <v>371534.76323070249</v>
      </c>
    </row>
    <row r="99" spans="1:20" ht="25.5" x14ac:dyDescent="0.25">
      <c r="A99" s="1">
        <v>14</v>
      </c>
      <c r="B99" s="1" t="s">
        <v>981</v>
      </c>
      <c r="C99" s="1" t="s">
        <v>982</v>
      </c>
      <c r="D99" s="1" t="s">
        <v>526</v>
      </c>
      <c r="E99" s="1">
        <v>4</v>
      </c>
      <c r="F99" s="1" t="s">
        <v>957</v>
      </c>
      <c r="G99" s="1">
        <v>798.65</v>
      </c>
      <c r="H99" s="1" t="s">
        <v>983</v>
      </c>
      <c r="I99" s="1">
        <v>3194.6</v>
      </c>
      <c r="J99" s="2" t="s">
        <v>491</v>
      </c>
      <c r="S99" s="11">
        <f t="shared" si="3"/>
        <v>607.78651509216616</v>
      </c>
      <c r="T99" s="10">
        <f t="shared" si="4"/>
        <v>369404.44792787993</v>
      </c>
    </row>
    <row r="100" spans="1:20" ht="25.5" x14ac:dyDescent="0.25">
      <c r="A100" s="1">
        <v>14</v>
      </c>
      <c r="B100" s="1" t="s">
        <v>981</v>
      </c>
      <c r="C100" s="1" t="s">
        <v>982</v>
      </c>
      <c r="D100" s="1" t="s">
        <v>526</v>
      </c>
      <c r="E100" s="1">
        <v>6</v>
      </c>
      <c r="F100" s="1" t="s">
        <v>957</v>
      </c>
      <c r="G100" s="1">
        <v>798.65</v>
      </c>
      <c r="H100" s="1" t="s">
        <v>983</v>
      </c>
      <c r="I100" s="1">
        <v>4791.8999999999996</v>
      </c>
      <c r="J100" s="2" t="s">
        <v>528</v>
      </c>
      <c r="S100" s="11">
        <f t="shared" si="3"/>
        <v>607.78651509216616</v>
      </c>
      <c r="T100" s="10">
        <f t="shared" si="4"/>
        <v>369404.44792787993</v>
      </c>
    </row>
    <row r="101" spans="1:20" ht="25.5" x14ac:dyDescent="0.25">
      <c r="A101" s="1">
        <v>14</v>
      </c>
      <c r="B101" s="1" t="s">
        <v>981</v>
      </c>
      <c r="C101" s="1" t="s">
        <v>982</v>
      </c>
      <c r="D101" s="1" t="s">
        <v>526</v>
      </c>
      <c r="E101" s="1">
        <v>4</v>
      </c>
      <c r="F101" s="1" t="s">
        <v>957</v>
      </c>
      <c r="G101" s="1">
        <v>798.65</v>
      </c>
      <c r="H101" s="1" t="s">
        <v>983</v>
      </c>
      <c r="I101" s="1">
        <v>3194.6</v>
      </c>
      <c r="J101" s="2" t="s">
        <v>630</v>
      </c>
      <c r="S101" s="11">
        <f t="shared" si="3"/>
        <v>607.78651509216616</v>
      </c>
      <c r="T101" s="10">
        <f t="shared" si="4"/>
        <v>369404.44792787993</v>
      </c>
    </row>
    <row r="102" spans="1:20" ht="15" x14ac:dyDescent="0.25">
      <c r="A102" s="1">
        <v>14</v>
      </c>
      <c r="B102" s="1" t="s">
        <v>236</v>
      </c>
      <c r="C102" s="1" t="s">
        <v>237</v>
      </c>
      <c r="D102" s="1" t="s">
        <v>906</v>
      </c>
      <c r="E102" s="1">
        <v>1</v>
      </c>
      <c r="F102" s="1" t="s">
        <v>227</v>
      </c>
      <c r="G102" s="1">
        <v>778.36</v>
      </c>
      <c r="H102" s="1" t="s">
        <v>228</v>
      </c>
      <c r="I102" s="1">
        <v>778.36</v>
      </c>
      <c r="J102" s="2" t="s">
        <v>491</v>
      </c>
      <c r="S102" s="11">
        <f t="shared" si="3"/>
        <v>587.49651509216619</v>
      </c>
      <c r="T102" s="10">
        <f t="shared" si="4"/>
        <v>345152.15524543985</v>
      </c>
    </row>
    <row r="103" spans="1:20" ht="25.5" x14ac:dyDescent="0.25">
      <c r="A103" s="1">
        <v>14</v>
      </c>
      <c r="B103" s="1" t="s">
        <v>984</v>
      </c>
      <c r="C103" s="1" t="s">
        <v>985</v>
      </c>
      <c r="D103" s="1" t="s">
        <v>526</v>
      </c>
      <c r="E103" s="1">
        <v>4</v>
      </c>
      <c r="F103" s="1" t="s">
        <v>957</v>
      </c>
      <c r="G103" s="1">
        <v>756.06</v>
      </c>
      <c r="H103" s="1" t="s">
        <v>983</v>
      </c>
      <c r="I103" s="1">
        <v>3024.24</v>
      </c>
      <c r="J103" s="2" t="s">
        <v>491</v>
      </c>
      <c r="S103" s="11">
        <f t="shared" si="3"/>
        <v>565.19651509216612</v>
      </c>
      <c r="T103" s="10">
        <f t="shared" si="4"/>
        <v>319447.10067232919</v>
      </c>
    </row>
    <row r="104" spans="1:20" ht="25.5" x14ac:dyDescent="0.25">
      <c r="A104" s="1">
        <v>14</v>
      </c>
      <c r="B104" s="1" t="s">
        <v>984</v>
      </c>
      <c r="C104" s="1" t="s">
        <v>985</v>
      </c>
      <c r="D104" s="1" t="s">
        <v>526</v>
      </c>
      <c r="E104" s="1">
        <v>6</v>
      </c>
      <c r="F104" s="1" t="s">
        <v>957</v>
      </c>
      <c r="G104" s="1">
        <v>756.06</v>
      </c>
      <c r="H104" s="1" t="s">
        <v>983</v>
      </c>
      <c r="I104" s="1">
        <v>4536.3599999999997</v>
      </c>
      <c r="J104" s="2" t="s">
        <v>528</v>
      </c>
      <c r="S104" s="11">
        <f t="shared" si="3"/>
        <v>565.19651509216612</v>
      </c>
      <c r="T104" s="10">
        <f t="shared" si="4"/>
        <v>319447.10067232919</v>
      </c>
    </row>
    <row r="105" spans="1:20" ht="25.5" x14ac:dyDescent="0.25">
      <c r="A105" s="1">
        <v>14</v>
      </c>
      <c r="B105" s="1" t="s">
        <v>984</v>
      </c>
      <c r="C105" s="1" t="s">
        <v>985</v>
      </c>
      <c r="D105" s="1" t="s">
        <v>526</v>
      </c>
      <c r="E105" s="1">
        <v>4</v>
      </c>
      <c r="F105" s="1" t="s">
        <v>957</v>
      </c>
      <c r="G105" s="1">
        <v>756.06</v>
      </c>
      <c r="H105" s="1" t="s">
        <v>983</v>
      </c>
      <c r="I105" s="1">
        <v>3024.24</v>
      </c>
      <c r="J105" s="2" t="s">
        <v>630</v>
      </c>
      <c r="S105" s="11">
        <f t="shared" si="3"/>
        <v>565.19651509216612</v>
      </c>
      <c r="T105" s="10">
        <f t="shared" si="4"/>
        <v>319447.10067232919</v>
      </c>
    </row>
    <row r="106" spans="1:20" ht="25.5" x14ac:dyDescent="0.25">
      <c r="A106" s="1">
        <v>14</v>
      </c>
      <c r="B106" s="1">
        <v>1111</v>
      </c>
      <c r="C106" s="1" t="s">
        <v>331</v>
      </c>
      <c r="D106" s="1" t="s">
        <v>691</v>
      </c>
      <c r="E106" s="1">
        <v>12</v>
      </c>
      <c r="F106" s="1" t="s">
        <v>227</v>
      </c>
      <c r="G106" s="1">
        <v>754.6</v>
      </c>
      <c r="H106" s="1" t="s">
        <v>330</v>
      </c>
      <c r="I106" s="1">
        <v>9055.2000000000007</v>
      </c>
      <c r="J106" s="2" t="s">
        <v>563</v>
      </c>
      <c r="S106" s="11">
        <f t="shared" si="3"/>
        <v>563.7365150921662</v>
      </c>
      <c r="T106" s="10">
        <f t="shared" si="4"/>
        <v>317798.85844826011</v>
      </c>
    </row>
    <row r="107" spans="1:20" ht="15" x14ac:dyDescent="0.25">
      <c r="A107" s="1">
        <v>14</v>
      </c>
      <c r="B107" s="1" t="s">
        <v>1069</v>
      </c>
      <c r="C107" s="1" t="s">
        <v>1070</v>
      </c>
      <c r="D107" s="1" t="s">
        <v>526</v>
      </c>
      <c r="E107" s="1">
        <v>2</v>
      </c>
      <c r="F107" s="1" t="s">
        <v>957</v>
      </c>
      <c r="G107" s="1">
        <v>750.74</v>
      </c>
      <c r="H107" s="1" t="s">
        <v>1068</v>
      </c>
      <c r="I107" s="1">
        <v>1501.48</v>
      </c>
      <c r="J107" s="2" t="s">
        <v>548</v>
      </c>
      <c r="S107" s="11">
        <f t="shared" si="3"/>
        <v>559.87651509216619</v>
      </c>
      <c r="T107" s="10">
        <f t="shared" si="4"/>
        <v>313461.71215174859</v>
      </c>
    </row>
    <row r="108" spans="1:20" ht="25.5" x14ac:dyDescent="0.25">
      <c r="A108" s="1">
        <v>11</v>
      </c>
      <c r="B108" s="1">
        <v>13</v>
      </c>
      <c r="C108" s="1" t="s">
        <v>667</v>
      </c>
      <c r="D108" s="1" t="s">
        <v>371</v>
      </c>
      <c r="E108" s="1">
        <v>6</v>
      </c>
      <c r="F108" s="1" t="s">
        <v>640</v>
      </c>
      <c r="G108" s="1">
        <v>742.31</v>
      </c>
      <c r="H108" s="1" t="s">
        <v>651</v>
      </c>
      <c r="I108" s="1">
        <v>4453.8599999999997</v>
      </c>
      <c r="J108" s="2" t="s">
        <v>563</v>
      </c>
      <c r="S108" s="11">
        <f t="shared" si="3"/>
        <v>551.44651509216612</v>
      </c>
      <c r="T108" s="10">
        <f t="shared" si="4"/>
        <v>304093.2590072946</v>
      </c>
    </row>
    <row r="109" spans="1:20" ht="25.5" x14ac:dyDescent="0.25">
      <c r="A109" s="1">
        <v>11</v>
      </c>
      <c r="B109" s="1">
        <v>13</v>
      </c>
      <c r="C109" s="1" t="s">
        <v>667</v>
      </c>
      <c r="D109" s="1" t="s">
        <v>371</v>
      </c>
      <c r="E109" s="1">
        <v>3</v>
      </c>
      <c r="F109" s="1" t="s">
        <v>640</v>
      </c>
      <c r="G109" s="1">
        <v>742.31</v>
      </c>
      <c r="H109" s="1" t="s">
        <v>651</v>
      </c>
      <c r="I109" s="1">
        <v>2226.9299999999998</v>
      </c>
      <c r="J109" s="2" t="s">
        <v>600</v>
      </c>
      <c r="S109" s="11">
        <f t="shared" si="3"/>
        <v>551.44651509216612</v>
      </c>
      <c r="T109" s="10">
        <f t="shared" si="4"/>
        <v>304093.2590072946</v>
      </c>
    </row>
    <row r="110" spans="1:20" ht="25.5" x14ac:dyDescent="0.25">
      <c r="A110" s="1">
        <v>11</v>
      </c>
      <c r="B110" s="1">
        <v>13</v>
      </c>
      <c r="C110" s="1" t="s">
        <v>667</v>
      </c>
      <c r="D110" s="1" t="s">
        <v>371</v>
      </c>
      <c r="E110" s="1">
        <v>4</v>
      </c>
      <c r="F110" s="1" t="s">
        <v>640</v>
      </c>
      <c r="G110" s="1">
        <v>742.31</v>
      </c>
      <c r="H110" s="1" t="s">
        <v>651</v>
      </c>
      <c r="I110" s="1">
        <v>2969.24</v>
      </c>
      <c r="J110" s="2" t="s">
        <v>606</v>
      </c>
      <c r="S110" s="11">
        <f t="shared" si="3"/>
        <v>551.44651509216612</v>
      </c>
      <c r="T110" s="10">
        <f t="shared" si="4"/>
        <v>304093.2590072946</v>
      </c>
    </row>
    <row r="111" spans="1:20" ht="25.5" x14ac:dyDescent="0.25">
      <c r="A111" s="1">
        <v>14</v>
      </c>
      <c r="B111" s="1" t="s">
        <v>1056</v>
      </c>
      <c r="C111" s="1" t="s">
        <v>1057</v>
      </c>
      <c r="D111" s="1" t="s">
        <v>899</v>
      </c>
      <c r="E111" s="1">
        <v>6</v>
      </c>
      <c r="F111" s="1" t="s">
        <v>957</v>
      </c>
      <c r="G111" s="1">
        <v>724.11</v>
      </c>
      <c r="H111" s="1" t="s">
        <v>964</v>
      </c>
      <c r="I111" s="1">
        <v>4344.66</v>
      </c>
      <c r="J111" s="2" t="s">
        <v>548</v>
      </c>
      <c r="S111" s="11">
        <f t="shared" si="3"/>
        <v>533.24651509216619</v>
      </c>
      <c r="T111" s="10">
        <f t="shared" si="4"/>
        <v>284351.8458579398</v>
      </c>
    </row>
    <row r="112" spans="1:20" ht="15" x14ac:dyDescent="0.25">
      <c r="A112" s="1">
        <v>9</v>
      </c>
      <c r="B112" s="1">
        <v>577</v>
      </c>
      <c r="C112" s="1" t="s">
        <v>358</v>
      </c>
      <c r="D112" s="1" t="s">
        <v>442</v>
      </c>
      <c r="E112" s="1">
        <v>3</v>
      </c>
      <c r="F112" s="1" t="s">
        <v>346</v>
      </c>
      <c r="G112" s="1">
        <v>722</v>
      </c>
      <c r="H112" s="1" t="s">
        <v>349</v>
      </c>
      <c r="I112" s="1">
        <v>2166</v>
      </c>
      <c r="J112" s="2" t="s">
        <v>563</v>
      </c>
      <c r="S112" s="11">
        <f t="shared" si="3"/>
        <v>531.13651509216618</v>
      </c>
      <c r="T112" s="10">
        <f t="shared" si="4"/>
        <v>282105.9976642509</v>
      </c>
    </row>
    <row r="113" spans="1:20" ht="15" x14ac:dyDescent="0.25">
      <c r="A113" s="1">
        <v>1</v>
      </c>
      <c r="B113" s="1">
        <v>1111</v>
      </c>
      <c r="C113" s="1" t="s">
        <v>1218</v>
      </c>
      <c r="D113" s="1" t="s">
        <v>371</v>
      </c>
      <c r="E113" s="1">
        <v>5</v>
      </c>
      <c r="F113" s="1" t="s">
        <v>1207</v>
      </c>
      <c r="G113" s="1">
        <v>718</v>
      </c>
      <c r="H113" s="1" t="s">
        <v>1217</v>
      </c>
      <c r="I113" s="1">
        <v>3590</v>
      </c>
      <c r="J113" s="2" t="s">
        <v>578</v>
      </c>
      <c r="S113" s="11">
        <f t="shared" si="3"/>
        <v>527.13651509216618</v>
      </c>
      <c r="T113" s="10">
        <f t="shared" si="4"/>
        <v>277872.90554351354</v>
      </c>
    </row>
    <row r="114" spans="1:20" ht="15" x14ac:dyDescent="0.25">
      <c r="A114" s="1">
        <v>9</v>
      </c>
      <c r="B114" s="1">
        <v>535</v>
      </c>
      <c r="C114" s="1" t="s">
        <v>459</v>
      </c>
      <c r="D114" s="1" t="s">
        <v>371</v>
      </c>
      <c r="E114" s="1">
        <v>29</v>
      </c>
      <c r="F114" s="1" t="s">
        <v>372</v>
      </c>
      <c r="G114" s="1">
        <v>715</v>
      </c>
      <c r="H114" s="1" t="s">
        <v>376</v>
      </c>
      <c r="I114" s="1">
        <v>20735</v>
      </c>
      <c r="J114" s="2" t="s">
        <v>374</v>
      </c>
      <c r="S114" s="11">
        <f t="shared" si="3"/>
        <v>524.13651509216618</v>
      </c>
      <c r="T114" s="10">
        <f t="shared" si="4"/>
        <v>274719.08645296056</v>
      </c>
    </row>
    <row r="115" spans="1:20" ht="15" x14ac:dyDescent="0.25">
      <c r="A115" s="1">
        <v>9</v>
      </c>
      <c r="B115" s="1">
        <v>535</v>
      </c>
      <c r="C115" s="1" t="s">
        <v>459</v>
      </c>
      <c r="D115" s="1" t="s">
        <v>371</v>
      </c>
      <c r="E115" s="1">
        <v>6</v>
      </c>
      <c r="F115" s="1" t="s">
        <v>372</v>
      </c>
      <c r="G115" s="1">
        <v>715</v>
      </c>
      <c r="H115" s="1" t="s">
        <v>376</v>
      </c>
      <c r="I115" s="1">
        <v>4290</v>
      </c>
      <c r="J115" s="2" t="s">
        <v>466</v>
      </c>
      <c r="S115" s="11">
        <f t="shared" si="3"/>
        <v>524.13651509216618</v>
      </c>
      <c r="T115" s="10">
        <f t="shared" si="4"/>
        <v>274719.08645296056</v>
      </c>
    </row>
    <row r="116" spans="1:20" ht="15" x14ac:dyDescent="0.25">
      <c r="A116" s="1">
        <v>9</v>
      </c>
      <c r="B116" s="1">
        <v>535</v>
      </c>
      <c r="C116" s="1" t="s">
        <v>459</v>
      </c>
      <c r="D116" s="1" t="s">
        <v>371</v>
      </c>
      <c r="E116" s="1">
        <v>7</v>
      </c>
      <c r="F116" s="1" t="s">
        <v>372</v>
      </c>
      <c r="G116" s="1">
        <v>715</v>
      </c>
      <c r="H116" s="1" t="s">
        <v>376</v>
      </c>
      <c r="I116" s="1">
        <v>5005</v>
      </c>
      <c r="J116" s="2" t="s">
        <v>491</v>
      </c>
      <c r="S116" s="11">
        <f t="shared" si="3"/>
        <v>524.13651509216618</v>
      </c>
      <c r="T116" s="10">
        <f t="shared" si="4"/>
        <v>274719.08645296056</v>
      </c>
    </row>
    <row r="117" spans="1:20" ht="15" x14ac:dyDescent="0.25">
      <c r="A117" s="1">
        <v>9</v>
      </c>
      <c r="B117" s="1">
        <v>535</v>
      </c>
      <c r="C117" s="1" t="s">
        <v>459</v>
      </c>
      <c r="D117" s="1" t="s">
        <v>371</v>
      </c>
      <c r="E117" s="1">
        <v>4</v>
      </c>
      <c r="F117" s="1" t="s">
        <v>372</v>
      </c>
      <c r="G117" s="1">
        <v>715</v>
      </c>
      <c r="H117" s="1" t="s">
        <v>376</v>
      </c>
      <c r="I117" s="1">
        <v>2860</v>
      </c>
      <c r="J117" s="2" t="s">
        <v>528</v>
      </c>
      <c r="S117" s="11">
        <f t="shared" si="3"/>
        <v>524.13651509216618</v>
      </c>
      <c r="T117" s="10">
        <f t="shared" si="4"/>
        <v>274719.08645296056</v>
      </c>
    </row>
    <row r="118" spans="1:20" ht="15" x14ac:dyDescent="0.25">
      <c r="A118" s="1">
        <v>9</v>
      </c>
      <c r="B118" s="1">
        <v>1111</v>
      </c>
      <c r="C118" s="1" t="s">
        <v>556</v>
      </c>
      <c r="D118" s="1" t="s">
        <v>371</v>
      </c>
      <c r="E118" s="1">
        <v>4</v>
      </c>
      <c r="F118" s="1" t="s">
        <v>372</v>
      </c>
      <c r="G118" s="1">
        <v>715</v>
      </c>
      <c r="H118" s="1" t="s">
        <v>376</v>
      </c>
      <c r="I118" s="1">
        <v>2860</v>
      </c>
      <c r="J118" s="2" t="s">
        <v>548</v>
      </c>
      <c r="S118" s="11">
        <f t="shared" si="3"/>
        <v>524.13651509216618</v>
      </c>
      <c r="T118" s="10">
        <f t="shared" si="4"/>
        <v>274719.08645296056</v>
      </c>
    </row>
    <row r="119" spans="1:20" ht="15" x14ac:dyDescent="0.25">
      <c r="A119" s="1">
        <v>9</v>
      </c>
      <c r="B119" s="1">
        <v>1111</v>
      </c>
      <c r="C119" s="1" t="s">
        <v>556</v>
      </c>
      <c r="D119" s="1" t="s">
        <v>371</v>
      </c>
      <c r="E119" s="1">
        <v>10</v>
      </c>
      <c r="F119" s="1" t="s">
        <v>372</v>
      </c>
      <c r="G119" s="1">
        <v>715</v>
      </c>
      <c r="H119" s="1" t="s">
        <v>376</v>
      </c>
      <c r="I119" s="1">
        <v>7150</v>
      </c>
      <c r="J119" s="2" t="s">
        <v>563</v>
      </c>
      <c r="S119" s="11">
        <f t="shared" si="3"/>
        <v>524.13651509216618</v>
      </c>
      <c r="T119" s="10">
        <f t="shared" si="4"/>
        <v>274719.08645296056</v>
      </c>
    </row>
    <row r="120" spans="1:20" ht="15" x14ac:dyDescent="0.25">
      <c r="A120" s="1">
        <v>9</v>
      </c>
      <c r="B120" s="1">
        <v>535</v>
      </c>
      <c r="C120" s="1" t="s">
        <v>459</v>
      </c>
      <c r="D120" s="1" t="s">
        <v>371</v>
      </c>
      <c r="E120" s="1">
        <v>10</v>
      </c>
      <c r="F120" s="1" t="s">
        <v>372</v>
      </c>
      <c r="G120" s="1">
        <v>715</v>
      </c>
      <c r="H120" s="1" t="s">
        <v>376</v>
      </c>
      <c r="I120" s="1">
        <v>7150</v>
      </c>
      <c r="J120" s="2" t="s">
        <v>630</v>
      </c>
      <c r="S120" s="11">
        <f t="shared" si="3"/>
        <v>524.13651509216618</v>
      </c>
      <c r="T120" s="10">
        <f t="shared" si="4"/>
        <v>274719.08645296056</v>
      </c>
    </row>
    <row r="121" spans="1:20" ht="25.5" x14ac:dyDescent="0.25">
      <c r="A121" s="1">
        <v>14</v>
      </c>
      <c r="B121" s="1" t="s">
        <v>1023</v>
      </c>
      <c r="C121" s="1" t="s">
        <v>1024</v>
      </c>
      <c r="D121" s="1" t="s">
        <v>899</v>
      </c>
      <c r="E121" s="1">
        <v>3</v>
      </c>
      <c r="F121" s="1" t="s">
        <v>957</v>
      </c>
      <c r="G121" s="1">
        <v>713.46</v>
      </c>
      <c r="H121" s="1" t="s">
        <v>961</v>
      </c>
      <c r="I121" s="1">
        <v>2140.38</v>
      </c>
      <c r="J121" s="2" t="s">
        <v>528</v>
      </c>
      <c r="S121" s="11">
        <f t="shared" si="3"/>
        <v>522.59651509216621</v>
      </c>
      <c r="T121" s="10">
        <f t="shared" si="4"/>
        <v>273107.11758647673</v>
      </c>
    </row>
    <row r="122" spans="1:20" ht="25.5" x14ac:dyDescent="0.25">
      <c r="A122" s="1">
        <v>14</v>
      </c>
      <c r="B122" s="1" t="s">
        <v>1023</v>
      </c>
      <c r="C122" s="1" t="s">
        <v>1024</v>
      </c>
      <c r="D122" s="1" t="s">
        <v>899</v>
      </c>
      <c r="E122" s="1">
        <v>1</v>
      </c>
      <c r="F122" s="1" t="s">
        <v>957</v>
      </c>
      <c r="G122" s="1">
        <v>713.46</v>
      </c>
      <c r="H122" s="1" t="s">
        <v>961</v>
      </c>
      <c r="I122" s="1">
        <v>713.46</v>
      </c>
      <c r="J122" s="2" t="s">
        <v>563</v>
      </c>
      <c r="S122" s="11">
        <f t="shared" si="3"/>
        <v>522.59651509216621</v>
      </c>
      <c r="T122" s="10">
        <f t="shared" si="4"/>
        <v>273107.11758647673</v>
      </c>
    </row>
    <row r="123" spans="1:20" ht="25.5" x14ac:dyDescent="0.25">
      <c r="A123" s="1">
        <v>14</v>
      </c>
      <c r="B123" s="1" t="s">
        <v>1023</v>
      </c>
      <c r="C123" s="1" t="s">
        <v>1024</v>
      </c>
      <c r="D123" s="1" t="s">
        <v>899</v>
      </c>
      <c r="E123" s="1">
        <v>1</v>
      </c>
      <c r="F123" s="1" t="s">
        <v>957</v>
      </c>
      <c r="G123" s="1">
        <v>713.46</v>
      </c>
      <c r="H123" s="1" t="s">
        <v>961</v>
      </c>
      <c r="I123" s="1">
        <v>713.46</v>
      </c>
      <c r="J123" s="2" t="s">
        <v>600</v>
      </c>
      <c r="S123" s="11">
        <f t="shared" si="3"/>
        <v>522.59651509216621</v>
      </c>
      <c r="T123" s="10">
        <f t="shared" si="4"/>
        <v>273107.11758647673</v>
      </c>
    </row>
    <row r="124" spans="1:20" ht="15" x14ac:dyDescent="0.25">
      <c r="A124" s="1">
        <v>9</v>
      </c>
      <c r="B124" s="1">
        <v>514</v>
      </c>
      <c r="C124" s="1" t="s">
        <v>1224</v>
      </c>
      <c r="D124" s="1" t="s">
        <v>371</v>
      </c>
      <c r="E124" s="1">
        <v>10</v>
      </c>
      <c r="F124" s="1" t="s">
        <v>1207</v>
      </c>
      <c r="G124" s="1">
        <v>712</v>
      </c>
      <c r="H124" s="1" t="s">
        <v>961</v>
      </c>
      <c r="I124" s="1">
        <v>7120</v>
      </c>
      <c r="J124" s="2" t="s">
        <v>578</v>
      </c>
      <c r="S124" s="11">
        <f t="shared" si="3"/>
        <v>521.13651509216618</v>
      </c>
      <c r="T124" s="10">
        <f t="shared" si="4"/>
        <v>271583.26736240753</v>
      </c>
    </row>
    <row r="125" spans="1:20" ht="15" x14ac:dyDescent="0.25">
      <c r="A125" s="1">
        <v>9</v>
      </c>
      <c r="B125" s="1">
        <v>514</v>
      </c>
      <c r="C125" s="1" t="s">
        <v>1224</v>
      </c>
      <c r="D125" s="1" t="s">
        <v>371</v>
      </c>
      <c r="E125" s="1">
        <v>10</v>
      </c>
      <c r="F125" s="1" t="s">
        <v>1207</v>
      </c>
      <c r="G125" s="1">
        <v>712</v>
      </c>
      <c r="H125" s="1" t="s">
        <v>961</v>
      </c>
      <c r="I125" s="1">
        <v>7120</v>
      </c>
      <c r="J125" s="2" t="s">
        <v>610</v>
      </c>
      <c r="S125" s="11">
        <f t="shared" si="3"/>
        <v>521.13651509216618</v>
      </c>
      <c r="T125" s="10">
        <f t="shared" si="4"/>
        <v>271583.26736240753</v>
      </c>
    </row>
    <row r="126" spans="1:20" ht="25.5" x14ac:dyDescent="0.25">
      <c r="A126" s="1">
        <v>14</v>
      </c>
      <c r="B126" s="1" t="s">
        <v>259</v>
      </c>
      <c r="C126" s="1" t="s">
        <v>260</v>
      </c>
      <c r="D126" s="1" t="s">
        <v>899</v>
      </c>
      <c r="E126" s="1">
        <v>2</v>
      </c>
      <c r="F126" s="1" t="s">
        <v>227</v>
      </c>
      <c r="G126" s="1">
        <v>704.55</v>
      </c>
      <c r="H126" s="1" t="s">
        <v>228</v>
      </c>
      <c r="I126" s="1">
        <v>1409.1</v>
      </c>
      <c r="J126" s="2" t="s">
        <v>528</v>
      </c>
      <c r="S126" s="11">
        <f t="shared" si="3"/>
        <v>513.68651509216613</v>
      </c>
      <c r="T126" s="10">
        <f t="shared" si="4"/>
        <v>263873.83578753425</v>
      </c>
    </row>
    <row r="127" spans="1:20" ht="25.5" x14ac:dyDescent="0.25">
      <c r="A127" s="1">
        <v>14</v>
      </c>
      <c r="B127" s="1" t="s">
        <v>259</v>
      </c>
      <c r="C127" s="1" t="s">
        <v>260</v>
      </c>
      <c r="D127" s="1" t="s">
        <v>899</v>
      </c>
      <c r="E127" s="1">
        <v>2</v>
      </c>
      <c r="F127" s="1" t="s">
        <v>227</v>
      </c>
      <c r="G127" s="1">
        <v>704.55</v>
      </c>
      <c r="H127" s="1" t="s">
        <v>228</v>
      </c>
      <c r="I127" s="1">
        <v>1409.1</v>
      </c>
      <c r="J127" s="2" t="s">
        <v>563</v>
      </c>
      <c r="S127" s="11">
        <f t="shared" si="3"/>
        <v>513.68651509216613</v>
      </c>
      <c r="T127" s="10">
        <f t="shared" si="4"/>
        <v>263873.83578753425</v>
      </c>
    </row>
    <row r="128" spans="1:20" ht="25.5" x14ac:dyDescent="0.25">
      <c r="A128" s="1">
        <v>14</v>
      </c>
      <c r="B128" s="1" t="s">
        <v>259</v>
      </c>
      <c r="C128" s="1" t="s">
        <v>260</v>
      </c>
      <c r="D128" s="1" t="s">
        <v>899</v>
      </c>
      <c r="E128" s="1">
        <v>1</v>
      </c>
      <c r="F128" s="1" t="s">
        <v>227</v>
      </c>
      <c r="G128" s="1">
        <v>704.55</v>
      </c>
      <c r="H128" s="1" t="s">
        <v>228</v>
      </c>
      <c r="I128" s="1">
        <v>704.55</v>
      </c>
      <c r="J128" s="2" t="s">
        <v>600</v>
      </c>
      <c r="S128" s="11">
        <f t="shared" si="3"/>
        <v>513.68651509216613</v>
      </c>
      <c r="T128" s="10">
        <f t="shared" si="4"/>
        <v>263873.83578753425</v>
      </c>
    </row>
    <row r="129" spans="1:20" ht="15" x14ac:dyDescent="0.25">
      <c r="A129" s="1">
        <v>1</v>
      </c>
      <c r="B129" s="1">
        <v>1111</v>
      </c>
      <c r="C129" s="1" t="s">
        <v>1216</v>
      </c>
      <c r="D129" s="1" t="s">
        <v>371</v>
      </c>
      <c r="E129" s="1">
        <v>72</v>
      </c>
      <c r="F129" s="1" t="s">
        <v>1207</v>
      </c>
      <c r="G129" s="1">
        <v>678</v>
      </c>
      <c r="H129" s="1" t="s">
        <v>1217</v>
      </c>
      <c r="I129" s="1">
        <v>48816</v>
      </c>
      <c r="J129" s="2" t="s">
        <v>578</v>
      </c>
      <c r="S129" s="11">
        <f t="shared" si="3"/>
        <v>487.13651509216618</v>
      </c>
      <c r="T129" s="10">
        <f t="shared" si="4"/>
        <v>237301.98433614025</v>
      </c>
    </row>
    <row r="130" spans="1:20" ht="25.5" x14ac:dyDescent="0.25">
      <c r="A130" s="1">
        <v>4</v>
      </c>
      <c r="B130" s="1">
        <v>234</v>
      </c>
      <c r="C130" s="1" t="s">
        <v>156</v>
      </c>
      <c r="D130" s="1" t="s">
        <v>371</v>
      </c>
      <c r="E130" s="1">
        <v>6</v>
      </c>
      <c r="F130" s="1" t="s">
        <v>92</v>
      </c>
      <c r="G130" s="1">
        <v>645</v>
      </c>
      <c r="H130" s="1" t="s">
        <v>157</v>
      </c>
      <c r="I130" s="1">
        <v>3870</v>
      </c>
      <c r="J130" s="2" t="s">
        <v>466</v>
      </c>
      <c r="S130" s="11">
        <f t="shared" ref="S130:S193" si="5">G130-$P$2</f>
        <v>454.13651509216618</v>
      </c>
      <c r="T130" s="10">
        <f t="shared" si="4"/>
        <v>206239.97434005729</v>
      </c>
    </row>
    <row r="131" spans="1:20" ht="25.5" x14ac:dyDescent="0.25">
      <c r="A131" s="1">
        <v>4</v>
      </c>
      <c r="B131" s="1">
        <v>234</v>
      </c>
      <c r="C131" s="1" t="s">
        <v>156</v>
      </c>
      <c r="D131" s="1" t="s">
        <v>371</v>
      </c>
      <c r="E131" s="1">
        <v>6</v>
      </c>
      <c r="F131" s="1" t="s">
        <v>92</v>
      </c>
      <c r="G131" s="1">
        <v>645</v>
      </c>
      <c r="H131" s="1" t="s">
        <v>157</v>
      </c>
      <c r="I131" s="1">
        <v>3870</v>
      </c>
      <c r="J131" s="2" t="s">
        <v>563</v>
      </c>
      <c r="S131" s="11">
        <f t="shared" si="5"/>
        <v>454.13651509216618</v>
      </c>
      <c r="T131" s="10">
        <f t="shared" ref="T131:T194" si="6">S131*S131</f>
        <v>206239.97434005729</v>
      </c>
    </row>
    <row r="132" spans="1:20" ht="25.5" x14ac:dyDescent="0.25">
      <c r="A132" s="1">
        <v>14</v>
      </c>
      <c r="B132" s="1" t="s">
        <v>935</v>
      </c>
      <c r="C132" s="1" t="s">
        <v>936</v>
      </c>
      <c r="D132" s="1" t="s">
        <v>691</v>
      </c>
      <c r="E132" s="1">
        <v>4</v>
      </c>
      <c r="F132" s="1" t="s">
        <v>900</v>
      </c>
      <c r="G132" s="1">
        <v>640</v>
      </c>
      <c r="H132" s="1" t="s">
        <v>937</v>
      </c>
      <c r="I132" s="1">
        <v>2560</v>
      </c>
      <c r="J132" s="2" t="s">
        <v>612</v>
      </c>
      <c r="S132" s="11">
        <f t="shared" si="5"/>
        <v>449.13651509216618</v>
      </c>
      <c r="T132" s="10">
        <f t="shared" si="6"/>
        <v>201723.6091891356</v>
      </c>
    </row>
    <row r="133" spans="1:20" ht="15" x14ac:dyDescent="0.25">
      <c r="A133" s="1">
        <v>14</v>
      </c>
      <c r="B133" s="1" t="s">
        <v>1002</v>
      </c>
      <c r="C133" s="1" t="s">
        <v>1003</v>
      </c>
      <c r="D133" s="1" t="s">
        <v>906</v>
      </c>
      <c r="E133" s="1">
        <v>3</v>
      </c>
      <c r="F133" s="1" t="s">
        <v>957</v>
      </c>
      <c r="G133" s="1">
        <v>638.91999999999996</v>
      </c>
      <c r="H133" s="1" t="s">
        <v>1004</v>
      </c>
      <c r="I133" s="1">
        <v>1916.76</v>
      </c>
      <c r="J133" s="2" t="s">
        <v>491</v>
      </c>
      <c r="S133" s="11">
        <f t="shared" si="5"/>
        <v>448.05651509216614</v>
      </c>
      <c r="T133" s="10">
        <f t="shared" si="6"/>
        <v>200754.64071653649</v>
      </c>
    </row>
    <row r="134" spans="1:20" ht="15" x14ac:dyDescent="0.25">
      <c r="A134" s="1">
        <v>14</v>
      </c>
      <c r="B134" s="1" t="s">
        <v>1002</v>
      </c>
      <c r="C134" s="1" t="s">
        <v>1003</v>
      </c>
      <c r="D134" s="1" t="s">
        <v>906</v>
      </c>
      <c r="E134" s="1">
        <v>2</v>
      </c>
      <c r="F134" s="1" t="s">
        <v>957</v>
      </c>
      <c r="G134" s="1">
        <v>638.91999999999996</v>
      </c>
      <c r="H134" s="1" t="s">
        <v>1004</v>
      </c>
      <c r="I134" s="1">
        <v>1277.8399999999999</v>
      </c>
      <c r="J134" s="2" t="s">
        <v>528</v>
      </c>
      <c r="S134" s="11">
        <f t="shared" si="5"/>
        <v>448.05651509216614</v>
      </c>
      <c r="T134" s="10">
        <f t="shared" si="6"/>
        <v>200754.64071653649</v>
      </c>
    </row>
    <row r="135" spans="1:20" ht="15" x14ac:dyDescent="0.25">
      <c r="A135" s="1">
        <v>14</v>
      </c>
      <c r="B135" s="1" t="s">
        <v>1002</v>
      </c>
      <c r="C135" s="1" t="s">
        <v>1003</v>
      </c>
      <c r="D135" s="1" t="s">
        <v>906</v>
      </c>
      <c r="E135" s="1">
        <v>6</v>
      </c>
      <c r="F135" s="1" t="s">
        <v>957</v>
      </c>
      <c r="G135" s="1">
        <v>638.91999999999996</v>
      </c>
      <c r="H135" s="1" t="s">
        <v>1004</v>
      </c>
      <c r="I135" s="1">
        <v>3833.52</v>
      </c>
      <c r="J135" s="2" t="s">
        <v>600</v>
      </c>
      <c r="S135" s="11">
        <f t="shared" si="5"/>
        <v>448.05651509216614</v>
      </c>
      <c r="T135" s="10">
        <f t="shared" si="6"/>
        <v>200754.64071653649</v>
      </c>
    </row>
    <row r="136" spans="1:20" ht="15" x14ac:dyDescent="0.25">
      <c r="A136" s="1">
        <v>14</v>
      </c>
      <c r="B136" s="1" t="s">
        <v>1002</v>
      </c>
      <c r="C136" s="1" t="s">
        <v>1003</v>
      </c>
      <c r="D136" s="1" t="s">
        <v>906</v>
      </c>
      <c r="E136" s="1">
        <v>2</v>
      </c>
      <c r="F136" s="1" t="s">
        <v>957</v>
      </c>
      <c r="G136" s="1">
        <v>638.91999999999996</v>
      </c>
      <c r="H136" s="1" t="s">
        <v>1004</v>
      </c>
      <c r="I136" s="1">
        <v>1277.8399999999999</v>
      </c>
      <c r="J136" s="2" t="s">
        <v>630</v>
      </c>
      <c r="S136" s="11">
        <f t="shared" si="5"/>
        <v>448.05651509216614</v>
      </c>
      <c r="T136" s="10">
        <f t="shared" si="6"/>
        <v>200754.64071653649</v>
      </c>
    </row>
    <row r="137" spans="1:20" ht="25.5" x14ac:dyDescent="0.25">
      <c r="A137" s="1">
        <v>5</v>
      </c>
      <c r="B137" s="1">
        <v>324</v>
      </c>
      <c r="C137" s="1" t="s">
        <v>603</v>
      </c>
      <c r="D137" s="1" t="s">
        <v>371</v>
      </c>
      <c r="E137" s="1">
        <v>20</v>
      </c>
      <c r="F137" s="1" t="s">
        <v>372</v>
      </c>
      <c r="G137" s="1">
        <v>638</v>
      </c>
      <c r="H137" s="1" t="s">
        <v>604</v>
      </c>
      <c r="I137" s="1">
        <v>12760</v>
      </c>
      <c r="J137" s="2" t="s">
        <v>600</v>
      </c>
      <c r="S137" s="11">
        <f t="shared" si="5"/>
        <v>447.13651509216618</v>
      </c>
      <c r="T137" s="10">
        <f t="shared" si="6"/>
        <v>199931.06312876695</v>
      </c>
    </row>
    <row r="138" spans="1:20" ht="25.5" x14ac:dyDescent="0.25">
      <c r="A138" s="1">
        <v>5</v>
      </c>
      <c r="B138" s="1">
        <v>324</v>
      </c>
      <c r="C138" s="1" t="s">
        <v>603</v>
      </c>
      <c r="D138" s="1" t="s">
        <v>371</v>
      </c>
      <c r="E138" s="1">
        <v>5</v>
      </c>
      <c r="F138" s="1" t="s">
        <v>372</v>
      </c>
      <c r="G138" s="1">
        <v>638</v>
      </c>
      <c r="H138" s="1" t="s">
        <v>604</v>
      </c>
      <c r="I138" s="1">
        <v>3190</v>
      </c>
      <c r="J138" s="2" t="s">
        <v>606</v>
      </c>
      <c r="S138" s="11">
        <f t="shared" si="5"/>
        <v>447.13651509216618</v>
      </c>
      <c r="T138" s="10">
        <f t="shared" si="6"/>
        <v>199931.06312876695</v>
      </c>
    </row>
    <row r="139" spans="1:20" ht="15" x14ac:dyDescent="0.25">
      <c r="A139" s="1">
        <v>4</v>
      </c>
      <c r="B139" s="1">
        <v>302</v>
      </c>
      <c r="C139" s="1" t="s">
        <v>419</v>
      </c>
      <c r="D139" s="1" t="s">
        <v>371</v>
      </c>
      <c r="E139" s="1">
        <v>15</v>
      </c>
      <c r="F139" s="1" t="s">
        <v>372</v>
      </c>
      <c r="G139" s="1">
        <v>632</v>
      </c>
      <c r="H139" s="1" t="s">
        <v>420</v>
      </c>
      <c r="I139" s="1">
        <v>9480</v>
      </c>
      <c r="J139" s="2" t="s">
        <v>374</v>
      </c>
      <c r="S139" s="11">
        <f t="shared" si="5"/>
        <v>441.13651509216618</v>
      </c>
      <c r="T139" s="10">
        <f t="shared" si="6"/>
        <v>194601.42494766097</v>
      </c>
    </row>
    <row r="140" spans="1:20" ht="15" x14ac:dyDescent="0.25">
      <c r="A140" s="1">
        <v>4</v>
      </c>
      <c r="B140" s="1">
        <v>302</v>
      </c>
      <c r="C140" s="1" t="s">
        <v>419</v>
      </c>
      <c r="D140" s="1" t="s">
        <v>371</v>
      </c>
      <c r="E140" s="1">
        <v>6</v>
      </c>
      <c r="F140" s="1" t="s">
        <v>372</v>
      </c>
      <c r="G140" s="1">
        <v>632</v>
      </c>
      <c r="H140" s="1" t="s">
        <v>420</v>
      </c>
      <c r="I140" s="1">
        <v>3792</v>
      </c>
      <c r="J140" s="2" t="s">
        <v>466</v>
      </c>
      <c r="S140" s="11">
        <f t="shared" si="5"/>
        <v>441.13651509216618</v>
      </c>
      <c r="T140" s="10">
        <f t="shared" si="6"/>
        <v>194601.42494766097</v>
      </c>
    </row>
    <row r="141" spans="1:20" ht="25.5" x14ac:dyDescent="0.25">
      <c r="A141" s="1">
        <v>14</v>
      </c>
      <c r="B141" s="1" t="s">
        <v>1154</v>
      </c>
      <c r="C141" s="1" t="s">
        <v>1155</v>
      </c>
      <c r="D141" s="1" t="s">
        <v>691</v>
      </c>
      <c r="E141" s="1">
        <v>3</v>
      </c>
      <c r="F141" s="1" t="s">
        <v>1095</v>
      </c>
      <c r="G141" s="1">
        <v>624.91</v>
      </c>
      <c r="H141" s="1" t="s">
        <v>1156</v>
      </c>
      <c r="I141" s="1">
        <v>1874.73</v>
      </c>
      <c r="J141" s="2" t="s">
        <v>491</v>
      </c>
      <c r="S141" s="11">
        <f t="shared" si="5"/>
        <v>434.04651509216615</v>
      </c>
      <c r="T141" s="10">
        <f t="shared" si="6"/>
        <v>188396.37726365402</v>
      </c>
    </row>
    <row r="142" spans="1:20" ht="25.5" x14ac:dyDescent="0.25">
      <c r="A142" s="1">
        <v>14</v>
      </c>
      <c r="B142" s="1" t="s">
        <v>1154</v>
      </c>
      <c r="C142" s="1" t="s">
        <v>1155</v>
      </c>
      <c r="D142" s="1" t="s">
        <v>691</v>
      </c>
      <c r="E142" s="1">
        <v>1</v>
      </c>
      <c r="F142" s="1" t="s">
        <v>1095</v>
      </c>
      <c r="G142" s="1">
        <v>624.91</v>
      </c>
      <c r="H142" s="1" t="s">
        <v>1156</v>
      </c>
      <c r="I142" s="1">
        <v>624.91</v>
      </c>
      <c r="J142" s="2" t="s">
        <v>528</v>
      </c>
      <c r="S142" s="11">
        <f t="shared" si="5"/>
        <v>434.04651509216615</v>
      </c>
      <c r="T142" s="10">
        <f t="shared" si="6"/>
        <v>188396.37726365402</v>
      </c>
    </row>
    <row r="143" spans="1:20" ht="25.5" x14ac:dyDescent="0.25">
      <c r="A143" s="1">
        <v>14</v>
      </c>
      <c r="B143" s="1" t="s">
        <v>1154</v>
      </c>
      <c r="C143" s="1" t="s">
        <v>1155</v>
      </c>
      <c r="D143" s="1" t="s">
        <v>691</v>
      </c>
      <c r="E143" s="1">
        <v>2</v>
      </c>
      <c r="F143" s="1" t="s">
        <v>1095</v>
      </c>
      <c r="G143" s="1">
        <v>624.91</v>
      </c>
      <c r="H143" s="1" t="s">
        <v>1156</v>
      </c>
      <c r="I143" s="1">
        <v>1249.82</v>
      </c>
      <c r="J143" s="2" t="s">
        <v>563</v>
      </c>
      <c r="S143" s="11">
        <f t="shared" si="5"/>
        <v>434.04651509216615</v>
      </c>
      <c r="T143" s="10">
        <f t="shared" si="6"/>
        <v>188396.37726365402</v>
      </c>
    </row>
    <row r="144" spans="1:20" ht="25.5" x14ac:dyDescent="0.25">
      <c r="A144" s="1">
        <v>14</v>
      </c>
      <c r="B144" s="1" t="s">
        <v>1154</v>
      </c>
      <c r="C144" s="1" t="s">
        <v>1155</v>
      </c>
      <c r="D144" s="1" t="s">
        <v>691</v>
      </c>
      <c r="E144" s="1">
        <v>2</v>
      </c>
      <c r="F144" s="1" t="s">
        <v>1095</v>
      </c>
      <c r="G144" s="1">
        <v>624.91</v>
      </c>
      <c r="H144" s="1" t="s">
        <v>1156</v>
      </c>
      <c r="I144" s="1">
        <v>1249.82</v>
      </c>
      <c r="J144" s="2" t="s">
        <v>630</v>
      </c>
      <c r="S144" s="11">
        <f t="shared" si="5"/>
        <v>434.04651509216615</v>
      </c>
      <c r="T144" s="10">
        <f t="shared" si="6"/>
        <v>188396.37726365402</v>
      </c>
    </row>
    <row r="145" spans="1:20" ht="25.5" x14ac:dyDescent="0.25">
      <c r="A145" s="1">
        <v>9</v>
      </c>
      <c r="B145" s="1">
        <v>457</v>
      </c>
      <c r="C145" s="1" t="s">
        <v>554</v>
      </c>
      <c r="D145" s="1" t="s">
        <v>371</v>
      </c>
      <c r="E145" s="1">
        <v>15</v>
      </c>
      <c r="F145" s="1" t="s">
        <v>372</v>
      </c>
      <c r="G145" s="1">
        <v>622</v>
      </c>
      <c r="H145" s="1" t="s">
        <v>555</v>
      </c>
      <c r="I145" s="1">
        <v>9330</v>
      </c>
      <c r="J145" s="2" t="s">
        <v>548</v>
      </c>
      <c r="S145" s="11">
        <f t="shared" si="5"/>
        <v>431.13651509216618</v>
      </c>
      <c r="T145" s="10">
        <f t="shared" si="6"/>
        <v>185878.69464581762</v>
      </c>
    </row>
    <row r="146" spans="1:20" ht="25.5" x14ac:dyDescent="0.25">
      <c r="A146" s="1">
        <v>14</v>
      </c>
      <c r="B146" s="1" t="s">
        <v>1027</v>
      </c>
      <c r="C146" s="1" t="s">
        <v>1028</v>
      </c>
      <c r="D146" s="1" t="s">
        <v>906</v>
      </c>
      <c r="E146" s="1">
        <v>3</v>
      </c>
      <c r="F146" s="1" t="s">
        <v>957</v>
      </c>
      <c r="G146" s="1">
        <v>617.63</v>
      </c>
      <c r="H146" s="1" t="s">
        <v>964</v>
      </c>
      <c r="I146" s="1">
        <v>1852.89</v>
      </c>
      <c r="J146" s="2" t="s">
        <v>528</v>
      </c>
      <c r="S146" s="11">
        <f t="shared" si="5"/>
        <v>426.76651509216617</v>
      </c>
      <c r="T146" s="10">
        <f t="shared" si="6"/>
        <v>182129.65840391209</v>
      </c>
    </row>
    <row r="147" spans="1:20" ht="25.5" x14ac:dyDescent="0.25">
      <c r="A147" s="1">
        <v>14</v>
      </c>
      <c r="B147" s="1" t="s">
        <v>1027</v>
      </c>
      <c r="C147" s="1" t="s">
        <v>1028</v>
      </c>
      <c r="D147" s="1" t="s">
        <v>906</v>
      </c>
      <c r="E147" s="1">
        <v>10</v>
      </c>
      <c r="F147" s="1" t="s">
        <v>957</v>
      </c>
      <c r="G147" s="1">
        <v>617.63</v>
      </c>
      <c r="H147" s="1" t="s">
        <v>964</v>
      </c>
      <c r="I147" s="1">
        <v>6176.3</v>
      </c>
      <c r="J147" s="2" t="s">
        <v>548</v>
      </c>
      <c r="S147" s="11">
        <f t="shared" si="5"/>
        <v>426.76651509216617</v>
      </c>
      <c r="T147" s="10">
        <f t="shared" si="6"/>
        <v>182129.65840391209</v>
      </c>
    </row>
    <row r="148" spans="1:20" ht="25.5" x14ac:dyDescent="0.25">
      <c r="A148" s="1">
        <v>14</v>
      </c>
      <c r="B148" s="1" t="s">
        <v>1027</v>
      </c>
      <c r="C148" s="1" t="s">
        <v>1028</v>
      </c>
      <c r="D148" s="1" t="s">
        <v>906</v>
      </c>
      <c r="E148" s="1">
        <v>1</v>
      </c>
      <c r="F148" s="1" t="s">
        <v>957</v>
      </c>
      <c r="G148" s="1">
        <v>617.63</v>
      </c>
      <c r="H148" s="1" t="s">
        <v>964</v>
      </c>
      <c r="I148" s="1">
        <v>617.63</v>
      </c>
      <c r="J148" s="2" t="s">
        <v>600</v>
      </c>
      <c r="S148" s="11">
        <f t="shared" si="5"/>
        <v>426.76651509216617</v>
      </c>
      <c r="T148" s="10">
        <f t="shared" si="6"/>
        <v>182129.65840391209</v>
      </c>
    </row>
    <row r="149" spans="1:20" ht="15" x14ac:dyDescent="0.25">
      <c r="A149" s="1">
        <v>6</v>
      </c>
      <c r="B149" s="1">
        <v>352</v>
      </c>
      <c r="C149" s="1" t="s">
        <v>218</v>
      </c>
      <c r="D149" s="1" t="s">
        <v>371</v>
      </c>
      <c r="E149" s="1">
        <v>30</v>
      </c>
      <c r="F149" s="1" t="s">
        <v>92</v>
      </c>
      <c r="G149" s="1">
        <v>601.9</v>
      </c>
      <c r="H149" s="1" t="s">
        <v>112</v>
      </c>
      <c r="I149" s="1">
        <v>18057</v>
      </c>
      <c r="J149" s="2" t="s">
        <v>630</v>
      </c>
      <c r="S149" s="11">
        <f t="shared" si="5"/>
        <v>411.03651509216616</v>
      </c>
      <c r="T149" s="10">
        <f t="shared" si="6"/>
        <v>168951.01673911253</v>
      </c>
    </row>
    <row r="150" spans="1:20" ht="25.5" x14ac:dyDescent="0.25">
      <c r="A150" s="1">
        <v>14</v>
      </c>
      <c r="B150" s="1" t="s">
        <v>314</v>
      </c>
      <c r="C150" s="1" t="s">
        <v>315</v>
      </c>
      <c r="D150" s="1" t="s">
        <v>691</v>
      </c>
      <c r="E150" s="1">
        <v>100</v>
      </c>
      <c r="F150" s="1" t="s">
        <v>227</v>
      </c>
      <c r="G150" s="1">
        <v>600.6</v>
      </c>
      <c r="H150" s="1" t="s">
        <v>316</v>
      </c>
      <c r="I150" s="1">
        <v>60060</v>
      </c>
      <c r="J150" s="2" t="s">
        <v>548</v>
      </c>
      <c r="S150" s="11">
        <f t="shared" si="5"/>
        <v>409.7365150921662</v>
      </c>
      <c r="T150" s="10">
        <f t="shared" si="6"/>
        <v>167884.01179987294</v>
      </c>
    </row>
    <row r="151" spans="1:20" ht="25.5" x14ac:dyDescent="0.25">
      <c r="A151" s="1">
        <v>14</v>
      </c>
      <c r="B151" s="1" t="s">
        <v>314</v>
      </c>
      <c r="C151" s="1" t="s">
        <v>315</v>
      </c>
      <c r="D151" s="1" t="s">
        <v>691</v>
      </c>
      <c r="E151" s="1">
        <v>90</v>
      </c>
      <c r="F151" s="1" t="s">
        <v>227</v>
      </c>
      <c r="G151" s="1">
        <v>600.6</v>
      </c>
      <c r="H151" s="1" t="s">
        <v>316</v>
      </c>
      <c r="I151" s="1">
        <v>54054</v>
      </c>
      <c r="J151" s="2" t="s">
        <v>563</v>
      </c>
      <c r="S151" s="11">
        <f t="shared" si="5"/>
        <v>409.7365150921662</v>
      </c>
      <c r="T151" s="10">
        <f t="shared" si="6"/>
        <v>167884.01179987294</v>
      </c>
    </row>
    <row r="152" spans="1:20" ht="25.5" x14ac:dyDescent="0.25">
      <c r="A152" s="1">
        <v>14</v>
      </c>
      <c r="B152" s="1" t="s">
        <v>701</v>
      </c>
      <c r="C152" s="1" t="s">
        <v>702</v>
      </c>
      <c r="D152" s="1" t="s">
        <v>691</v>
      </c>
      <c r="E152" s="1">
        <v>70</v>
      </c>
      <c r="F152" s="1" t="s">
        <v>684</v>
      </c>
      <c r="G152" s="1">
        <v>600.4</v>
      </c>
      <c r="H152" s="1" t="s">
        <v>703</v>
      </c>
      <c r="I152" s="1">
        <v>42028</v>
      </c>
      <c r="J152" s="2" t="s">
        <v>491</v>
      </c>
      <c r="S152" s="11">
        <f t="shared" si="5"/>
        <v>409.53651509216616</v>
      </c>
      <c r="T152" s="10">
        <f t="shared" si="6"/>
        <v>167720.15719383603</v>
      </c>
    </row>
    <row r="153" spans="1:20" ht="25.5" x14ac:dyDescent="0.25">
      <c r="A153" s="1">
        <v>14</v>
      </c>
      <c r="B153" s="1" t="s">
        <v>701</v>
      </c>
      <c r="C153" s="1" t="s">
        <v>702</v>
      </c>
      <c r="D153" s="1" t="s">
        <v>691</v>
      </c>
      <c r="E153" s="1">
        <v>50</v>
      </c>
      <c r="F153" s="1" t="s">
        <v>684</v>
      </c>
      <c r="G153" s="1">
        <v>600.4</v>
      </c>
      <c r="H153" s="1" t="s">
        <v>703</v>
      </c>
      <c r="I153" s="1">
        <v>30020</v>
      </c>
      <c r="J153" s="2" t="s">
        <v>528</v>
      </c>
      <c r="S153" s="11">
        <f t="shared" si="5"/>
        <v>409.53651509216616</v>
      </c>
      <c r="T153" s="10">
        <f t="shared" si="6"/>
        <v>167720.15719383603</v>
      </c>
    </row>
    <row r="154" spans="1:20" ht="25.5" x14ac:dyDescent="0.25">
      <c r="A154" s="1">
        <v>14</v>
      </c>
      <c r="B154" s="1" t="s">
        <v>736</v>
      </c>
      <c r="C154" s="1" t="s">
        <v>737</v>
      </c>
      <c r="D154" s="1" t="s">
        <v>691</v>
      </c>
      <c r="E154" s="1">
        <v>10</v>
      </c>
      <c r="F154" s="1" t="s">
        <v>684</v>
      </c>
      <c r="G154" s="1">
        <v>600.4</v>
      </c>
      <c r="H154" s="1" t="s">
        <v>703</v>
      </c>
      <c r="I154" s="1">
        <v>6004</v>
      </c>
      <c r="J154" s="2" t="s">
        <v>548</v>
      </c>
      <c r="S154" s="11">
        <f t="shared" si="5"/>
        <v>409.53651509216616</v>
      </c>
      <c r="T154" s="10">
        <f t="shared" si="6"/>
        <v>167720.15719383603</v>
      </c>
    </row>
    <row r="155" spans="1:20" ht="25.5" x14ac:dyDescent="0.25">
      <c r="A155" s="1">
        <v>14</v>
      </c>
      <c r="B155" s="1" t="s">
        <v>701</v>
      </c>
      <c r="C155" s="1" t="s">
        <v>702</v>
      </c>
      <c r="D155" s="1" t="s">
        <v>691</v>
      </c>
      <c r="E155" s="1">
        <v>80</v>
      </c>
      <c r="F155" s="1" t="s">
        <v>684</v>
      </c>
      <c r="G155" s="1">
        <v>600.4</v>
      </c>
      <c r="H155" s="1" t="s">
        <v>703</v>
      </c>
      <c r="I155" s="1">
        <v>48032</v>
      </c>
      <c r="J155" s="2" t="s">
        <v>548</v>
      </c>
      <c r="S155" s="11">
        <f t="shared" si="5"/>
        <v>409.53651509216616</v>
      </c>
      <c r="T155" s="10">
        <f t="shared" si="6"/>
        <v>167720.15719383603</v>
      </c>
    </row>
    <row r="156" spans="1:20" ht="25.5" x14ac:dyDescent="0.25">
      <c r="A156" s="1">
        <v>14</v>
      </c>
      <c r="B156" s="1" t="s">
        <v>701</v>
      </c>
      <c r="C156" s="1" t="s">
        <v>702</v>
      </c>
      <c r="D156" s="1" t="s">
        <v>691</v>
      </c>
      <c r="E156" s="1">
        <v>90</v>
      </c>
      <c r="F156" s="1" t="s">
        <v>684</v>
      </c>
      <c r="G156" s="1">
        <v>600.4</v>
      </c>
      <c r="H156" s="1" t="s">
        <v>703</v>
      </c>
      <c r="I156" s="1">
        <v>54036</v>
      </c>
      <c r="J156" s="2" t="s">
        <v>563</v>
      </c>
      <c r="S156" s="11">
        <f t="shared" si="5"/>
        <v>409.53651509216616</v>
      </c>
      <c r="T156" s="10">
        <f t="shared" si="6"/>
        <v>167720.15719383603</v>
      </c>
    </row>
    <row r="157" spans="1:20" ht="15" x14ac:dyDescent="0.25">
      <c r="A157" s="1">
        <v>1</v>
      </c>
      <c r="B157" s="1">
        <v>1</v>
      </c>
      <c r="C157" s="1" t="s">
        <v>91</v>
      </c>
      <c r="D157" s="1" t="s">
        <v>371</v>
      </c>
      <c r="E157" s="1">
        <v>17</v>
      </c>
      <c r="F157" s="1" t="s">
        <v>92</v>
      </c>
      <c r="G157" s="1">
        <v>599.20000000000005</v>
      </c>
      <c r="H157" s="1" t="s">
        <v>93</v>
      </c>
      <c r="I157" s="1">
        <v>10186.4</v>
      </c>
      <c r="J157" s="2" t="s">
        <v>374</v>
      </c>
      <c r="S157" s="11">
        <f t="shared" si="5"/>
        <v>408.33651509216622</v>
      </c>
      <c r="T157" s="10">
        <f t="shared" si="6"/>
        <v>166738.7095576149</v>
      </c>
    </row>
    <row r="158" spans="1:20" ht="15" x14ac:dyDescent="0.25">
      <c r="A158" s="1">
        <v>9</v>
      </c>
      <c r="B158" s="1">
        <v>576</v>
      </c>
      <c r="C158" s="1" t="s">
        <v>357</v>
      </c>
      <c r="D158" s="1" t="s">
        <v>442</v>
      </c>
      <c r="E158" s="1">
        <v>9</v>
      </c>
      <c r="F158" s="1" t="s">
        <v>346</v>
      </c>
      <c r="G158" s="1">
        <v>592</v>
      </c>
      <c r="H158" s="1" t="s">
        <v>349</v>
      </c>
      <c r="I158" s="1">
        <v>5328</v>
      </c>
      <c r="J158" s="2" t="s">
        <v>563</v>
      </c>
      <c r="S158" s="11">
        <f t="shared" si="5"/>
        <v>401.13651509216618</v>
      </c>
      <c r="T158" s="10">
        <f t="shared" si="6"/>
        <v>160910.50374028768</v>
      </c>
    </row>
    <row r="159" spans="1:20" ht="25.5" x14ac:dyDescent="0.25">
      <c r="A159" s="1">
        <v>14</v>
      </c>
      <c r="B159" s="1" t="s">
        <v>292</v>
      </c>
      <c r="C159" s="1" t="s">
        <v>293</v>
      </c>
      <c r="D159" s="1" t="s">
        <v>1230</v>
      </c>
      <c r="E159" s="1">
        <v>2</v>
      </c>
      <c r="F159" s="1" t="s">
        <v>227</v>
      </c>
      <c r="G159" s="1">
        <v>590</v>
      </c>
      <c r="H159" s="1" t="s">
        <v>291</v>
      </c>
      <c r="I159" s="1">
        <v>1180</v>
      </c>
      <c r="J159" s="2" t="s">
        <v>548</v>
      </c>
      <c r="S159" s="11">
        <f t="shared" si="5"/>
        <v>399.13651509216618</v>
      </c>
      <c r="T159" s="10">
        <f t="shared" si="6"/>
        <v>159309.957679919</v>
      </c>
    </row>
    <row r="160" spans="1:20" ht="25.5" x14ac:dyDescent="0.25">
      <c r="A160" s="1">
        <v>14</v>
      </c>
      <c r="B160" s="1" t="s">
        <v>292</v>
      </c>
      <c r="C160" s="1" t="s">
        <v>293</v>
      </c>
      <c r="D160" s="1" t="s">
        <v>1230</v>
      </c>
      <c r="E160" s="1">
        <v>2</v>
      </c>
      <c r="F160" s="1" t="s">
        <v>227</v>
      </c>
      <c r="G160" s="1">
        <v>590</v>
      </c>
      <c r="H160" s="1" t="s">
        <v>291</v>
      </c>
      <c r="I160" s="1">
        <v>1180</v>
      </c>
      <c r="J160" s="2" t="s">
        <v>563</v>
      </c>
      <c r="S160" s="11">
        <f t="shared" si="5"/>
        <v>399.13651509216618</v>
      </c>
      <c r="T160" s="10">
        <f t="shared" si="6"/>
        <v>159309.957679919</v>
      </c>
    </row>
    <row r="161" spans="1:20" ht="25.5" x14ac:dyDescent="0.25">
      <c r="A161" s="1">
        <v>9</v>
      </c>
      <c r="B161" s="1">
        <v>469</v>
      </c>
      <c r="C161" s="1" t="s">
        <v>221</v>
      </c>
      <c r="D161" s="1" t="s">
        <v>371</v>
      </c>
      <c r="E161" s="1">
        <v>20</v>
      </c>
      <c r="F161" s="1" t="s">
        <v>92</v>
      </c>
      <c r="G161" s="1">
        <v>585</v>
      </c>
      <c r="H161" s="1" t="s">
        <v>222</v>
      </c>
      <c r="I161" s="1">
        <v>11700</v>
      </c>
      <c r="J161" s="2" t="s">
        <v>630</v>
      </c>
      <c r="S161" s="11">
        <f t="shared" si="5"/>
        <v>394.13651509216618</v>
      </c>
      <c r="T161" s="10">
        <f t="shared" si="6"/>
        <v>155343.59252899734</v>
      </c>
    </row>
    <row r="162" spans="1:20" ht="15" x14ac:dyDescent="0.25">
      <c r="A162" s="1">
        <v>3</v>
      </c>
      <c r="B162" s="1">
        <v>144</v>
      </c>
      <c r="C162" s="1" t="s">
        <v>387</v>
      </c>
      <c r="D162" s="1" t="s">
        <v>371</v>
      </c>
      <c r="E162" s="1">
        <v>20</v>
      </c>
      <c r="F162" s="1" t="s">
        <v>372</v>
      </c>
      <c r="G162" s="1">
        <v>580</v>
      </c>
      <c r="H162" s="1" t="s">
        <v>388</v>
      </c>
      <c r="I162" s="1">
        <v>11600</v>
      </c>
      <c r="J162" s="2" t="s">
        <v>374</v>
      </c>
      <c r="S162" s="11">
        <f t="shared" si="5"/>
        <v>389.13651509216618</v>
      </c>
      <c r="T162" s="10">
        <f t="shared" si="6"/>
        <v>151427.22737807568</v>
      </c>
    </row>
    <row r="163" spans="1:20" ht="15" x14ac:dyDescent="0.25">
      <c r="A163" s="1">
        <v>3</v>
      </c>
      <c r="B163" s="1">
        <v>144</v>
      </c>
      <c r="C163" s="1" t="s">
        <v>387</v>
      </c>
      <c r="D163" s="1" t="s">
        <v>371</v>
      </c>
      <c r="E163" s="1">
        <v>5</v>
      </c>
      <c r="F163" s="1" t="s">
        <v>372</v>
      </c>
      <c r="G163" s="1">
        <v>580</v>
      </c>
      <c r="H163" s="1" t="s">
        <v>388</v>
      </c>
      <c r="I163" s="1">
        <v>2900</v>
      </c>
      <c r="J163" s="2" t="s">
        <v>466</v>
      </c>
      <c r="S163" s="11">
        <f t="shared" si="5"/>
        <v>389.13651509216618</v>
      </c>
      <c r="T163" s="10">
        <f t="shared" si="6"/>
        <v>151427.22737807568</v>
      </c>
    </row>
    <row r="164" spans="1:20" ht="15" x14ac:dyDescent="0.25">
      <c r="A164" s="1">
        <v>13</v>
      </c>
      <c r="B164" s="1">
        <v>131</v>
      </c>
      <c r="C164" s="1" t="s">
        <v>837</v>
      </c>
      <c r="D164" s="1" t="s">
        <v>371</v>
      </c>
      <c r="E164" s="1">
        <v>10</v>
      </c>
      <c r="F164" s="1" t="s">
        <v>752</v>
      </c>
      <c r="G164" s="1">
        <v>579.6</v>
      </c>
      <c r="H164" s="1" t="s">
        <v>795</v>
      </c>
      <c r="I164" s="1">
        <v>5796</v>
      </c>
      <c r="J164" s="2" t="s">
        <v>548</v>
      </c>
      <c r="S164" s="11">
        <f t="shared" si="5"/>
        <v>388.7365150921662</v>
      </c>
      <c r="T164" s="10">
        <f t="shared" si="6"/>
        <v>151116.07816600197</v>
      </c>
    </row>
    <row r="165" spans="1:20" ht="15" x14ac:dyDescent="0.25">
      <c r="A165" s="1">
        <v>13</v>
      </c>
      <c r="B165" s="1">
        <v>132</v>
      </c>
      <c r="C165" s="1" t="s">
        <v>838</v>
      </c>
      <c r="D165" s="1" t="s">
        <v>371</v>
      </c>
      <c r="E165" s="1">
        <v>5</v>
      </c>
      <c r="F165" s="1" t="s">
        <v>752</v>
      </c>
      <c r="G165" s="1">
        <v>579.6</v>
      </c>
      <c r="H165" s="1" t="s">
        <v>795</v>
      </c>
      <c r="I165" s="1">
        <v>2898</v>
      </c>
      <c r="J165" s="2" t="s">
        <v>548</v>
      </c>
      <c r="S165" s="11">
        <f t="shared" si="5"/>
        <v>388.7365150921662</v>
      </c>
      <c r="T165" s="10">
        <f t="shared" si="6"/>
        <v>151116.07816600197</v>
      </c>
    </row>
    <row r="166" spans="1:20" ht="15" x14ac:dyDescent="0.25">
      <c r="A166" s="1">
        <v>13</v>
      </c>
      <c r="B166" s="1">
        <v>131</v>
      </c>
      <c r="C166" s="1" t="s">
        <v>837</v>
      </c>
      <c r="D166" s="1" t="s">
        <v>371</v>
      </c>
      <c r="E166" s="1">
        <v>3</v>
      </c>
      <c r="F166" s="1" t="s">
        <v>752</v>
      </c>
      <c r="G166" s="1">
        <v>579.6</v>
      </c>
      <c r="H166" s="1" t="s">
        <v>795</v>
      </c>
      <c r="I166" s="1">
        <v>1738.8</v>
      </c>
      <c r="J166" s="2" t="s">
        <v>606</v>
      </c>
      <c r="S166" s="11">
        <f t="shared" si="5"/>
        <v>388.7365150921662</v>
      </c>
      <c r="T166" s="10">
        <f t="shared" si="6"/>
        <v>151116.07816600197</v>
      </c>
    </row>
    <row r="167" spans="1:20" ht="15" x14ac:dyDescent="0.25">
      <c r="A167" s="1">
        <v>13</v>
      </c>
      <c r="B167" s="1">
        <v>132</v>
      </c>
      <c r="C167" s="1" t="s">
        <v>838</v>
      </c>
      <c r="D167" s="1" t="s">
        <v>371</v>
      </c>
      <c r="E167" s="1">
        <v>3</v>
      </c>
      <c r="F167" s="1" t="s">
        <v>752</v>
      </c>
      <c r="G167" s="1">
        <v>579.6</v>
      </c>
      <c r="H167" s="1" t="s">
        <v>795</v>
      </c>
      <c r="I167" s="1">
        <v>1738.8</v>
      </c>
      <c r="J167" s="2" t="s">
        <v>606</v>
      </c>
      <c r="S167" s="11">
        <f t="shared" si="5"/>
        <v>388.7365150921662</v>
      </c>
      <c r="T167" s="10">
        <f t="shared" si="6"/>
        <v>151116.07816600197</v>
      </c>
    </row>
    <row r="168" spans="1:20" ht="15" x14ac:dyDescent="0.25">
      <c r="A168" s="1">
        <v>14</v>
      </c>
      <c r="B168" s="1" t="s">
        <v>1225</v>
      </c>
      <c r="C168" s="1" t="s">
        <v>1226</v>
      </c>
      <c r="D168" s="1" t="s">
        <v>691</v>
      </c>
      <c r="E168" s="1">
        <v>3</v>
      </c>
      <c r="F168" s="1" t="s">
        <v>1227</v>
      </c>
      <c r="G168" s="1">
        <v>578.9</v>
      </c>
      <c r="H168" s="1" t="s">
        <v>961</v>
      </c>
      <c r="I168" s="1">
        <v>1736.7</v>
      </c>
      <c r="J168" s="2" t="s">
        <v>491</v>
      </c>
      <c r="S168" s="11">
        <f t="shared" si="5"/>
        <v>388.03651509216616</v>
      </c>
      <c r="T168" s="10">
        <f t="shared" si="6"/>
        <v>150572.3370448729</v>
      </c>
    </row>
    <row r="169" spans="1:20" ht="15" x14ac:dyDescent="0.25">
      <c r="A169" s="1">
        <v>14</v>
      </c>
      <c r="B169" s="1" t="s">
        <v>1225</v>
      </c>
      <c r="C169" s="1" t="s">
        <v>1226</v>
      </c>
      <c r="D169" s="1" t="s">
        <v>691</v>
      </c>
      <c r="E169" s="1">
        <v>1</v>
      </c>
      <c r="F169" s="1" t="s">
        <v>1227</v>
      </c>
      <c r="G169" s="1">
        <v>578.9</v>
      </c>
      <c r="H169" s="1" t="s">
        <v>961</v>
      </c>
      <c r="I169" s="1">
        <v>578.9</v>
      </c>
      <c r="J169" s="2" t="s">
        <v>528</v>
      </c>
      <c r="S169" s="11">
        <f t="shared" si="5"/>
        <v>388.03651509216616</v>
      </c>
      <c r="T169" s="10">
        <f t="shared" si="6"/>
        <v>150572.3370448729</v>
      </c>
    </row>
    <row r="170" spans="1:20" ht="15" x14ac:dyDescent="0.25">
      <c r="A170" s="1">
        <v>14</v>
      </c>
      <c r="B170" s="1" t="s">
        <v>1225</v>
      </c>
      <c r="C170" s="1" t="s">
        <v>1226</v>
      </c>
      <c r="D170" s="1" t="s">
        <v>691</v>
      </c>
      <c r="E170" s="1">
        <v>2</v>
      </c>
      <c r="F170" s="1" t="s">
        <v>1227</v>
      </c>
      <c r="G170" s="1">
        <v>578.9</v>
      </c>
      <c r="H170" s="1" t="s">
        <v>961</v>
      </c>
      <c r="I170" s="1">
        <v>1157.8</v>
      </c>
      <c r="J170" s="2" t="s">
        <v>600</v>
      </c>
      <c r="S170" s="11">
        <f t="shared" si="5"/>
        <v>388.03651509216616</v>
      </c>
      <c r="T170" s="10">
        <f t="shared" si="6"/>
        <v>150572.3370448729</v>
      </c>
    </row>
    <row r="171" spans="1:20" ht="15" x14ac:dyDescent="0.25">
      <c r="A171" s="1">
        <v>14</v>
      </c>
      <c r="B171" s="1" t="s">
        <v>1225</v>
      </c>
      <c r="C171" s="1" t="s">
        <v>1226</v>
      </c>
      <c r="D171" s="1" t="s">
        <v>691</v>
      </c>
      <c r="E171" s="1">
        <v>2</v>
      </c>
      <c r="F171" s="1" t="s">
        <v>1227</v>
      </c>
      <c r="G171" s="1">
        <v>578.9</v>
      </c>
      <c r="H171" s="1" t="s">
        <v>961</v>
      </c>
      <c r="I171" s="1">
        <v>1157.8</v>
      </c>
      <c r="J171" s="2" t="s">
        <v>606</v>
      </c>
      <c r="S171" s="11">
        <f t="shared" si="5"/>
        <v>388.03651509216616</v>
      </c>
      <c r="T171" s="10">
        <f t="shared" si="6"/>
        <v>150572.3370448729</v>
      </c>
    </row>
    <row r="172" spans="1:20" ht="15" x14ac:dyDescent="0.25">
      <c r="A172" s="1">
        <v>14</v>
      </c>
      <c r="B172" s="1">
        <v>1111</v>
      </c>
      <c r="C172" s="1" t="s">
        <v>339</v>
      </c>
      <c r="D172" s="1" t="s">
        <v>899</v>
      </c>
      <c r="E172" s="1">
        <v>5</v>
      </c>
      <c r="F172" s="1" t="s">
        <v>227</v>
      </c>
      <c r="G172" s="1">
        <v>573.80399999999997</v>
      </c>
      <c r="H172" s="1" t="s">
        <v>250</v>
      </c>
      <c r="I172" s="1">
        <v>2869.02</v>
      </c>
      <c r="J172" s="2" t="s">
        <v>563</v>
      </c>
      <c r="S172" s="11">
        <f t="shared" si="5"/>
        <v>382.94051509216615</v>
      </c>
      <c r="T172" s="10">
        <f t="shared" si="6"/>
        <v>146643.43809905354</v>
      </c>
    </row>
    <row r="173" spans="1:20" ht="25.5" x14ac:dyDescent="0.25">
      <c r="A173" s="1">
        <v>14</v>
      </c>
      <c r="B173" s="1" t="s">
        <v>721</v>
      </c>
      <c r="C173" s="1" t="s">
        <v>722</v>
      </c>
      <c r="D173" s="1" t="s">
        <v>723</v>
      </c>
      <c r="E173" s="1">
        <v>20</v>
      </c>
      <c r="F173" s="1" t="s">
        <v>684</v>
      </c>
      <c r="G173" s="1">
        <v>562.79999999999995</v>
      </c>
      <c r="H173" s="1" t="s">
        <v>703</v>
      </c>
      <c r="I173" s="1">
        <v>11256</v>
      </c>
      <c r="J173" s="2" t="s">
        <v>548</v>
      </c>
      <c r="S173" s="11">
        <f t="shared" si="5"/>
        <v>371.93651509216613</v>
      </c>
      <c r="T173" s="10">
        <f t="shared" si="6"/>
        <v>138336.77125890512</v>
      </c>
    </row>
    <row r="174" spans="1:20" ht="25.5" x14ac:dyDescent="0.25">
      <c r="A174" s="1">
        <v>14</v>
      </c>
      <c r="B174" s="1" t="s">
        <v>721</v>
      </c>
      <c r="C174" s="1" t="s">
        <v>722</v>
      </c>
      <c r="D174" s="1" t="s">
        <v>723</v>
      </c>
      <c r="E174" s="1">
        <v>24</v>
      </c>
      <c r="F174" s="1" t="s">
        <v>684</v>
      </c>
      <c r="G174" s="1">
        <v>562.79999999999995</v>
      </c>
      <c r="H174" s="1" t="s">
        <v>703</v>
      </c>
      <c r="I174" s="1">
        <v>13507.2</v>
      </c>
      <c r="J174" s="2" t="s">
        <v>563</v>
      </c>
      <c r="S174" s="11">
        <f t="shared" si="5"/>
        <v>371.93651509216613</v>
      </c>
      <c r="T174" s="10">
        <f t="shared" si="6"/>
        <v>138336.77125890512</v>
      </c>
    </row>
    <row r="175" spans="1:20" ht="15" x14ac:dyDescent="0.25">
      <c r="A175" s="1">
        <v>9</v>
      </c>
      <c r="B175" s="1">
        <v>442</v>
      </c>
      <c r="C175" s="1" t="s">
        <v>441</v>
      </c>
      <c r="D175" s="1" t="s">
        <v>442</v>
      </c>
      <c r="E175" s="1">
        <v>12</v>
      </c>
      <c r="F175" s="1" t="s">
        <v>372</v>
      </c>
      <c r="G175" s="1">
        <v>560.79999999999995</v>
      </c>
      <c r="H175" s="1" t="s">
        <v>397</v>
      </c>
      <c r="I175" s="1">
        <v>6729.6</v>
      </c>
      <c r="J175" s="2" t="s">
        <v>374</v>
      </c>
      <c r="S175" s="11">
        <f t="shared" si="5"/>
        <v>369.93651509216613</v>
      </c>
      <c r="T175" s="10">
        <f t="shared" si="6"/>
        <v>136853.02519853646</v>
      </c>
    </row>
    <row r="176" spans="1:20" ht="15" x14ac:dyDescent="0.25">
      <c r="A176" s="1">
        <v>9</v>
      </c>
      <c r="B176" s="1">
        <v>442</v>
      </c>
      <c r="C176" s="1" t="s">
        <v>441</v>
      </c>
      <c r="D176" s="1" t="s">
        <v>442</v>
      </c>
      <c r="E176" s="1">
        <v>1</v>
      </c>
      <c r="F176" s="1" t="s">
        <v>372</v>
      </c>
      <c r="G176" s="1">
        <v>560.79999999999995</v>
      </c>
      <c r="H176" s="1" t="s">
        <v>397</v>
      </c>
      <c r="I176" s="1">
        <v>560.79999999999995</v>
      </c>
      <c r="J176" s="2" t="s">
        <v>612</v>
      </c>
      <c r="S176" s="11">
        <f t="shared" si="5"/>
        <v>369.93651509216613</v>
      </c>
      <c r="T176" s="10">
        <f t="shared" si="6"/>
        <v>136853.02519853646</v>
      </c>
    </row>
    <row r="177" spans="1:20" ht="15" x14ac:dyDescent="0.25">
      <c r="A177" s="1">
        <v>9</v>
      </c>
      <c r="B177" s="1">
        <v>507</v>
      </c>
      <c r="C177" s="1" t="s">
        <v>348</v>
      </c>
      <c r="D177" s="1" t="s">
        <v>371</v>
      </c>
      <c r="E177" s="1">
        <v>5</v>
      </c>
      <c r="F177" s="1" t="s">
        <v>346</v>
      </c>
      <c r="G177" s="1">
        <v>555</v>
      </c>
      <c r="H177" s="1" t="s">
        <v>349</v>
      </c>
      <c r="I177" s="1">
        <v>2775</v>
      </c>
      <c r="J177" s="2" t="s">
        <v>528</v>
      </c>
      <c r="S177" s="11">
        <f t="shared" si="5"/>
        <v>364.13651509216618</v>
      </c>
      <c r="T177" s="10">
        <f t="shared" si="6"/>
        <v>132595.40162346736</v>
      </c>
    </row>
    <row r="178" spans="1:20" ht="15" x14ac:dyDescent="0.25">
      <c r="A178" s="1">
        <v>9</v>
      </c>
      <c r="B178" s="1">
        <v>507</v>
      </c>
      <c r="C178" s="1" t="s">
        <v>348</v>
      </c>
      <c r="D178" s="1" t="s">
        <v>371</v>
      </c>
      <c r="E178" s="1">
        <v>5</v>
      </c>
      <c r="F178" s="1" t="s">
        <v>346</v>
      </c>
      <c r="G178" s="1">
        <v>555</v>
      </c>
      <c r="H178" s="1" t="s">
        <v>349</v>
      </c>
      <c r="I178" s="1">
        <v>2775</v>
      </c>
      <c r="J178" s="2" t="s">
        <v>548</v>
      </c>
      <c r="S178" s="11">
        <f t="shared" si="5"/>
        <v>364.13651509216618</v>
      </c>
      <c r="T178" s="10">
        <f t="shared" si="6"/>
        <v>132595.40162346736</v>
      </c>
    </row>
    <row r="179" spans="1:20" ht="15" x14ac:dyDescent="0.25">
      <c r="A179" s="1">
        <v>9</v>
      </c>
      <c r="B179" s="1">
        <v>507</v>
      </c>
      <c r="C179" s="1" t="s">
        <v>348</v>
      </c>
      <c r="D179" s="1" t="s">
        <v>371</v>
      </c>
      <c r="E179" s="1">
        <v>3</v>
      </c>
      <c r="F179" s="1" t="s">
        <v>346</v>
      </c>
      <c r="G179" s="1">
        <v>555</v>
      </c>
      <c r="H179" s="1" t="s">
        <v>349</v>
      </c>
      <c r="I179" s="1">
        <v>1665</v>
      </c>
      <c r="J179" s="2" t="s">
        <v>563</v>
      </c>
      <c r="S179" s="11">
        <f t="shared" si="5"/>
        <v>364.13651509216618</v>
      </c>
      <c r="T179" s="10">
        <f t="shared" si="6"/>
        <v>132595.40162346736</v>
      </c>
    </row>
    <row r="180" spans="1:20" ht="15" x14ac:dyDescent="0.25">
      <c r="A180" s="1">
        <v>9</v>
      </c>
      <c r="B180" s="1">
        <v>507</v>
      </c>
      <c r="C180" s="1" t="s">
        <v>348</v>
      </c>
      <c r="D180" s="1" t="s">
        <v>371</v>
      </c>
      <c r="E180" s="1">
        <v>5</v>
      </c>
      <c r="F180" s="1" t="s">
        <v>346</v>
      </c>
      <c r="G180" s="1">
        <v>555</v>
      </c>
      <c r="H180" s="1" t="s">
        <v>349</v>
      </c>
      <c r="I180" s="1">
        <v>2775</v>
      </c>
      <c r="J180" s="2" t="s">
        <v>586</v>
      </c>
      <c r="S180" s="11">
        <f t="shared" si="5"/>
        <v>364.13651509216618</v>
      </c>
      <c r="T180" s="10">
        <f t="shared" si="6"/>
        <v>132595.40162346736</v>
      </c>
    </row>
    <row r="181" spans="1:20" ht="15" x14ac:dyDescent="0.25">
      <c r="A181" s="1">
        <v>13</v>
      </c>
      <c r="B181" s="1">
        <v>128</v>
      </c>
      <c r="C181" s="1" t="s">
        <v>794</v>
      </c>
      <c r="D181" s="1" t="s">
        <v>371</v>
      </c>
      <c r="E181" s="1">
        <v>10</v>
      </c>
      <c r="F181" s="1" t="s">
        <v>752</v>
      </c>
      <c r="G181" s="1">
        <v>552</v>
      </c>
      <c r="H181" s="1" t="s">
        <v>795</v>
      </c>
      <c r="I181" s="1">
        <v>5520</v>
      </c>
      <c r="J181" s="2" t="s">
        <v>528</v>
      </c>
      <c r="S181" s="11">
        <f t="shared" si="5"/>
        <v>361.13651509216618</v>
      </c>
      <c r="T181" s="10">
        <f t="shared" si="6"/>
        <v>130419.58253291437</v>
      </c>
    </row>
    <row r="182" spans="1:20" ht="15" x14ac:dyDescent="0.25">
      <c r="A182" s="1">
        <v>13</v>
      </c>
      <c r="B182" s="1">
        <v>129</v>
      </c>
      <c r="C182" s="1" t="s">
        <v>796</v>
      </c>
      <c r="D182" s="1" t="s">
        <v>371</v>
      </c>
      <c r="E182" s="1">
        <v>10</v>
      </c>
      <c r="F182" s="1" t="s">
        <v>752</v>
      </c>
      <c r="G182" s="1">
        <v>552</v>
      </c>
      <c r="H182" s="1" t="s">
        <v>795</v>
      </c>
      <c r="I182" s="1">
        <v>5520</v>
      </c>
      <c r="J182" s="2" t="s">
        <v>528</v>
      </c>
      <c r="S182" s="11">
        <f t="shared" si="5"/>
        <v>361.13651509216618</v>
      </c>
      <c r="T182" s="10">
        <f t="shared" si="6"/>
        <v>130419.58253291437</v>
      </c>
    </row>
    <row r="183" spans="1:20" ht="15" x14ac:dyDescent="0.25">
      <c r="A183" s="1">
        <v>13</v>
      </c>
      <c r="B183" s="1">
        <v>130</v>
      </c>
      <c r="C183" s="1" t="s">
        <v>797</v>
      </c>
      <c r="D183" s="1" t="s">
        <v>371</v>
      </c>
      <c r="E183" s="1">
        <v>3</v>
      </c>
      <c r="F183" s="1" t="s">
        <v>752</v>
      </c>
      <c r="G183" s="1">
        <v>552</v>
      </c>
      <c r="H183" s="1" t="s">
        <v>795</v>
      </c>
      <c r="I183" s="1">
        <v>1656</v>
      </c>
      <c r="J183" s="2" t="s">
        <v>528</v>
      </c>
      <c r="S183" s="11">
        <f t="shared" si="5"/>
        <v>361.13651509216618</v>
      </c>
      <c r="T183" s="10">
        <f t="shared" si="6"/>
        <v>130419.58253291437</v>
      </c>
    </row>
    <row r="184" spans="1:20" ht="15" x14ac:dyDescent="0.25">
      <c r="A184" s="1">
        <v>13</v>
      </c>
      <c r="B184" s="1">
        <v>128</v>
      </c>
      <c r="C184" s="1" t="s">
        <v>794</v>
      </c>
      <c r="D184" s="1" t="s">
        <v>371</v>
      </c>
      <c r="E184" s="1">
        <v>10</v>
      </c>
      <c r="F184" s="1" t="s">
        <v>752</v>
      </c>
      <c r="G184" s="1">
        <v>552</v>
      </c>
      <c r="H184" s="1" t="s">
        <v>795</v>
      </c>
      <c r="I184" s="1">
        <v>5520</v>
      </c>
      <c r="J184" s="2" t="s">
        <v>548</v>
      </c>
      <c r="S184" s="11">
        <f t="shared" si="5"/>
        <v>361.13651509216618</v>
      </c>
      <c r="T184" s="10">
        <f t="shared" si="6"/>
        <v>130419.58253291437</v>
      </c>
    </row>
    <row r="185" spans="1:20" ht="15" x14ac:dyDescent="0.25">
      <c r="A185" s="1">
        <v>13</v>
      </c>
      <c r="B185" s="1">
        <v>129</v>
      </c>
      <c r="C185" s="1" t="s">
        <v>796</v>
      </c>
      <c r="D185" s="1" t="s">
        <v>371</v>
      </c>
      <c r="E185" s="1">
        <v>10</v>
      </c>
      <c r="F185" s="1" t="s">
        <v>752</v>
      </c>
      <c r="G185" s="1">
        <v>552</v>
      </c>
      <c r="H185" s="1" t="s">
        <v>795</v>
      </c>
      <c r="I185" s="1">
        <v>5520</v>
      </c>
      <c r="J185" s="2" t="s">
        <v>548</v>
      </c>
      <c r="S185" s="11">
        <f t="shared" si="5"/>
        <v>361.13651509216618</v>
      </c>
      <c r="T185" s="10">
        <f t="shared" si="6"/>
        <v>130419.58253291437</v>
      </c>
    </row>
    <row r="186" spans="1:20" ht="15" x14ac:dyDescent="0.25">
      <c r="A186" s="1">
        <v>13</v>
      </c>
      <c r="B186" s="1">
        <v>128</v>
      </c>
      <c r="C186" s="1" t="s">
        <v>794</v>
      </c>
      <c r="D186" s="1" t="s">
        <v>371</v>
      </c>
      <c r="E186" s="1">
        <v>3</v>
      </c>
      <c r="F186" s="1" t="s">
        <v>752</v>
      </c>
      <c r="G186" s="1">
        <v>552</v>
      </c>
      <c r="H186" s="1" t="s">
        <v>795</v>
      </c>
      <c r="I186" s="1">
        <v>1656</v>
      </c>
      <c r="J186" s="2" t="s">
        <v>563</v>
      </c>
      <c r="S186" s="11">
        <f t="shared" si="5"/>
        <v>361.13651509216618</v>
      </c>
      <c r="T186" s="10">
        <f t="shared" si="6"/>
        <v>130419.58253291437</v>
      </c>
    </row>
    <row r="187" spans="1:20" ht="15" x14ac:dyDescent="0.25">
      <c r="A187" s="1">
        <v>13</v>
      </c>
      <c r="B187" s="1">
        <v>129</v>
      </c>
      <c r="C187" s="1" t="s">
        <v>796</v>
      </c>
      <c r="D187" s="1" t="s">
        <v>371</v>
      </c>
      <c r="E187" s="1">
        <v>4</v>
      </c>
      <c r="F187" s="1" t="s">
        <v>752</v>
      </c>
      <c r="G187" s="1">
        <v>552</v>
      </c>
      <c r="H187" s="1" t="s">
        <v>795</v>
      </c>
      <c r="I187" s="1">
        <v>2208</v>
      </c>
      <c r="J187" s="2" t="s">
        <v>563</v>
      </c>
      <c r="S187" s="11">
        <f t="shared" si="5"/>
        <v>361.13651509216618</v>
      </c>
      <c r="T187" s="10">
        <f t="shared" si="6"/>
        <v>130419.58253291437</v>
      </c>
    </row>
    <row r="188" spans="1:20" ht="15" x14ac:dyDescent="0.25">
      <c r="A188" s="1">
        <v>13</v>
      </c>
      <c r="B188" s="1">
        <v>130</v>
      </c>
      <c r="C188" s="1" t="s">
        <v>797</v>
      </c>
      <c r="D188" s="1" t="s">
        <v>371</v>
      </c>
      <c r="E188" s="1">
        <v>1</v>
      </c>
      <c r="F188" s="1" t="s">
        <v>752</v>
      </c>
      <c r="G188" s="1">
        <v>552</v>
      </c>
      <c r="H188" s="1" t="s">
        <v>795</v>
      </c>
      <c r="I188" s="1">
        <v>552</v>
      </c>
      <c r="J188" s="2" t="s">
        <v>563</v>
      </c>
      <c r="S188" s="11">
        <f t="shared" si="5"/>
        <v>361.13651509216618</v>
      </c>
      <c r="T188" s="10">
        <f t="shared" si="6"/>
        <v>130419.58253291437</v>
      </c>
    </row>
    <row r="189" spans="1:20" ht="15" x14ac:dyDescent="0.25">
      <c r="A189" s="1">
        <v>13</v>
      </c>
      <c r="B189" s="1">
        <v>128</v>
      </c>
      <c r="C189" s="1" t="s">
        <v>794</v>
      </c>
      <c r="D189" s="1" t="s">
        <v>371</v>
      </c>
      <c r="E189" s="1">
        <v>2</v>
      </c>
      <c r="F189" s="1" t="s">
        <v>752</v>
      </c>
      <c r="G189" s="1">
        <v>552</v>
      </c>
      <c r="H189" s="1" t="s">
        <v>795</v>
      </c>
      <c r="I189" s="1">
        <v>1104</v>
      </c>
      <c r="J189" s="2" t="s">
        <v>578</v>
      </c>
      <c r="S189" s="11">
        <f t="shared" si="5"/>
        <v>361.13651509216618</v>
      </c>
      <c r="T189" s="10">
        <f t="shared" si="6"/>
        <v>130419.58253291437</v>
      </c>
    </row>
    <row r="190" spans="1:20" ht="15" x14ac:dyDescent="0.25">
      <c r="A190" s="1">
        <v>13</v>
      </c>
      <c r="B190" s="1">
        <v>129</v>
      </c>
      <c r="C190" s="1" t="s">
        <v>796</v>
      </c>
      <c r="D190" s="1" t="s">
        <v>371</v>
      </c>
      <c r="E190" s="1">
        <v>2</v>
      </c>
      <c r="F190" s="1" t="s">
        <v>752</v>
      </c>
      <c r="G190" s="1">
        <v>552</v>
      </c>
      <c r="H190" s="1" t="s">
        <v>795</v>
      </c>
      <c r="I190" s="1">
        <v>1104</v>
      </c>
      <c r="J190" s="2" t="s">
        <v>578</v>
      </c>
      <c r="S190" s="11">
        <f t="shared" si="5"/>
        <v>361.13651509216618</v>
      </c>
      <c r="T190" s="10">
        <f t="shared" si="6"/>
        <v>130419.58253291437</v>
      </c>
    </row>
    <row r="191" spans="1:20" ht="15" x14ac:dyDescent="0.25">
      <c r="A191" s="1">
        <v>13</v>
      </c>
      <c r="B191" s="1">
        <v>130</v>
      </c>
      <c r="C191" s="1" t="s">
        <v>797</v>
      </c>
      <c r="D191" s="1" t="s">
        <v>371</v>
      </c>
      <c r="E191" s="1">
        <v>1</v>
      </c>
      <c r="F191" s="1" t="s">
        <v>752</v>
      </c>
      <c r="G191" s="1">
        <v>552</v>
      </c>
      <c r="H191" s="1" t="s">
        <v>795</v>
      </c>
      <c r="I191" s="1">
        <v>552</v>
      </c>
      <c r="J191" s="2" t="s">
        <v>578</v>
      </c>
      <c r="S191" s="11">
        <f t="shared" si="5"/>
        <v>361.13651509216618</v>
      </c>
      <c r="T191" s="10">
        <f t="shared" si="6"/>
        <v>130419.58253291437</v>
      </c>
    </row>
    <row r="192" spans="1:20" ht="15" x14ac:dyDescent="0.25">
      <c r="A192" s="1">
        <v>13</v>
      </c>
      <c r="B192" s="1">
        <v>128</v>
      </c>
      <c r="C192" s="1" t="s">
        <v>794</v>
      </c>
      <c r="D192" s="1" t="s">
        <v>371</v>
      </c>
      <c r="E192" s="1">
        <v>3</v>
      </c>
      <c r="F192" s="1" t="s">
        <v>752</v>
      </c>
      <c r="G192" s="1">
        <v>552</v>
      </c>
      <c r="H192" s="1" t="s">
        <v>795</v>
      </c>
      <c r="I192" s="1">
        <v>1656</v>
      </c>
      <c r="J192" s="2" t="s">
        <v>586</v>
      </c>
      <c r="S192" s="11">
        <f t="shared" si="5"/>
        <v>361.13651509216618</v>
      </c>
      <c r="T192" s="10">
        <f t="shared" si="6"/>
        <v>130419.58253291437</v>
      </c>
    </row>
    <row r="193" spans="1:20" ht="15" x14ac:dyDescent="0.25">
      <c r="A193" s="1">
        <v>13</v>
      </c>
      <c r="B193" s="1">
        <v>129</v>
      </c>
      <c r="C193" s="1" t="s">
        <v>796</v>
      </c>
      <c r="D193" s="1" t="s">
        <v>371</v>
      </c>
      <c r="E193" s="1">
        <v>3</v>
      </c>
      <c r="F193" s="1" t="s">
        <v>752</v>
      </c>
      <c r="G193" s="1">
        <v>552</v>
      </c>
      <c r="H193" s="1" t="s">
        <v>795</v>
      </c>
      <c r="I193" s="1">
        <v>1656</v>
      </c>
      <c r="J193" s="2" t="s">
        <v>586</v>
      </c>
      <c r="S193" s="11">
        <f t="shared" si="5"/>
        <v>361.13651509216618</v>
      </c>
      <c r="T193" s="10">
        <f t="shared" si="6"/>
        <v>130419.58253291437</v>
      </c>
    </row>
    <row r="194" spans="1:20" ht="15" x14ac:dyDescent="0.25">
      <c r="A194" s="1">
        <v>13</v>
      </c>
      <c r="B194" s="1">
        <v>128</v>
      </c>
      <c r="C194" s="1" t="s">
        <v>794</v>
      </c>
      <c r="D194" s="1" t="s">
        <v>371</v>
      </c>
      <c r="E194" s="1">
        <v>10</v>
      </c>
      <c r="F194" s="1" t="s">
        <v>752</v>
      </c>
      <c r="G194" s="1">
        <v>552</v>
      </c>
      <c r="H194" s="1" t="s">
        <v>795</v>
      </c>
      <c r="I194" s="1">
        <v>5520</v>
      </c>
      <c r="J194" s="2" t="s">
        <v>600</v>
      </c>
      <c r="S194" s="11">
        <f t="shared" ref="S194:S257" si="7">G194-$P$2</f>
        <v>361.13651509216618</v>
      </c>
      <c r="T194" s="10">
        <f t="shared" si="6"/>
        <v>130419.58253291437</v>
      </c>
    </row>
    <row r="195" spans="1:20" ht="15" x14ac:dyDescent="0.25">
      <c r="A195" s="1">
        <v>13</v>
      </c>
      <c r="B195" s="1">
        <v>129</v>
      </c>
      <c r="C195" s="1" t="s">
        <v>796</v>
      </c>
      <c r="D195" s="1" t="s">
        <v>371</v>
      </c>
      <c r="E195" s="1">
        <v>10</v>
      </c>
      <c r="F195" s="1" t="s">
        <v>752</v>
      </c>
      <c r="G195" s="1">
        <v>552</v>
      </c>
      <c r="H195" s="1" t="s">
        <v>795</v>
      </c>
      <c r="I195" s="1">
        <v>5520</v>
      </c>
      <c r="J195" s="2" t="s">
        <v>600</v>
      </c>
      <c r="S195" s="11">
        <f t="shared" si="7"/>
        <v>361.13651509216618</v>
      </c>
      <c r="T195" s="10">
        <f t="shared" ref="T195:T258" si="8">S195*S195</f>
        <v>130419.58253291437</v>
      </c>
    </row>
    <row r="196" spans="1:20" ht="15" x14ac:dyDescent="0.25">
      <c r="A196" s="1">
        <v>13</v>
      </c>
      <c r="B196" s="1">
        <v>128</v>
      </c>
      <c r="C196" s="1" t="s">
        <v>794</v>
      </c>
      <c r="D196" s="1" t="s">
        <v>371</v>
      </c>
      <c r="E196" s="1">
        <v>10</v>
      </c>
      <c r="F196" s="1" t="s">
        <v>752</v>
      </c>
      <c r="G196" s="1">
        <v>552</v>
      </c>
      <c r="H196" s="1" t="s">
        <v>795</v>
      </c>
      <c r="I196" s="1">
        <v>5520</v>
      </c>
      <c r="J196" s="2" t="s">
        <v>610</v>
      </c>
      <c r="S196" s="11">
        <f t="shared" si="7"/>
        <v>361.13651509216618</v>
      </c>
      <c r="T196" s="10">
        <f t="shared" si="8"/>
        <v>130419.58253291437</v>
      </c>
    </row>
    <row r="197" spans="1:20" ht="15" x14ac:dyDescent="0.25">
      <c r="A197" s="1">
        <v>13</v>
      </c>
      <c r="B197" s="1">
        <v>128</v>
      </c>
      <c r="C197" s="1" t="s">
        <v>794</v>
      </c>
      <c r="D197" s="1" t="s">
        <v>371</v>
      </c>
      <c r="E197" s="1">
        <v>2</v>
      </c>
      <c r="F197" s="1" t="s">
        <v>752</v>
      </c>
      <c r="G197" s="1">
        <v>552</v>
      </c>
      <c r="H197" s="1" t="s">
        <v>795</v>
      </c>
      <c r="I197" s="1">
        <v>1104</v>
      </c>
      <c r="J197" s="2" t="s">
        <v>612</v>
      </c>
      <c r="S197" s="11">
        <f t="shared" si="7"/>
        <v>361.13651509216618</v>
      </c>
      <c r="T197" s="10">
        <f t="shared" si="8"/>
        <v>130419.58253291437</v>
      </c>
    </row>
    <row r="198" spans="1:20" ht="15" x14ac:dyDescent="0.25">
      <c r="A198" s="1">
        <v>13</v>
      </c>
      <c r="B198" s="1">
        <v>129</v>
      </c>
      <c r="C198" s="1" t="s">
        <v>796</v>
      </c>
      <c r="D198" s="1" t="s">
        <v>371</v>
      </c>
      <c r="E198" s="1">
        <v>2</v>
      </c>
      <c r="F198" s="1" t="s">
        <v>752</v>
      </c>
      <c r="G198" s="1">
        <v>552</v>
      </c>
      <c r="H198" s="1" t="s">
        <v>795</v>
      </c>
      <c r="I198" s="1">
        <v>1104</v>
      </c>
      <c r="J198" s="2" t="s">
        <v>612</v>
      </c>
      <c r="S198" s="11">
        <f t="shared" si="7"/>
        <v>361.13651509216618</v>
      </c>
      <c r="T198" s="10">
        <f t="shared" si="8"/>
        <v>130419.58253291437</v>
      </c>
    </row>
    <row r="199" spans="1:20" ht="15" x14ac:dyDescent="0.25">
      <c r="A199" s="1">
        <v>13</v>
      </c>
      <c r="B199" s="1">
        <v>128</v>
      </c>
      <c r="C199" s="1" t="s">
        <v>794</v>
      </c>
      <c r="D199" s="1" t="s">
        <v>371</v>
      </c>
      <c r="E199" s="1">
        <v>4</v>
      </c>
      <c r="F199" s="1" t="s">
        <v>752</v>
      </c>
      <c r="G199" s="1">
        <v>552</v>
      </c>
      <c r="H199" s="1" t="s">
        <v>795</v>
      </c>
      <c r="I199" s="1">
        <v>2208</v>
      </c>
      <c r="J199" s="2" t="s">
        <v>630</v>
      </c>
      <c r="S199" s="11">
        <f t="shared" si="7"/>
        <v>361.13651509216618</v>
      </c>
      <c r="T199" s="10">
        <f t="shared" si="8"/>
        <v>130419.58253291437</v>
      </c>
    </row>
    <row r="200" spans="1:20" ht="15" x14ac:dyDescent="0.25">
      <c r="A200" s="1">
        <v>13</v>
      </c>
      <c r="B200" s="1">
        <v>129</v>
      </c>
      <c r="C200" s="1" t="s">
        <v>796</v>
      </c>
      <c r="D200" s="1" t="s">
        <v>371</v>
      </c>
      <c r="E200" s="1">
        <v>20</v>
      </c>
      <c r="F200" s="1" t="s">
        <v>752</v>
      </c>
      <c r="G200" s="1">
        <v>552</v>
      </c>
      <c r="H200" s="1" t="s">
        <v>795</v>
      </c>
      <c r="I200" s="1">
        <v>11040</v>
      </c>
      <c r="J200" s="2" t="s">
        <v>630</v>
      </c>
      <c r="S200" s="11">
        <f t="shared" si="7"/>
        <v>361.13651509216618</v>
      </c>
      <c r="T200" s="10">
        <f t="shared" si="8"/>
        <v>130419.58253291437</v>
      </c>
    </row>
    <row r="201" spans="1:20" ht="15" x14ac:dyDescent="0.25">
      <c r="A201" s="1">
        <v>13</v>
      </c>
      <c r="B201" s="1">
        <v>130</v>
      </c>
      <c r="C201" s="1" t="s">
        <v>797</v>
      </c>
      <c r="D201" s="1" t="s">
        <v>371</v>
      </c>
      <c r="E201" s="1">
        <v>10</v>
      </c>
      <c r="F201" s="1" t="s">
        <v>752</v>
      </c>
      <c r="G201" s="1">
        <v>552</v>
      </c>
      <c r="H201" s="1" t="s">
        <v>795</v>
      </c>
      <c r="I201" s="1">
        <v>5520</v>
      </c>
      <c r="J201" s="2" t="s">
        <v>630</v>
      </c>
      <c r="S201" s="11">
        <f t="shared" si="7"/>
        <v>361.13651509216618</v>
      </c>
      <c r="T201" s="10">
        <f t="shared" si="8"/>
        <v>130419.58253291437</v>
      </c>
    </row>
    <row r="202" spans="1:20" ht="15" x14ac:dyDescent="0.25">
      <c r="A202" s="1">
        <v>1</v>
      </c>
      <c r="B202" s="1">
        <v>11</v>
      </c>
      <c r="C202" s="1" t="s">
        <v>577</v>
      </c>
      <c r="D202" s="1" t="s">
        <v>371</v>
      </c>
      <c r="E202" s="1">
        <v>5</v>
      </c>
      <c r="F202" s="1" t="s">
        <v>372</v>
      </c>
      <c r="G202" s="1">
        <v>550</v>
      </c>
      <c r="H202" s="1" t="s">
        <v>376</v>
      </c>
      <c r="I202" s="1">
        <v>2750</v>
      </c>
      <c r="J202" s="2" t="s">
        <v>578</v>
      </c>
      <c r="S202" s="11">
        <f t="shared" si="7"/>
        <v>359.13651509216618</v>
      </c>
      <c r="T202" s="10">
        <f t="shared" si="8"/>
        <v>128979.0364725457</v>
      </c>
    </row>
    <row r="203" spans="1:20" ht="15" x14ac:dyDescent="0.25">
      <c r="A203" s="1">
        <v>1</v>
      </c>
      <c r="B203" s="1">
        <v>11</v>
      </c>
      <c r="C203" s="1" t="s">
        <v>577</v>
      </c>
      <c r="D203" s="1" t="s">
        <v>371</v>
      </c>
      <c r="E203" s="1">
        <v>10</v>
      </c>
      <c r="F203" s="1" t="s">
        <v>372</v>
      </c>
      <c r="G203" s="1">
        <v>550</v>
      </c>
      <c r="H203" s="1" t="s">
        <v>376</v>
      </c>
      <c r="I203" s="1">
        <v>5500</v>
      </c>
      <c r="J203" s="2" t="s">
        <v>630</v>
      </c>
      <c r="S203" s="11">
        <f t="shared" si="7"/>
        <v>359.13651509216618</v>
      </c>
      <c r="T203" s="10">
        <f t="shared" si="8"/>
        <v>128979.0364725457</v>
      </c>
    </row>
    <row r="204" spans="1:20" ht="15" x14ac:dyDescent="0.25">
      <c r="A204" s="1">
        <v>9</v>
      </c>
      <c r="B204" s="1">
        <v>450</v>
      </c>
      <c r="C204" s="1" t="s">
        <v>1212</v>
      </c>
      <c r="D204" s="1" t="s">
        <v>371</v>
      </c>
      <c r="E204" s="1">
        <v>200</v>
      </c>
      <c r="F204" s="1" t="s">
        <v>1207</v>
      </c>
      <c r="G204" s="1">
        <v>546</v>
      </c>
      <c r="H204" s="1" t="s">
        <v>376</v>
      </c>
      <c r="I204" s="1">
        <v>109200</v>
      </c>
      <c r="J204" s="2" t="s">
        <v>548</v>
      </c>
      <c r="S204" s="11">
        <f t="shared" si="7"/>
        <v>355.13651509216618</v>
      </c>
      <c r="T204" s="10">
        <f t="shared" si="8"/>
        <v>126121.94435180837</v>
      </c>
    </row>
    <row r="205" spans="1:20" ht="15" x14ac:dyDescent="0.25">
      <c r="A205" s="1">
        <v>9</v>
      </c>
      <c r="B205" s="1">
        <v>450</v>
      </c>
      <c r="C205" s="1" t="s">
        <v>1212</v>
      </c>
      <c r="D205" s="1" t="s">
        <v>371</v>
      </c>
      <c r="E205" s="1">
        <v>60</v>
      </c>
      <c r="F205" s="1" t="s">
        <v>1207</v>
      </c>
      <c r="G205" s="1">
        <v>546</v>
      </c>
      <c r="H205" s="1" t="s">
        <v>376</v>
      </c>
      <c r="I205" s="1">
        <v>32760</v>
      </c>
      <c r="J205" s="2" t="s">
        <v>563</v>
      </c>
      <c r="S205" s="11">
        <f t="shared" si="7"/>
        <v>355.13651509216618</v>
      </c>
      <c r="T205" s="10">
        <f t="shared" si="8"/>
        <v>126121.94435180837</v>
      </c>
    </row>
    <row r="206" spans="1:20" ht="15" x14ac:dyDescent="0.25">
      <c r="A206" s="1">
        <v>9</v>
      </c>
      <c r="B206" s="1">
        <v>450</v>
      </c>
      <c r="C206" s="1" t="s">
        <v>1212</v>
      </c>
      <c r="D206" s="1" t="s">
        <v>371</v>
      </c>
      <c r="E206" s="1">
        <v>100</v>
      </c>
      <c r="F206" s="1" t="s">
        <v>1207</v>
      </c>
      <c r="G206" s="1">
        <v>546</v>
      </c>
      <c r="H206" s="1" t="s">
        <v>376</v>
      </c>
      <c r="I206" s="1">
        <v>54600</v>
      </c>
      <c r="J206" s="2" t="s">
        <v>586</v>
      </c>
      <c r="S206" s="11">
        <f t="shared" si="7"/>
        <v>355.13651509216618</v>
      </c>
      <c r="T206" s="10">
        <f t="shared" si="8"/>
        <v>126121.94435180837</v>
      </c>
    </row>
    <row r="207" spans="1:20" ht="25.5" x14ac:dyDescent="0.25">
      <c r="A207" s="1">
        <v>14</v>
      </c>
      <c r="B207" s="1" t="s">
        <v>1015</v>
      </c>
      <c r="C207" s="1" t="s">
        <v>1016</v>
      </c>
      <c r="D207" s="1" t="s">
        <v>906</v>
      </c>
      <c r="E207" s="1">
        <v>5</v>
      </c>
      <c r="F207" s="1" t="s">
        <v>957</v>
      </c>
      <c r="G207" s="1">
        <v>545.21</v>
      </c>
      <c r="H207" s="1" t="s">
        <v>964</v>
      </c>
      <c r="I207" s="1">
        <v>2726.05</v>
      </c>
      <c r="J207" s="2" t="s">
        <v>528</v>
      </c>
      <c r="S207" s="11">
        <f t="shared" si="7"/>
        <v>354.34651509216621</v>
      </c>
      <c r="T207" s="10">
        <f t="shared" si="8"/>
        <v>125561.45275796278</v>
      </c>
    </row>
    <row r="208" spans="1:20" ht="25.5" x14ac:dyDescent="0.25">
      <c r="A208" s="1">
        <v>14</v>
      </c>
      <c r="B208" s="1" t="s">
        <v>1015</v>
      </c>
      <c r="C208" s="1" t="s">
        <v>1016</v>
      </c>
      <c r="D208" s="1" t="s">
        <v>906</v>
      </c>
      <c r="E208" s="1">
        <v>9</v>
      </c>
      <c r="F208" s="1" t="s">
        <v>957</v>
      </c>
      <c r="G208" s="1">
        <v>545.21</v>
      </c>
      <c r="H208" s="1" t="s">
        <v>964</v>
      </c>
      <c r="I208" s="1">
        <v>4906.8900000000003</v>
      </c>
      <c r="J208" s="2" t="s">
        <v>548</v>
      </c>
      <c r="S208" s="11">
        <f t="shared" si="7"/>
        <v>354.34651509216621</v>
      </c>
      <c r="T208" s="10">
        <f t="shared" si="8"/>
        <v>125561.45275796278</v>
      </c>
    </row>
    <row r="209" spans="1:20" ht="25.5" x14ac:dyDescent="0.25">
      <c r="A209" s="1">
        <v>14</v>
      </c>
      <c r="B209" s="1" t="s">
        <v>1015</v>
      </c>
      <c r="C209" s="1" t="s">
        <v>1016</v>
      </c>
      <c r="D209" s="1" t="s">
        <v>906</v>
      </c>
      <c r="E209" s="1">
        <v>1</v>
      </c>
      <c r="F209" s="1" t="s">
        <v>957</v>
      </c>
      <c r="G209" s="1">
        <v>545.21</v>
      </c>
      <c r="H209" s="1" t="s">
        <v>964</v>
      </c>
      <c r="I209" s="1">
        <v>545.21</v>
      </c>
      <c r="J209" s="2" t="s">
        <v>606</v>
      </c>
      <c r="S209" s="11">
        <f t="shared" si="7"/>
        <v>354.34651509216621</v>
      </c>
      <c r="T209" s="10">
        <f t="shared" si="8"/>
        <v>125561.45275796278</v>
      </c>
    </row>
    <row r="210" spans="1:20" ht="15" x14ac:dyDescent="0.25">
      <c r="A210" s="1">
        <v>11</v>
      </c>
      <c r="B210" s="1">
        <v>6</v>
      </c>
      <c r="C210" s="1" t="s">
        <v>680</v>
      </c>
      <c r="D210" s="1" t="s">
        <v>371</v>
      </c>
      <c r="E210" s="1">
        <v>5</v>
      </c>
      <c r="F210" s="1" t="s">
        <v>640</v>
      </c>
      <c r="G210" s="1">
        <v>535</v>
      </c>
      <c r="H210" s="1" t="s">
        <v>678</v>
      </c>
      <c r="I210" s="1">
        <v>2675</v>
      </c>
      <c r="J210" s="2" t="s">
        <v>610</v>
      </c>
      <c r="S210" s="11">
        <f t="shared" si="7"/>
        <v>344.13651509216618</v>
      </c>
      <c r="T210" s="10">
        <f t="shared" si="8"/>
        <v>118429.94101978072</v>
      </c>
    </row>
    <row r="211" spans="1:20" ht="25.5" x14ac:dyDescent="0.25">
      <c r="A211" s="1">
        <v>11</v>
      </c>
      <c r="B211" s="1">
        <v>5</v>
      </c>
      <c r="C211" s="1" t="s">
        <v>652</v>
      </c>
      <c r="D211" s="1" t="s">
        <v>371</v>
      </c>
      <c r="E211" s="1">
        <v>5</v>
      </c>
      <c r="F211" s="1" t="s">
        <v>640</v>
      </c>
      <c r="G211" s="1">
        <v>534.54999999999995</v>
      </c>
      <c r="H211" s="1" t="s">
        <v>651</v>
      </c>
      <c r="I211" s="1">
        <v>2672.75</v>
      </c>
      <c r="J211" s="2" t="s">
        <v>528</v>
      </c>
      <c r="S211" s="11">
        <f t="shared" si="7"/>
        <v>343.68651509216613</v>
      </c>
      <c r="T211" s="10">
        <f t="shared" si="8"/>
        <v>118120.42065619773</v>
      </c>
    </row>
    <row r="212" spans="1:20" ht="25.5" x14ac:dyDescent="0.25">
      <c r="A212" s="1">
        <v>11</v>
      </c>
      <c r="B212" s="1">
        <v>5</v>
      </c>
      <c r="C212" s="1" t="s">
        <v>652</v>
      </c>
      <c r="D212" s="1" t="s">
        <v>371</v>
      </c>
      <c r="E212" s="1">
        <v>6</v>
      </c>
      <c r="F212" s="1" t="s">
        <v>640</v>
      </c>
      <c r="G212" s="1">
        <v>534.54999999999995</v>
      </c>
      <c r="H212" s="1" t="s">
        <v>651</v>
      </c>
      <c r="I212" s="1">
        <v>3207.3</v>
      </c>
      <c r="J212" s="2" t="s">
        <v>563</v>
      </c>
      <c r="S212" s="11">
        <f t="shared" si="7"/>
        <v>343.68651509216613</v>
      </c>
      <c r="T212" s="10">
        <f t="shared" si="8"/>
        <v>118120.42065619773</v>
      </c>
    </row>
    <row r="213" spans="1:20" ht="25.5" x14ac:dyDescent="0.25">
      <c r="A213" s="1">
        <v>11</v>
      </c>
      <c r="B213" s="1">
        <v>5</v>
      </c>
      <c r="C213" s="1" t="s">
        <v>652</v>
      </c>
      <c r="D213" s="1" t="s">
        <v>371</v>
      </c>
      <c r="E213" s="1">
        <v>3</v>
      </c>
      <c r="F213" s="1" t="s">
        <v>640</v>
      </c>
      <c r="G213" s="1">
        <v>534.54999999999995</v>
      </c>
      <c r="H213" s="1" t="s">
        <v>651</v>
      </c>
      <c r="I213" s="1">
        <v>1603.65</v>
      </c>
      <c r="J213" s="2" t="s">
        <v>600</v>
      </c>
      <c r="S213" s="11">
        <f t="shared" si="7"/>
        <v>343.68651509216613</v>
      </c>
      <c r="T213" s="10">
        <f t="shared" si="8"/>
        <v>118120.42065619773</v>
      </c>
    </row>
    <row r="214" spans="1:20" ht="25.5" x14ac:dyDescent="0.25">
      <c r="A214" s="1">
        <v>11</v>
      </c>
      <c r="B214" s="1">
        <v>5</v>
      </c>
      <c r="C214" s="1" t="s">
        <v>652</v>
      </c>
      <c r="D214" s="1" t="s">
        <v>371</v>
      </c>
      <c r="E214" s="1">
        <v>6</v>
      </c>
      <c r="F214" s="1" t="s">
        <v>640</v>
      </c>
      <c r="G214" s="1">
        <v>534.54999999999995</v>
      </c>
      <c r="H214" s="1" t="s">
        <v>651</v>
      </c>
      <c r="I214" s="1">
        <v>3207.3</v>
      </c>
      <c r="J214" s="2" t="s">
        <v>606</v>
      </c>
      <c r="S214" s="11">
        <f t="shared" si="7"/>
        <v>343.68651509216613</v>
      </c>
      <c r="T214" s="10">
        <f t="shared" si="8"/>
        <v>118120.42065619773</v>
      </c>
    </row>
    <row r="215" spans="1:20" ht="25.5" x14ac:dyDescent="0.25">
      <c r="A215" s="1">
        <v>11</v>
      </c>
      <c r="B215" s="1">
        <v>5</v>
      </c>
      <c r="C215" s="1" t="s">
        <v>652</v>
      </c>
      <c r="D215" s="1" t="s">
        <v>371</v>
      </c>
      <c r="E215" s="1">
        <v>1</v>
      </c>
      <c r="F215" s="1" t="s">
        <v>640</v>
      </c>
      <c r="G215" s="1">
        <v>534.54999999999995</v>
      </c>
      <c r="H215" s="1" t="s">
        <v>651</v>
      </c>
      <c r="I215" s="1">
        <v>534.54999999999995</v>
      </c>
      <c r="J215" s="2" t="s">
        <v>630</v>
      </c>
      <c r="S215" s="11">
        <f t="shared" si="7"/>
        <v>343.68651509216613</v>
      </c>
      <c r="T215" s="10">
        <f t="shared" si="8"/>
        <v>118120.42065619773</v>
      </c>
    </row>
    <row r="216" spans="1:20" ht="25.5" x14ac:dyDescent="0.25">
      <c r="A216" s="1">
        <v>14</v>
      </c>
      <c r="B216" s="1" t="s">
        <v>897</v>
      </c>
      <c r="C216" s="1" t="s">
        <v>898</v>
      </c>
      <c r="D216" s="1" t="s">
        <v>899</v>
      </c>
      <c r="E216" s="1">
        <v>6</v>
      </c>
      <c r="F216" s="1" t="s">
        <v>900</v>
      </c>
      <c r="G216" s="1">
        <v>531</v>
      </c>
      <c r="H216" s="1" t="s">
        <v>901</v>
      </c>
      <c r="I216" s="1">
        <v>3186</v>
      </c>
      <c r="J216" s="2" t="s">
        <v>491</v>
      </c>
      <c r="S216" s="11">
        <f t="shared" si="7"/>
        <v>340.13651509216618</v>
      </c>
      <c r="T216" s="10">
        <f t="shared" si="8"/>
        <v>115692.84889904338</v>
      </c>
    </row>
    <row r="217" spans="1:20" ht="25.5" x14ac:dyDescent="0.25">
      <c r="A217" s="1">
        <v>14</v>
      </c>
      <c r="B217" s="1" t="s">
        <v>902</v>
      </c>
      <c r="C217" s="1" t="s">
        <v>903</v>
      </c>
      <c r="D217" s="1" t="s">
        <v>899</v>
      </c>
      <c r="E217" s="1">
        <v>6</v>
      </c>
      <c r="F217" s="1" t="s">
        <v>900</v>
      </c>
      <c r="G217" s="1">
        <v>531</v>
      </c>
      <c r="H217" s="1" t="s">
        <v>901</v>
      </c>
      <c r="I217" s="1">
        <v>3186</v>
      </c>
      <c r="J217" s="2" t="s">
        <v>491</v>
      </c>
      <c r="S217" s="11">
        <f t="shared" si="7"/>
        <v>340.13651509216618</v>
      </c>
      <c r="T217" s="10">
        <f t="shared" si="8"/>
        <v>115692.84889904338</v>
      </c>
    </row>
    <row r="218" spans="1:20" ht="25.5" x14ac:dyDescent="0.25">
      <c r="A218" s="1">
        <v>14</v>
      </c>
      <c r="B218" s="1" t="s">
        <v>897</v>
      </c>
      <c r="C218" s="1" t="s">
        <v>898</v>
      </c>
      <c r="D218" s="1" t="s">
        <v>899</v>
      </c>
      <c r="E218" s="1">
        <v>20</v>
      </c>
      <c r="F218" s="1" t="s">
        <v>900</v>
      </c>
      <c r="G218" s="1">
        <v>531</v>
      </c>
      <c r="H218" s="1" t="s">
        <v>901</v>
      </c>
      <c r="I218" s="1">
        <v>10620</v>
      </c>
      <c r="J218" s="2" t="s">
        <v>528</v>
      </c>
      <c r="S218" s="11">
        <f t="shared" si="7"/>
        <v>340.13651509216618</v>
      </c>
      <c r="T218" s="10">
        <f t="shared" si="8"/>
        <v>115692.84889904338</v>
      </c>
    </row>
    <row r="219" spans="1:20" ht="25.5" x14ac:dyDescent="0.25">
      <c r="A219" s="1">
        <v>14</v>
      </c>
      <c r="B219" s="1" t="s">
        <v>902</v>
      </c>
      <c r="C219" s="1" t="s">
        <v>903</v>
      </c>
      <c r="D219" s="1" t="s">
        <v>899</v>
      </c>
      <c r="E219" s="1">
        <v>20</v>
      </c>
      <c r="F219" s="1" t="s">
        <v>900</v>
      </c>
      <c r="G219" s="1">
        <v>531</v>
      </c>
      <c r="H219" s="1" t="s">
        <v>901</v>
      </c>
      <c r="I219" s="1">
        <v>10620</v>
      </c>
      <c r="J219" s="2" t="s">
        <v>528</v>
      </c>
      <c r="S219" s="11">
        <f t="shared" si="7"/>
        <v>340.13651509216618</v>
      </c>
      <c r="T219" s="10">
        <f t="shared" si="8"/>
        <v>115692.84889904338</v>
      </c>
    </row>
    <row r="220" spans="1:20" ht="25.5" x14ac:dyDescent="0.25">
      <c r="A220" s="1">
        <v>14</v>
      </c>
      <c r="B220" s="1">
        <v>1111</v>
      </c>
      <c r="C220" s="1" t="s">
        <v>934</v>
      </c>
      <c r="D220" s="1" t="s">
        <v>691</v>
      </c>
      <c r="E220" s="1">
        <v>15</v>
      </c>
      <c r="F220" s="1" t="s">
        <v>900</v>
      </c>
      <c r="G220" s="1">
        <v>531</v>
      </c>
      <c r="H220" s="1" t="s">
        <v>901</v>
      </c>
      <c r="I220" s="1">
        <v>7965</v>
      </c>
      <c r="J220" s="2" t="s">
        <v>563</v>
      </c>
      <c r="S220" s="11">
        <f t="shared" si="7"/>
        <v>340.13651509216618</v>
      </c>
      <c r="T220" s="10">
        <f t="shared" si="8"/>
        <v>115692.84889904338</v>
      </c>
    </row>
    <row r="221" spans="1:20" ht="25.5" x14ac:dyDescent="0.25">
      <c r="A221" s="1">
        <v>14</v>
      </c>
      <c r="B221" s="1" t="s">
        <v>897</v>
      </c>
      <c r="C221" s="1" t="s">
        <v>898</v>
      </c>
      <c r="D221" s="1" t="s">
        <v>899</v>
      </c>
      <c r="E221" s="1">
        <v>10</v>
      </c>
      <c r="F221" s="1" t="s">
        <v>900</v>
      </c>
      <c r="G221" s="1">
        <v>531</v>
      </c>
      <c r="H221" s="1" t="s">
        <v>901</v>
      </c>
      <c r="I221" s="1">
        <v>5310</v>
      </c>
      <c r="J221" s="2" t="s">
        <v>600</v>
      </c>
      <c r="S221" s="11">
        <f t="shared" si="7"/>
        <v>340.13651509216618</v>
      </c>
      <c r="T221" s="10">
        <f t="shared" si="8"/>
        <v>115692.84889904338</v>
      </c>
    </row>
    <row r="222" spans="1:20" ht="25.5" x14ac:dyDescent="0.25">
      <c r="A222" s="1">
        <v>14</v>
      </c>
      <c r="B222" s="1" t="s">
        <v>902</v>
      </c>
      <c r="C222" s="1" t="s">
        <v>903</v>
      </c>
      <c r="D222" s="1" t="s">
        <v>899</v>
      </c>
      <c r="E222" s="1">
        <v>10</v>
      </c>
      <c r="F222" s="1" t="s">
        <v>900</v>
      </c>
      <c r="G222" s="1">
        <v>531</v>
      </c>
      <c r="H222" s="1" t="s">
        <v>901</v>
      </c>
      <c r="I222" s="1">
        <v>5310</v>
      </c>
      <c r="J222" s="2" t="s">
        <v>600</v>
      </c>
      <c r="S222" s="11">
        <f t="shared" si="7"/>
        <v>340.13651509216618</v>
      </c>
      <c r="T222" s="10">
        <f t="shared" si="8"/>
        <v>115692.84889904338</v>
      </c>
    </row>
    <row r="223" spans="1:20" ht="15" x14ac:dyDescent="0.25">
      <c r="A223" s="1">
        <v>2</v>
      </c>
      <c r="B223" s="1">
        <v>50</v>
      </c>
      <c r="C223" s="1" t="s">
        <v>98</v>
      </c>
      <c r="D223" s="1" t="s">
        <v>371</v>
      </c>
      <c r="E223" s="1">
        <v>10</v>
      </c>
      <c r="F223" s="1" t="s">
        <v>92</v>
      </c>
      <c r="G223" s="1">
        <v>529</v>
      </c>
      <c r="H223" s="1" t="s">
        <v>99</v>
      </c>
      <c r="I223" s="1">
        <v>5290</v>
      </c>
      <c r="J223" s="2" t="s">
        <v>374</v>
      </c>
      <c r="S223" s="11">
        <f t="shared" si="7"/>
        <v>338.13651509216618</v>
      </c>
      <c r="T223" s="10">
        <f t="shared" si="8"/>
        <v>114336.30283867473</v>
      </c>
    </row>
    <row r="224" spans="1:20" ht="15" x14ac:dyDescent="0.25">
      <c r="A224" s="1">
        <v>2</v>
      </c>
      <c r="B224" s="1">
        <v>50</v>
      </c>
      <c r="C224" s="1" t="s">
        <v>98</v>
      </c>
      <c r="D224" s="1" t="s">
        <v>371</v>
      </c>
      <c r="E224" s="1">
        <v>3</v>
      </c>
      <c r="F224" s="1" t="s">
        <v>92</v>
      </c>
      <c r="G224" s="1">
        <v>529</v>
      </c>
      <c r="H224" s="1" t="s">
        <v>99</v>
      </c>
      <c r="I224" s="1">
        <v>1587</v>
      </c>
      <c r="J224" s="2" t="s">
        <v>491</v>
      </c>
      <c r="S224" s="11">
        <f t="shared" si="7"/>
        <v>338.13651509216618</v>
      </c>
      <c r="T224" s="10">
        <f t="shared" si="8"/>
        <v>114336.30283867473</v>
      </c>
    </row>
    <row r="225" spans="1:20" ht="25.5" x14ac:dyDescent="0.25">
      <c r="A225" s="1">
        <v>11</v>
      </c>
      <c r="B225" s="1">
        <v>15</v>
      </c>
      <c r="C225" s="1" t="s">
        <v>656</v>
      </c>
      <c r="D225" s="1" t="s">
        <v>371</v>
      </c>
      <c r="E225" s="1">
        <v>10</v>
      </c>
      <c r="F225" s="1" t="s">
        <v>640</v>
      </c>
      <c r="G225" s="1">
        <v>527.48</v>
      </c>
      <c r="H225" s="1" t="s">
        <v>651</v>
      </c>
      <c r="I225" s="1">
        <v>5274.8</v>
      </c>
      <c r="J225" s="2" t="s">
        <v>528</v>
      </c>
      <c r="S225" s="11">
        <f t="shared" si="7"/>
        <v>336.6165150921662</v>
      </c>
      <c r="T225" s="10">
        <f t="shared" si="8"/>
        <v>113310.67823279455</v>
      </c>
    </row>
    <row r="226" spans="1:20" ht="25.5" x14ac:dyDescent="0.25">
      <c r="A226" s="1">
        <v>14</v>
      </c>
      <c r="B226" s="1" t="s">
        <v>1060</v>
      </c>
      <c r="C226" s="1" t="s">
        <v>1061</v>
      </c>
      <c r="D226" s="1" t="s">
        <v>899</v>
      </c>
      <c r="E226" s="1">
        <v>3</v>
      </c>
      <c r="F226" s="1" t="s">
        <v>957</v>
      </c>
      <c r="G226" s="1">
        <v>521.79</v>
      </c>
      <c r="H226" s="1" t="s">
        <v>964</v>
      </c>
      <c r="I226" s="1">
        <v>1565.37</v>
      </c>
      <c r="J226" s="2" t="s">
        <v>548</v>
      </c>
      <c r="S226" s="11">
        <f t="shared" si="7"/>
        <v>330.92651509216614</v>
      </c>
      <c r="T226" s="10">
        <f t="shared" si="8"/>
        <v>109512.35839104567</v>
      </c>
    </row>
    <row r="227" spans="1:20" ht="25.5" x14ac:dyDescent="0.25">
      <c r="A227" s="1">
        <v>14</v>
      </c>
      <c r="B227" s="1">
        <v>1111</v>
      </c>
      <c r="C227" s="1" t="s">
        <v>333</v>
      </c>
      <c r="D227" s="1" t="s">
        <v>691</v>
      </c>
      <c r="E227" s="1">
        <v>17</v>
      </c>
      <c r="F227" s="1" t="s">
        <v>227</v>
      </c>
      <c r="G227" s="1">
        <v>512.4</v>
      </c>
      <c r="H227" s="1" t="s">
        <v>228</v>
      </c>
      <c r="I227" s="1">
        <v>8710.7999999999993</v>
      </c>
      <c r="J227" s="2" t="s">
        <v>563</v>
      </c>
      <c r="S227" s="11">
        <f t="shared" si="7"/>
        <v>321.53651509216616</v>
      </c>
      <c r="T227" s="10">
        <f t="shared" si="8"/>
        <v>103385.7305376148</v>
      </c>
    </row>
    <row r="228" spans="1:20" ht="15" x14ac:dyDescent="0.25">
      <c r="A228" s="1">
        <v>9</v>
      </c>
      <c r="B228" s="1">
        <v>526</v>
      </c>
      <c r="C228" s="1" t="s">
        <v>1209</v>
      </c>
      <c r="D228" s="1" t="s">
        <v>371</v>
      </c>
      <c r="E228" s="1">
        <v>6</v>
      </c>
      <c r="F228" s="1" t="s">
        <v>1207</v>
      </c>
      <c r="G228" s="1">
        <v>511</v>
      </c>
      <c r="H228" s="1" t="s">
        <v>1210</v>
      </c>
      <c r="I228" s="1">
        <v>3066</v>
      </c>
      <c r="J228" s="2" t="s">
        <v>528</v>
      </c>
      <c r="S228" s="11">
        <f t="shared" si="7"/>
        <v>320.13651509216618</v>
      </c>
      <c r="T228" s="10">
        <f t="shared" si="8"/>
        <v>102487.38829535674</v>
      </c>
    </row>
    <row r="229" spans="1:20" ht="15" x14ac:dyDescent="0.25">
      <c r="A229" s="1">
        <v>9</v>
      </c>
      <c r="B229" s="1">
        <v>526</v>
      </c>
      <c r="C229" s="1" t="s">
        <v>1209</v>
      </c>
      <c r="D229" s="1" t="s">
        <v>371</v>
      </c>
      <c r="E229" s="1">
        <v>12</v>
      </c>
      <c r="F229" s="1" t="s">
        <v>1207</v>
      </c>
      <c r="G229" s="1">
        <v>511</v>
      </c>
      <c r="H229" s="1" t="s">
        <v>1210</v>
      </c>
      <c r="I229" s="1">
        <v>6132</v>
      </c>
      <c r="J229" s="2" t="s">
        <v>630</v>
      </c>
      <c r="S229" s="11">
        <f t="shared" si="7"/>
        <v>320.13651509216618</v>
      </c>
      <c r="T229" s="10">
        <f t="shared" si="8"/>
        <v>102487.38829535674</v>
      </c>
    </row>
    <row r="230" spans="1:20" ht="15" x14ac:dyDescent="0.25">
      <c r="A230" s="1">
        <v>14</v>
      </c>
      <c r="B230" s="1" t="s">
        <v>263</v>
      </c>
      <c r="C230" s="1" t="s">
        <v>264</v>
      </c>
      <c r="D230" s="1" t="s">
        <v>899</v>
      </c>
      <c r="E230" s="1">
        <v>5</v>
      </c>
      <c r="F230" s="1" t="s">
        <v>227</v>
      </c>
      <c r="G230" s="1">
        <v>509.96</v>
      </c>
      <c r="H230" s="1" t="s">
        <v>228</v>
      </c>
      <c r="I230" s="1">
        <v>2549.8000000000002</v>
      </c>
      <c r="J230" s="2" t="s">
        <v>528</v>
      </c>
      <c r="S230" s="11">
        <f t="shared" si="7"/>
        <v>319.09651509216616</v>
      </c>
      <c r="T230" s="10">
        <f t="shared" si="8"/>
        <v>101822.58594396502</v>
      </c>
    </row>
    <row r="231" spans="1:20" ht="15" x14ac:dyDescent="0.25">
      <c r="A231" s="1">
        <v>14</v>
      </c>
      <c r="B231" s="1" t="s">
        <v>263</v>
      </c>
      <c r="C231" s="1" t="s">
        <v>264</v>
      </c>
      <c r="D231" s="1" t="s">
        <v>899</v>
      </c>
      <c r="E231" s="1">
        <v>1</v>
      </c>
      <c r="F231" s="1" t="s">
        <v>227</v>
      </c>
      <c r="G231" s="1">
        <v>509.96</v>
      </c>
      <c r="H231" s="1" t="s">
        <v>228</v>
      </c>
      <c r="I231" s="1">
        <v>509.96</v>
      </c>
      <c r="J231" s="2" t="s">
        <v>563</v>
      </c>
      <c r="S231" s="11">
        <f t="shared" si="7"/>
        <v>319.09651509216616</v>
      </c>
      <c r="T231" s="10">
        <f t="shared" si="8"/>
        <v>101822.58594396502</v>
      </c>
    </row>
    <row r="232" spans="1:20" ht="15" x14ac:dyDescent="0.25">
      <c r="A232" s="1">
        <v>14</v>
      </c>
      <c r="B232" s="1" t="s">
        <v>263</v>
      </c>
      <c r="C232" s="1" t="s">
        <v>264</v>
      </c>
      <c r="D232" s="1" t="s">
        <v>899</v>
      </c>
      <c r="E232" s="1">
        <v>5</v>
      </c>
      <c r="F232" s="1" t="s">
        <v>227</v>
      </c>
      <c r="G232" s="1">
        <v>509.96</v>
      </c>
      <c r="H232" s="1" t="s">
        <v>228</v>
      </c>
      <c r="I232" s="1">
        <v>2549.8000000000002</v>
      </c>
      <c r="J232" s="2" t="s">
        <v>600</v>
      </c>
      <c r="S232" s="11">
        <f t="shared" si="7"/>
        <v>319.09651509216616</v>
      </c>
      <c r="T232" s="10">
        <f t="shared" si="8"/>
        <v>101822.58594396502</v>
      </c>
    </row>
    <row r="233" spans="1:20" ht="25.5" x14ac:dyDescent="0.25">
      <c r="A233" s="1">
        <v>13</v>
      </c>
      <c r="B233" s="1">
        <v>141</v>
      </c>
      <c r="C233" s="1" t="s">
        <v>893</v>
      </c>
      <c r="D233" s="1" t="s">
        <v>371</v>
      </c>
      <c r="E233" s="1">
        <v>100</v>
      </c>
      <c r="F233" s="1" t="s">
        <v>752</v>
      </c>
      <c r="G233" s="1">
        <v>504.72</v>
      </c>
      <c r="H233" s="1" t="s">
        <v>872</v>
      </c>
      <c r="I233" s="1">
        <v>50472</v>
      </c>
      <c r="J233" s="2" t="s">
        <v>630</v>
      </c>
      <c r="S233" s="11">
        <f t="shared" si="7"/>
        <v>313.85651509216621</v>
      </c>
      <c r="T233" s="10">
        <f t="shared" si="8"/>
        <v>98505.912065799159</v>
      </c>
    </row>
    <row r="234" spans="1:20" ht="25.5" x14ac:dyDescent="0.25">
      <c r="A234" s="1">
        <v>13</v>
      </c>
      <c r="B234" s="1">
        <v>142</v>
      </c>
      <c r="C234" s="1" t="s">
        <v>894</v>
      </c>
      <c r="D234" s="1" t="s">
        <v>371</v>
      </c>
      <c r="E234" s="1">
        <v>100</v>
      </c>
      <c r="F234" s="1" t="s">
        <v>752</v>
      </c>
      <c r="G234" s="1">
        <v>504.72</v>
      </c>
      <c r="H234" s="1" t="s">
        <v>872</v>
      </c>
      <c r="I234" s="1">
        <v>50472</v>
      </c>
      <c r="J234" s="2" t="s">
        <v>630</v>
      </c>
      <c r="S234" s="11">
        <f t="shared" si="7"/>
        <v>313.85651509216621</v>
      </c>
      <c r="T234" s="10">
        <f t="shared" si="8"/>
        <v>98505.912065799159</v>
      </c>
    </row>
    <row r="235" spans="1:20" ht="25.5" x14ac:dyDescent="0.25">
      <c r="A235" s="1">
        <v>14</v>
      </c>
      <c r="B235" s="1" t="s">
        <v>962</v>
      </c>
      <c r="C235" s="1" t="s">
        <v>963</v>
      </c>
      <c r="D235" s="1" t="s">
        <v>906</v>
      </c>
      <c r="E235" s="1">
        <v>2</v>
      </c>
      <c r="F235" s="1" t="s">
        <v>957</v>
      </c>
      <c r="G235" s="1">
        <v>500.49</v>
      </c>
      <c r="H235" s="1" t="s">
        <v>964</v>
      </c>
      <c r="I235" s="1">
        <v>1000.98</v>
      </c>
      <c r="J235" s="2" t="s">
        <v>491</v>
      </c>
      <c r="S235" s="11">
        <f t="shared" si="7"/>
        <v>309.62651509216619</v>
      </c>
      <c r="T235" s="10">
        <f t="shared" si="8"/>
        <v>95868.578848119418</v>
      </c>
    </row>
    <row r="236" spans="1:20" ht="25.5" x14ac:dyDescent="0.25">
      <c r="A236" s="1">
        <v>14</v>
      </c>
      <c r="B236" s="1" t="s">
        <v>962</v>
      </c>
      <c r="C236" s="1" t="s">
        <v>963</v>
      </c>
      <c r="D236" s="1" t="s">
        <v>906</v>
      </c>
      <c r="E236" s="1">
        <v>1</v>
      </c>
      <c r="F236" s="1" t="s">
        <v>957</v>
      </c>
      <c r="G236" s="1">
        <v>500.49</v>
      </c>
      <c r="H236" s="1" t="s">
        <v>964</v>
      </c>
      <c r="I236" s="1">
        <v>500.49</v>
      </c>
      <c r="J236" s="2" t="s">
        <v>606</v>
      </c>
      <c r="S236" s="11">
        <f t="shared" si="7"/>
        <v>309.62651509216619</v>
      </c>
      <c r="T236" s="10">
        <f t="shared" si="8"/>
        <v>95868.578848119418</v>
      </c>
    </row>
    <row r="237" spans="1:20" ht="25.5" x14ac:dyDescent="0.25">
      <c r="A237" s="1">
        <v>14</v>
      </c>
      <c r="B237" s="1" t="s">
        <v>1243</v>
      </c>
      <c r="C237" s="1" t="s">
        <v>1244</v>
      </c>
      <c r="D237" s="1" t="s">
        <v>691</v>
      </c>
      <c r="E237" s="1">
        <v>10</v>
      </c>
      <c r="F237" s="1" t="s">
        <v>1227</v>
      </c>
      <c r="G237" s="1">
        <v>499.8</v>
      </c>
      <c r="H237" s="1" t="s">
        <v>1238</v>
      </c>
      <c r="I237" s="1">
        <v>4998</v>
      </c>
      <c r="J237" s="2" t="s">
        <v>528</v>
      </c>
      <c r="S237" s="11">
        <f t="shared" si="7"/>
        <v>308.93651509216619</v>
      </c>
      <c r="T237" s="10">
        <f t="shared" si="8"/>
        <v>95441.770357292233</v>
      </c>
    </row>
    <row r="238" spans="1:20" ht="25.5" x14ac:dyDescent="0.25">
      <c r="A238" s="1">
        <v>14</v>
      </c>
      <c r="B238" s="1" t="s">
        <v>1243</v>
      </c>
      <c r="C238" s="1" t="s">
        <v>1244</v>
      </c>
      <c r="D238" s="1" t="s">
        <v>691</v>
      </c>
      <c r="E238" s="1">
        <v>10</v>
      </c>
      <c r="F238" s="1" t="s">
        <v>1227</v>
      </c>
      <c r="G238" s="1">
        <v>499.8</v>
      </c>
      <c r="H238" s="1" t="s">
        <v>1238</v>
      </c>
      <c r="I238" s="1">
        <v>4998</v>
      </c>
      <c r="J238" s="2" t="s">
        <v>600</v>
      </c>
      <c r="S238" s="11">
        <f t="shared" si="7"/>
        <v>308.93651509216619</v>
      </c>
      <c r="T238" s="10">
        <f t="shared" si="8"/>
        <v>95441.770357292233</v>
      </c>
    </row>
    <row r="239" spans="1:20" ht="25.5" x14ac:dyDescent="0.25">
      <c r="A239" s="1">
        <v>9</v>
      </c>
      <c r="B239" s="1">
        <v>437</v>
      </c>
      <c r="C239" s="1" t="s">
        <v>83</v>
      </c>
      <c r="D239" s="1" t="s">
        <v>371</v>
      </c>
      <c r="E239" s="1">
        <v>15</v>
      </c>
      <c r="F239" s="1" t="s">
        <v>23</v>
      </c>
      <c r="G239" s="1">
        <v>498</v>
      </c>
      <c r="H239" s="1" t="s">
        <v>84</v>
      </c>
      <c r="I239" s="1">
        <v>7470</v>
      </c>
      <c r="J239" s="2" t="s">
        <v>548</v>
      </c>
      <c r="S239" s="11">
        <f t="shared" si="7"/>
        <v>307.13651509216618</v>
      </c>
      <c r="T239" s="10">
        <f t="shared" si="8"/>
        <v>94332.83890296043</v>
      </c>
    </row>
    <row r="240" spans="1:20" ht="15" x14ac:dyDescent="0.25">
      <c r="A240" s="1">
        <v>14</v>
      </c>
      <c r="B240" s="1" t="s">
        <v>1025</v>
      </c>
      <c r="C240" s="1" t="s">
        <v>1026</v>
      </c>
      <c r="D240" s="1" t="s">
        <v>906</v>
      </c>
      <c r="E240" s="1">
        <v>1</v>
      </c>
      <c r="F240" s="1" t="s">
        <v>957</v>
      </c>
      <c r="G240" s="1">
        <v>485.58</v>
      </c>
      <c r="H240" s="1" t="s">
        <v>1022</v>
      </c>
      <c r="I240" s="1">
        <v>485.58</v>
      </c>
      <c r="J240" s="2" t="s">
        <v>528</v>
      </c>
      <c r="S240" s="11">
        <f t="shared" si="7"/>
        <v>294.71651509216616</v>
      </c>
      <c r="T240" s="10">
        <f t="shared" si="8"/>
        <v>86857.82426807101</v>
      </c>
    </row>
    <row r="241" spans="1:20" ht="15" x14ac:dyDescent="0.25">
      <c r="A241" s="1">
        <v>14</v>
      </c>
      <c r="B241" s="1" t="s">
        <v>1025</v>
      </c>
      <c r="C241" s="1" t="s">
        <v>1026</v>
      </c>
      <c r="D241" s="1" t="s">
        <v>906</v>
      </c>
      <c r="E241" s="1">
        <v>1</v>
      </c>
      <c r="F241" s="1" t="s">
        <v>957</v>
      </c>
      <c r="G241" s="1">
        <v>485.58</v>
      </c>
      <c r="H241" s="1" t="s">
        <v>1022</v>
      </c>
      <c r="I241" s="1">
        <v>485.58</v>
      </c>
      <c r="J241" s="2" t="s">
        <v>563</v>
      </c>
      <c r="S241" s="11">
        <f t="shared" si="7"/>
        <v>294.71651509216616</v>
      </c>
      <c r="T241" s="10">
        <f t="shared" si="8"/>
        <v>86857.82426807101</v>
      </c>
    </row>
    <row r="242" spans="1:20" ht="25.5" x14ac:dyDescent="0.25">
      <c r="A242" s="1">
        <v>14</v>
      </c>
      <c r="B242" s="1" t="s">
        <v>254</v>
      </c>
      <c r="C242" s="1" t="s">
        <v>255</v>
      </c>
      <c r="D242" s="1" t="s">
        <v>526</v>
      </c>
      <c r="E242" s="1">
        <v>2</v>
      </c>
      <c r="F242" s="1" t="s">
        <v>227</v>
      </c>
      <c r="G242" s="1">
        <v>483.28</v>
      </c>
      <c r="H242" s="1" t="s">
        <v>256</v>
      </c>
      <c r="I242" s="1">
        <v>966.56</v>
      </c>
      <c r="J242" s="2" t="s">
        <v>491</v>
      </c>
      <c r="S242" s="11">
        <f t="shared" si="7"/>
        <v>292.41651509216615</v>
      </c>
      <c r="T242" s="10">
        <f t="shared" si="8"/>
        <v>85507.418298647041</v>
      </c>
    </row>
    <row r="243" spans="1:20" ht="25.5" x14ac:dyDescent="0.25">
      <c r="A243" s="1">
        <v>14</v>
      </c>
      <c r="B243" s="1" t="s">
        <v>254</v>
      </c>
      <c r="C243" s="1" t="s">
        <v>255</v>
      </c>
      <c r="D243" s="1" t="s">
        <v>526</v>
      </c>
      <c r="E243" s="1">
        <v>10</v>
      </c>
      <c r="F243" s="1" t="s">
        <v>227</v>
      </c>
      <c r="G243" s="1">
        <v>483.28</v>
      </c>
      <c r="H243" s="1" t="s">
        <v>256</v>
      </c>
      <c r="I243" s="1">
        <v>4832.8</v>
      </c>
      <c r="J243" s="2" t="s">
        <v>548</v>
      </c>
      <c r="S243" s="11">
        <f t="shared" si="7"/>
        <v>292.41651509216615</v>
      </c>
      <c r="T243" s="10">
        <f t="shared" si="8"/>
        <v>85507.418298647041</v>
      </c>
    </row>
    <row r="244" spans="1:20" ht="25.5" x14ac:dyDescent="0.25">
      <c r="A244" s="1">
        <v>14</v>
      </c>
      <c r="B244" s="1" t="s">
        <v>1047</v>
      </c>
      <c r="C244" s="1" t="s">
        <v>1048</v>
      </c>
      <c r="D244" s="1" t="s">
        <v>691</v>
      </c>
      <c r="E244" s="1">
        <v>1</v>
      </c>
      <c r="F244" s="1" t="s">
        <v>957</v>
      </c>
      <c r="G244" s="1">
        <v>479.19</v>
      </c>
      <c r="H244" s="1" t="s">
        <v>1049</v>
      </c>
      <c r="I244" s="1">
        <v>479.19</v>
      </c>
      <c r="J244" s="2" t="s">
        <v>528</v>
      </c>
      <c r="S244" s="11">
        <f t="shared" si="7"/>
        <v>288.32651509216618</v>
      </c>
      <c r="T244" s="10">
        <f t="shared" si="8"/>
        <v>83132.179305193131</v>
      </c>
    </row>
    <row r="245" spans="1:20" ht="25.5" x14ac:dyDescent="0.25">
      <c r="A245" s="1">
        <v>14</v>
      </c>
      <c r="B245" s="1" t="s">
        <v>1047</v>
      </c>
      <c r="C245" s="1" t="s">
        <v>1048</v>
      </c>
      <c r="D245" s="1" t="s">
        <v>691</v>
      </c>
      <c r="E245" s="1">
        <v>1</v>
      </c>
      <c r="F245" s="1" t="s">
        <v>957</v>
      </c>
      <c r="G245" s="1">
        <v>479.19</v>
      </c>
      <c r="H245" s="1" t="s">
        <v>1049</v>
      </c>
      <c r="I245" s="1">
        <v>479.19</v>
      </c>
      <c r="J245" s="2" t="s">
        <v>600</v>
      </c>
      <c r="S245" s="11">
        <f t="shared" si="7"/>
        <v>288.32651509216618</v>
      </c>
      <c r="T245" s="10">
        <f t="shared" si="8"/>
        <v>83132.179305193131</v>
      </c>
    </row>
    <row r="246" spans="1:20" ht="25.5" x14ac:dyDescent="0.25">
      <c r="A246" s="1">
        <v>9</v>
      </c>
      <c r="B246" s="1">
        <v>554</v>
      </c>
      <c r="C246" s="1" t="s">
        <v>747</v>
      </c>
      <c r="D246" s="1" t="s">
        <v>371</v>
      </c>
      <c r="E246" s="1">
        <v>6</v>
      </c>
      <c r="F246" s="1" t="s">
        <v>684</v>
      </c>
      <c r="G246" s="1">
        <v>471</v>
      </c>
      <c r="H246" s="1" t="s">
        <v>748</v>
      </c>
      <c r="I246" s="1">
        <v>2826</v>
      </c>
      <c r="J246" s="2" t="s">
        <v>630</v>
      </c>
      <c r="S246" s="11">
        <f t="shared" si="7"/>
        <v>280.13651509216618</v>
      </c>
      <c r="T246" s="10">
        <f t="shared" si="8"/>
        <v>78476.467087983445</v>
      </c>
    </row>
    <row r="247" spans="1:20" ht="15" x14ac:dyDescent="0.25">
      <c r="A247" s="1">
        <v>5</v>
      </c>
      <c r="B247" s="1">
        <v>332</v>
      </c>
      <c r="C247" s="1" t="s">
        <v>166</v>
      </c>
      <c r="D247" s="1" t="s">
        <v>371</v>
      </c>
      <c r="E247" s="1">
        <v>3</v>
      </c>
      <c r="F247" s="1" t="s">
        <v>92</v>
      </c>
      <c r="G247" s="1">
        <v>456.9</v>
      </c>
      <c r="H247" s="1" t="s">
        <v>167</v>
      </c>
      <c r="I247" s="1">
        <v>1370.7</v>
      </c>
      <c r="J247" s="2" t="s">
        <v>466</v>
      </c>
      <c r="S247" s="11">
        <f t="shared" si="7"/>
        <v>266.03651509216616</v>
      </c>
      <c r="T247" s="10">
        <f t="shared" si="8"/>
        <v>70775.427362384347</v>
      </c>
    </row>
    <row r="248" spans="1:20" ht="15" x14ac:dyDescent="0.25">
      <c r="A248" s="1">
        <v>5</v>
      </c>
      <c r="B248" s="1">
        <v>332</v>
      </c>
      <c r="C248" s="1" t="s">
        <v>166</v>
      </c>
      <c r="D248" s="1" t="s">
        <v>371</v>
      </c>
      <c r="E248" s="1">
        <v>10</v>
      </c>
      <c r="F248" s="1" t="s">
        <v>92</v>
      </c>
      <c r="G248" s="1">
        <v>456.9</v>
      </c>
      <c r="H248" s="1" t="s">
        <v>167</v>
      </c>
      <c r="I248" s="1">
        <v>4569</v>
      </c>
      <c r="J248" s="2" t="s">
        <v>600</v>
      </c>
      <c r="S248" s="11">
        <f t="shared" si="7"/>
        <v>266.03651509216616</v>
      </c>
      <c r="T248" s="10">
        <f t="shared" si="8"/>
        <v>70775.427362384347</v>
      </c>
    </row>
    <row r="249" spans="1:20" ht="15" x14ac:dyDescent="0.25">
      <c r="A249" s="1">
        <v>5</v>
      </c>
      <c r="B249" s="1">
        <v>332</v>
      </c>
      <c r="C249" s="1" t="s">
        <v>166</v>
      </c>
      <c r="D249" s="1" t="s">
        <v>371</v>
      </c>
      <c r="E249" s="1">
        <v>5</v>
      </c>
      <c r="F249" s="1" t="s">
        <v>92</v>
      </c>
      <c r="G249" s="1">
        <v>456.9</v>
      </c>
      <c r="H249" s="1" t="s">
        <v>167</v>
      </c>
      <c r="I249" s="1">
        <v>2284.5</v>
      </c>
      <c r="J249" s="2" t="s">
        <v>606</v>
      </c>
      <c r="S249" s="11">
        <f t="shared" si="7"/>
        <v>266.03651509216616</v>
      </c>
      <c r="T249" s="10">
        <f t="shared" si="8"/>
        <v>70775.427362384347</v>
      </c>
    </row>
    <row r="250" spans="1:20" ht="15" x14ac:dyDescent="0.25">
      <c r="A250" s="1">
        <v>14</v>
      </c>
      <c r="B250" s="1" t="s">
        <v>1020</v>
      </c>
      <c r="C250" s="1" t="s">
        <v>1021</v>
      </c>
      <c r="D250" s="1" t="s">
        <v>906</v>
      </c>
      <c r="E250" s="1">
        <v>3</v>
      </c>
      <c r="F250" s="1" t="s">
        <v>957</v>
      </c>
      <c r="G250" s="1">
        <v>452.58</v>
      </c>
      <c r="H250" s="1" t="s">
        <v>1022</v>
      </c>
      <c r="I250" s="1">
        <v>1357.74</v>
      </c>
      <c r="J250" s="2" t="s">
        <v>528</v>
      </c>
      <c r="S250" s="11">
        <f t="shared" si="7"/>
        <v>261.71651509216616</v>
      </c>
      <c r="T250" s="10">
        <f t="shared" si="8"/>
        <v>68495.534271988043</v>
      </c>
    </row>
    <row r="251" spans="1:20" ht="15" x14ac:dyDescent="0.25">
      <c r="A251" s="1">
        <v>14</v>
      </c>
      <c r="B251" s="1" t="s">
        <v>1020</v>
      </c>
      <c r="C251" s="1" t="s">
        <v>1021</v>
      </c>
      <c r="D251" s="1" t="s">
        <v>906</v>
      </c>
      <c r="E251" s="1">
        <v>1</v>
      </c>
      <c r="F251" s="1" t="s">
        <v>957</v>
      </c>
      <c r="G251" s="1">
        <v>452.58</v>
      </c>
      <c r="H251" s="1" t="s">
        <v>1022</v>
      </c>
      <c r="I251" s="1">
        <v>452.58</v>
      </c>
      <c r="J251" s="2" t="s">
        <v>600</v>
      </c>
      <c r="S251" s="11">
        <f t="shared" si="7"/>
        <v>261.71651509216616</v>
      </c>
      <c r="T251" s="10">
        <f t="shared" si="8"/>
        <v>68495.534271988043</v>
      </c>
    </row>
    <row r="252" spans="1:20" ht="25.5" x14ac:dyDescent="0.25">
      <c r="A252" s="1">
        <v>14</v>
      </c>
      <c r="B252" s="1" t="s">
        <v>1174</v>
      </c>
      <c r="C252" s="1" t="s">
        <v>1175</v>
      </c>
      <c r="D252" s="1" t="s">
        <v>699</v>
      </c>
      <c r="E252" s="1">
        <v>5</v>
      </c>
      <c r="F252" s="1" t="s">
        <v>1095</v>
      </c>
      <c r="G252" s="1">
        <v>436.57</v>
      </c>
      <c r="H252" s="1" t="s">
        <v>1151</v>
      </c>
      <c r="I252" s="1">
        <v>2182.85</v>
      </c>
      <c r="J252" s="2" t="s">
        <v>528</v>
      </c>
      <c r="S252" s="11">
        <f t="shared" si="7"/>
        <v>245.70651509216617</v>
      </c>
      <c r="T252" s="10">
        <f t="shared" si="8"/>
        <v>60371.691558736886</v>
      </c>
    </row>
    <row r="253" spans="1:20" ht="25.5" x14ac:dyDescent="0.25">
      <c r="A253" s="1">
        <v>14</v>
      </c>
      <c r="B253" s="1" t="s">
        <v>1174</v>
      </c>
      <c r="C253" s="1" t="s">
        <v>1175</v>
      </c>
      <c r="D253" s="1" t="s">
        <v>699</v>
      </c>
      <c r="E253" s="1">
        <v>4</v>
      </c>
      <c r="F253" s="1" t="s">
        <v>1095</v>
      </c>
      <c r="G253" s="1">
        <v>436.57</v>
      </c>
      <c r="H253" s="1" t="s">
        <v>1151</v>
      </c>
      <c r="I253" s="1">
        <v>1746.28</v>
      </c>
      <c r="J253" s="2" t="s">
        <v>548</v>
      </c>
      <c r="S253" s="11">
        <f t="shared" si="7"/>
        <v>245.70651509216617</v>
      </c>
      <c r="T253" s="10">
        <f t="shared" si="8"/>
        <v>60371.691558736886</v>
      </c>
    </row>
    <row r="254" spans="1:20" ht="25.5" x14ac:dyDescent="0.25">
      <c r="A254" s="1">
        <v>14</v>
      </c>
      <c r="B254" s="1" t="s">
        <v>1174</v>
      </c>
      <c r="C254" s="1" t="s">
        <v>1175</v>
      </c>
      <c r="D254" s="1" t="s">
        <v>699</v>
      </c>
      <c r="E254" s="1">
        <v>1</v>
      </c>
      <c r="F254" s="1" t="s">
        <v>1095</v>
      </c>
      <c r="G254" s="1">
        <v>436.57</v>
      </c>
      <c r="H254" s="1" t="s">
        <v>1151</v>
      </c>
      <c r="I254" s="1">
        <v>436.57</v>
      </c>
      <c r="J254" s="2" t="s">
        <v>563</v>
      </c>
      <c r="S254" s="11">
        <f t="shared" si="7"/>
        <v>245.70651509216617</v>
      </c>
      <c r="T254" s="10">
        <f t="shared" si="8"/>
        <v>60371.691558736886</v>
      </c>
    </row>
    <row r="255" spans="1:20" ht="25.5" x14ac:dyDescent="0.25">
      <c r="A255" s="1">
        <v>14</v>
      </c>
      <c r="B255" s="1">
        <v>1111</v>
      </c>
      <c r="C255" s="1" t="s">
        <v>328</v>
      </c>
      <c r="D255" s="1" t="s">
        <v>691</v>
      </c>
      <c r="E255" s="1">
        <v>3</v>
      </c>
      <c r="F255" s="1" t="s">
        <v>227</v>
      </c>
      <c r="G255" s="1">
        <v>436.15</v>
      </c>
      <c r="H255" s="1" t="s">
        <v>228</v>
      </c>
      <c r="I255" s="1">
        <v>1308.45</v>
      </c>
      <c r="J255" s="2" t="s">
        <v>563</v>
      </c>
      <c r="S255" s="11">
        <f t="shared" si="7"/>
        <v>245.28651509216616</v>
      </c>
      <c r="T255" s="10">
        <f t="shared" si="8"/>
        <v>60165.474486059458</v>
      </c>
    </row>
    <row r="256" spans="1:20" ht="15" x14ac:dyDescent="0.25">
      <c r="A256" s="1">
        <v>14</v>
      </c>
      <c r="B256" s="1" t="s">
        <v>284</v>
      </c>
      <c r="C256" s="1" t="s">
        <v>285</v>
      </c>
      <c r="D256" s="1" t="s">
        <v>691</v>
      </c>
      <c r="E256" s="1">
        <v>80</v>
      </c>
      <c r="F256" s="1" t="s">
        <v>227</v>
      </c>
      <c r="G256" s="1">
        <v>434.25200000000001</v>
      </c>
      <c r="H256" s="1" t="s">
        <v>286</v>
      </c>
      <c r="I256" s="1">
        <v>34740.160000000003</v>
      </c>
      <c r="J256" s="2" t="s">
        <v>528</v>
      </c>
      <c r="S256" s="11">
        <f t="shared" si="7"/>
        <v>243.38851509216619</v>
      </c>
      <c r="T256" s="10">
        <f t="shared" si="8"/>
        <v>59237.969278769611</v>
      </c>
    </row>
    <row r="257" spans="1:20" ht="15" x14ac:dyDescent="0.25">
      <c r="A257" s="1">
        <v>14</v>
      </c>
      <c r="B257" s="1" t="s">
        <v>284</v>
      </c>
      <c r="C257" s="1" t="s">
        <v>285</v>
      </c>
      <c r="D257" s="1" t="s">
        <v>691</v>
      </c>
      <c r="E257" s="1">
        <v>4</v>
      </c>
      <c r="F257" s="1" t="s">
        <v>227</v>
      </c>
      <c r="G257" s="1">
        <v>434.25200000000001</v>
      </c>
      <c r="H257" s="1" t="s">
        <v>286</v>
      </c>
      <c r="I257" s="1">
        <v>1737.008</v>
      </c>
      <c r="J257" s="2" t="s">
        <v>600</v>
      </c>
      <c r="S257" s="11">
        <f t="shared" si="7"/>
        <v>243.38851509216619</v>
      </c>
      <c r="T257" s="10">
        <f t="shared" si="8"/>
        <v>59237.969278769611</v>
      </c>
    </row>
    <row r="258" spans="1:20" ht="15" x14ac:dyDescent="0.25">
      <c r="A258" s="1">
        <v>14</v>
      </c>
      <c r="B258" s="1" t="s">
        <v>284</v>
      </c>
      <c r="C258" s="1" t="s">
        <v>285</v>
      </c>
      <c r="D258" s="1" t="s">
        <v>691</v>
      </c>
      <c r="E258" s="1">
        <v>4</v>
      </c>
      <c r="F258" s="1" t="s">
        <v>227</v>
      </c>
      <c r="G258" s="1">
        <v>434.25200000000001</v>
      </c>
      <c r="H258" s="1" t="s">
        <v>286</v>
      </c>
      <c r="I258" s="1">
        <v>1737.008</v>
      </c>
      <c r="J258" s="2" t="s">
        <v>606</v>
      </c>
      <c r="S258" s="11">
        <f t="shared" ref="S258:S321" si="9">G258-$P$2</f>
        <v>243.38851509216619</v>
      </c>
      <c r="T258" s="10">
        <f t="shared" si="8"/>
        <v>59237.969278769611</v>
      </c>
    </row>
    <row r="259" spans="1:20" ht="25.5" x14ac:dyDescent="0.25">
      <c r="A259" s="1">
        <v>14</v>
      </c>
      <c r="B259" s="1" t="s">
        <v>277</v>
      </c>
      <c r="C259" s="1" t="s">
        <v>278</v>
      </c>
      <c r="D259" s="1" t="s">
        <v>691</v>
      </c>
      <c r="E259" s="1">
        <v>1</v>
      </c>
      <c r="F259" s="1" t="s">
        <v>227</v>
      </c>
      <c r="G259" s="1">
        <v>429.66</v>
      </c>
      <c r="H259" s="1" t="s">
        <v>279</v>
      </c>
      <c r="I259" s="1">
        <v>429.66</v>
      </c>
      <c r="J259" s="2" t="s">
        <v>528</v>
      </c>
      <c r="S259" s="11">
        <f t="shared" si="9"/>
        <v>238.7965150921662</v>
      </c>
      <c r="T259" s="10">
        <f t="shared" ref="T259:T322" si="10">S259*S259</f>
        <v>57023.775620163164</v>
      </c>
    </row>
    <row r="260" spans="1:20" ht="25.5" x14ac:dyDescent="0.25">
      <c r="A260" s="1">
        <v>14</v>
      </c>
      <c r="B260" s="1" t="s">
        <v>277</v>
      </c>
      <c r="C260" s="1" t="s">
        <v>278</v>
      </c>
      <c r="D260" s="1" t="s">
        <v>691</v>
      </c>
      <c r="E260" s="1">
        <v>5</v>
      </c>
      <c r="F260" s="1" t="s">
        <v>227</v>
      </c>
      <c r="G260" s="1">
        <v>429.66</v>
      </c>
      <c r="H260" s="1" t="s">
        <v>279</v>
      </c>
      <c r="I260" s="1">
        <v>2148.3000000000002</v>
      </c>
      <c r="J260" s="2" t="s">
        <v>548</v>
      </c>
      <c r="S260" s="11">
        <f t="shared" si="9"/>
        <v>238.7965150921662</v>
      </c>
      <c r="T260" s="10">
        <f t="shared" si="10"/>
        <v>57023.775620163164</v>
      </c>
    </row>
    <row r="261" spans="1:20" ht="25.5" x14ac:dyDescent="0.25">
      <c r="A261" s="1">
        <v>14</v>
      </c>
      <c r="B261" s="1" t="s">
        <v>277</v>
      </c>
      <c r="C261" s="1" t="s">
        <v>278</v>
      </c>
      <c r="D261" s="1" t="s">
        <v>691</v>
      </c>
      <c r="E261" s="1">
        <v>2</v>
      </c>
      <c r="F261" s="1" t="s">
        <v>227</v>
      </c>
      <c r="G261" s="1">
        <v>429.66</v>
      </c>
      <c r="H261" s="1" t="s">
        <v>279</v>
      </c>
      <c r="I261" s="1">
        <v>859.32</v>
      </c>
      <c r="J261" s="2" t="s">
        <v>600</v>
      </c>
      <c r="S261" s="11">
        <f t="shared" si="9"/>
        <v>238.7965150921662</v>
      </c>
      <c r="T261" s="10">
        <f t="shared" si="10"/>
        <v>57023.775620163164</v>
      </c>
    </row>
    <row r="262" spans="1:20" ht="15" x14ac:dyDescent="0.25">
      <c r="A262" s="1">
        <v>13</v>
      </c>
      <c r="B262" s="1">
        <v>25</v>
      </c>
      <c r="C262" s="1" t="s">
        <v>813</v>
      </c>
      <c r="D262" s="1" t="s">
        <v>523</v>
      </c>
      <c r="E262" s="1">
        <v>10</v>
      </c>
      <c r="F262" s="1" t="s">
        <v>752</v>
      </c>
      <c r="G262" s="1">
        <v>401.58</v>
      </c>
      <c r="H262" s="1" t="s">
        <v>814</v>
      </c>
      <c r="I262" s="1">
        <v>4015.8</v>
      </c>
      <c r="J262" s="2" t="s">
        <v>548</v>
      </c>
      <c r="S262" s="11">
        <f t="shared" si="9"/>
        <v>210.71651509216616</v>
      </c>
      <c r="T262" s="10">
        <f t="shared" si="10"/>
        <v>44401.449732587091</v>
      </c>
    </row>
    <row r="263" spans="1:20" ht="25.5" x14ac:dyDescent="0.25">
      <c r="A263" s="1">
        <v>13</v>
      </c>
      <c r="B263" s="1">
        <v>135</v>
      </c>
      <c r="C263" s="1" t="s">
        <v>871</v>
      </c>
      <c r="D263" s="1" t="s">
        <v>371</v>
      </c>
      <c r="E263" s="1">
        <v>10</v>
      </c>
      <c r="F263" s="1" t="s">
        <v>752</v>
      </c>
      <c r="G263" s="1">
        <v>397</v>
      </c>
      <c r="H263" s="1" t="s">
        <v>872</v>
      </c>
      <c r="I263" s="1">
        <v>3970</v>
      </c>
      <c r="J263" s="2" t="s">
        <v>586</v>
      </c>
      <c r="S263" s="11">
        <f t="shared" si="9"/>
        <v>206.13651509216618</v>
      </c>
      <c r="T263" s="10">
        <f t="shared" si="10"/>
        <v>42492.262854342851</v>
      </c>
    </row>
    <row r="264" spans="1:20" ht="25.5" x14ac:dyDescent="0.25">
      <c r="A264" s="1">
        <v>13</v>
      </c>
      <c r="B264" s="1">
        <v>136</v>
      </c>
      <c r="C264" s="1" t="s">
        <v>873</v>
      </c>
      <c r="D264" s="1" t="s">
        <v>371</v>
      </c>
      <c r="E264" s="1">
        <v>10</v>
      </c>
      <c r="F264" s="1" t="s">
        <v>752</v>
      </c>
      <c r="G264" s="1">
        <v>397</v>
      </c>
      <c r="H264" s="1" t="s">
        <v>872</v>
      </c>
      <c r="I264" s="1">
        <v>3970</v>
      </c>
      <c r="J264" s="2" t="s">
        <v>586</v>
      </c>
      <c r="S264" s="11">
        <f t="shared" si="9"/>
        <v>206.13651509216618</v>
      </c>
      <c r="T264" s="10">
        <f t="shared" si="10"/>
        <v>42492.262854342851</v>
      </c>
    </row>
    <row r="265" spans="1:20" ht="25.5" x14ac:dyDescent="0.25">
      <c r="A265" s="1">
        <v>13</v>
      </c>
      <c r="B265" s="1">
        <v>137</v>
      </c>
      <c r="C265" s="1" t="s">
        <v>874</v>
      </c>
      <c r="D265" s="1" t="s">
        <v>371</v>
      </c>
      <c r="E265" s="1">
        <v>20</v>
      </c>
      <c r="F265" s="1" t="s">
        <v>752</v>
      </c>
      <c r="G265" s="1">
        <v>397</v>
      </c>
      <c r="H265" s="1" t="s">
        <v>872</v>
      </c>
      <c r="I265" s="1">
        <v>7940</v>
      </c>
      <c r="J265" s="2" t="s">
        <v>586</v>
      </c>
      <c r="S265" s="11">
        <f t="shared" si="9"/>
        <v>206.13651509216618</v>
      </c>
      <c r="T265" s="10">
        <f t="shared" si="10"/>
        <v>42492.262854342851</v>
      </c>
    </row>
    <row r="266" spans="1:20" ht="25.5" x14ac:dyDescent="0.25">
      <c r="A266" s="1">
        <v>13</v>
      </c>
      <c r="B266" s="1">
        <v>138</v>
      </c>
      <c r="C266" s="1" t="s">
        <v>875</v>
      </c>
      <c r="D266" s="1" t="s">
        <v>371</v>
      </c>
      <c r="E266" s="1">
        <v>30</v>
      </c>
      <c r="F266" s="1" t="s">
        <v>752</v>
      </c>
      <c r="G266" s="1">
        <v>397</v>
      </c>
      <c r="H266" s="1" t="s">
        <v>872</v>
      </c>
      <c r="I266" s="1">
        <v>11910</v>
      </c>
      <c r="J266" s="2" t="s">
        <v>586</v>
      </c>
      <c r="S266" s="11">
        <f t="shared" si="9"/>
        <v>206.13651509216618</v>
      </c>
      <c r="T266" s="10">
        <f t="shared" si="10"/>
        <v>42492.262854342851</v>
      </c>
    </row>
    <row r="267" spans="1:20" ht="25.5" x14ac:dyDescent="0.25">
      <c r="A267" s="1">
        <v>13</v>
      </c>
      <c r="B267" s="1">
        <v>139</v>
      </c>
      <c r="C267" s="1" t="s">
        <v>876</v>
      </c>
      <c r="D267" s="2" t="s">
        <v>371</v>
      </c>
      <c r="E267" s="1">
        <v>40</v>
      </c>
      <c r="F267" s="1" t="s">
        <v>752</v>
      </c>
      <c r="G267" s="1">
        <v>397</v>
      </c>
      <c r="H267" s="1" t="s">
        <v>872</v>
      </c>
      <c r="I267" s="1">
        <v>15880</v>
      </c>
      <c r="J267" s="2" t="s">
        <v>586</v>
      </c>
      <c r="S267" s="11">
        <f t="shared" si="9"/>
        <v>206.13651509216618</v>
      </c>
      <c r="T267" s="10">
        <f t="shared" si="10"/>
        <v>42492.262854342851</v>
      </c>
    </row>
    <row r="268" spans="1:20" ht="25.5" x14ac:dyDescent="0.25">
      <c r="A268" s="1">
        <v>13</v>
      </c>
      <c r="B268" s="1">
        <v>135</v>
      </c>
      <c r="C268" s="1" t="s">
        <v>871</v>
      </c>
      <c r="D268" s="1" t="s">
        <v>371</v>
      </c>
      <c r="E268" s="1">
        <v>10</v>
      </c>
      <c r="F268" s="1" t="s">
        <v>752</v>
      </c>
      <c r="G268" s="1">
        <v>397</v>
      </c>
      <c r="H268" s="1" t="s">
        <v>872</v>
      </c>
      <c r="I268" s="1">
        <v>3970</v>
      </c>
      <c r="J268" s="2" t="s">
        <v>630</v>
      </c>
      <c r="S268" s="11">
        <f t="shared" si="9"/>
        <v>206.13651509216618</v>
      </c>
      <c r="T268" s="10">
        <f t="shared" si="10"/>
        <v>42492.262854342851</v>
      </c>
    </row>
    <row r="269" spans="1:20" ht="25.5" x14ac:dyDescent="0.25">
      <c r="A269" s="1">
        <v>13</v>
      </c>
      <c r="B269" s="1">
        <v>136</v>
      </c>
      <c r="C269" s="1" t="s">
        <v>873</v>
      </c>
      <c r="D269" s="1" t="s">
        <v>371</v>
      </c>
      <c r="E269" s="1">
        <v>10</v>
      </c>
      <c r="F269" s="1" t="s">
        <v>752</v>
      </c>
      <c r="G269" s="1">
        <v>397</v>
      </c>
      <c r="H269" s="1" t="s">
        <v>872</v>
      </c>
      <c r="I269" s="1">
        <v>3970</v>
      </c>
      <c r="J269" s="2" t="s">
        <v>630</v>
      </c>
      <c r="S269" s="11">
        <f t="shared" si="9"/>
        <v>206.13651509216618</v>
      </c>
      <c r="T269" s="10">
        <f t="shared" si="10"/>
        <v>42492.262854342851</v>
      </c>
    </row>
    <row r="270" spans="1:20" ht="25.5" x14ac:dyDescent="0.25">
      <c r="A270" s="1">
        <v>13</v>
      </c>
      <c r="B270" s="1">
        <v>137</v>
      </c>
      <c r="C270" s="1" t="s">
        <v>874</v>
      </c>
      <c r="D270" s="1" t="s">
        <v>371</v>
      </c>
      <c r="E270" s="1">
        <v>10</v>
      </c>
      <c r="F270" s="1" t="s">
        <v>752</v>
      </c>
      <c r="G270" s="1">
        <v>397</v>
      </c>
      <c r="H270" s="1" t="s">
        <v>872</v>
      </c>
      <c r="I270" s="1">
        <v>3970</v>
      </c>
      <c r="J270" s="2" t="s">
        <v>630</v>
      </c>
      <c r="S270" s="11">
        <f t="shared" si="9"/>
        <v>206.13651509216618</v>
      </c>
      <c r="T270" s="10">
        <f t="shared" si="10"/>
        <v>42492.262854342851</v>
      </c>
    </row>
    <row r="271" spans="1:20" ht="25.5" x14ac:dyDescent="0.25">
      <c r="A271" s="1">
        <v>13</v>
      </c>
      <c r="B271" s="1">
        <v>138</v>
      </c>
      <c r="C271" s="1" t="s">
        <v>875</v>
      </c>
      <c r="D271" s="1" t="s">
        <v>371</v>
      </c>
      <c r="E271" s="1">
        <v>10</v>
      </c>
      <c r="F271" s="1" t="s">
        <v>752</v>
      </c>
      <c r="G271" s="1">
        <v>397</v>
      </c>
      <c r="H271" s="1" t="s">
        <v>872</v>
      </c>
      <c r="I271" s="1">
        <v>3970</v>
      </c>
      <c r="J271" s="2" t="s">
        <v>630</v>
      </c>
      <c r="S271" s="11">
        <f t="shared" si="9"/>
        <v>206.13651509216618</v>
      </c>
      <c r="T271" s="10">
        <f t="shared" si="10"/>
        <v>42492.262854342851</v>
      </c>
    </row>
    <row r="272" spans="1:20" ht="15" x14ac:dyDescent="0.25">
      <c r="A272" s="1">
        <v>9</v>
      </c>
      <c r="B272" s="1">
        <v>459</v>
      </c>
      <c r="C272" s="1" t="s">
        <v>1221</v>
      </c>
      <c r="D272" s="1" t="s">
        <v>567</v>
      </c>
      <c r="E272" s="1">
        <v>20</v>
      </c>
      <c r="F272" s="1" t="s">
        <v>1207</v>
      </c>
      <c r="G272" s="1">
        <v>396</v>
      </c>
      <c r="H272" s="1" t="s">
        <v>1222</v>
      </c>
      <c r="I272" s="1">
        <v>7920</v>
      </c>
      <c r="J272" s="2" t="s">
        <v>578</v>
      </c>
      <c r="S272" s="11">
        <f t="shared" si="9"/>
        <v>205.13651509216618</v>
      </c>
      <c r="T272" s="10">
        <f t="shared" si="10"/>
        <v>42080.989824158525</v>
      </c>
    </row>
    <row r="273" spans="1:20" ht="15" x14ac:dyDescent="0.25">
      <c r="A273" s="1">
        <v>14</v>
      </c>
      <c r="B273" s="1">
        <v>1111</v>
      </c>
      <c r="C273" s="1" t="s">
        <v>337</v>
      </c>
      <c r="D273" s="1" t="s">
        <v>899</v>
      </c>
      <c r="E273" s="1">
        <v>7</v>
      </c>
      <c r="F273" s="1" t="s">
        <v>227</v>
      </c>
      <c r="G273" s="1">
        <v>392.0994</v>
      </c>
      <c r="H273" s="1" t="s">
        <v>250</v>
      </c>
      <c r="I273" s="1">
        <v>2744.6958</v>
      </c>
      <c r="J273" s="2" t="s">
        <v>563</v>
      </c>
      <c r="S273" s="11">
        <f t="shared" si="9"/>
        <v>201.23591509216618</v>
      </c>
      <c r="T273" s="10">
        <f t="shared" si="10"/>
        <v>40495.893522981518</v>
      </c>
    </row>
    <row r="274" spans="1:20" ht="15" x14ac:dyDescent="0.25">
      <c r="A274" s="1">
        <v>9</v>
      </c>
      <c r="B274" s="1">
        <v>520</v>
      </c>
      <c r="C274" s="1" t="s">
        <v>457</v>
      </c>
      <c r="D274" s="1" t="s">
        <v>458</v>
      </c>
      <c r="E274" s="1">
        <v>20</v>
      </c>
      <c r="F274" s="1" t="s">
        <v>372</v>
      </c>
      <c r="G274" s="1">
        <v>391.4</v>
      </c>
      <c r="H274" s="1" t="s">
        <v>456</v>
      </c>
      <c r="I274" s="1">
        <v>7828</v>
      </c>
      <c r="J274" s="2" t="s">
        <v>374</v>
      </c>
      <c r="S274" s="11">
        <f t="shared" si="9"/>
        <v>200.53651509216616</v>
      </c>
      <c r="T274" s="10">
        <f t="shared" si="10"/>
        <v>40214.893885310586</v>
      </c>
    </row>
    <row r="275" spans="1:20" ht="25.5" x14ac:dyDescent="0.25">
      <c r="A275" s="1">
        <v>14</v>
      </c>
      <c r="B275" s="1" t="s">
        <v>728</v>
      </c>
      <c r="C275" s="1" t="s">
        <v>729</v>
      </c>
      <c r="D275" s="1" t="s">
        <v>723</v>
      </c>
      <c r="E275" s="1">
        <v>2</v>
      </c>
      <c r="F275" s="1" t="s">
        <v>684</v>
      </c>
      <c r="G275" s="1">
        <v>390.9</v>
      </c>
      <c r="H275" s="1" t="s">
        <v>703</v>
      </c>
      <c r="I275" s="1">
        <v>781.8</v>
      </c>
      <c r="J275" s="2" t="s">
        <v>548</v>
      </c>
      <c r="S275" s="11">
        <f t="shared" si="9"/>
        <v>200.03651509216616</v>
      </c>
      <c r="T275" s="10">
        <f t="shared" si="10"/>
        <v>40014.607370218415</v>
      </c>
    </row>
    <row r="276" spans="1:20" ht="25.5" x14ac:dyDescent="0.25">
      <c r="A276" s="1">
        <v>5</v>
      </c>
      <c r="B276" s="1">
        <v>330</v>
      </c>
      <c r="C276" s="1" t="s">
        <v>165</v>
      </c>
      <c r="D276" s="1" t="s">
        <v>371</v>
      </c>
      <c r="E276" s="1">
        <v>3</v>
      </c>
      <c r="F276" s="1" t="s">
        <v>92</v>
      </c>
      <c r="G276" s="1">
        <v>390.9</v>
      </c>
      <c r="H276" s="1" t="s">
        <v>136</v>
      </c>
      <c r="I276" s="1">
        <v>1172.7</v>
      </c>
      <c r="J276" s="2" t="s">
        <v>466</v>
      </c>
      <c r="S276" s="11">
        <f t="shared" si="9"/>
        <v>200.03651509216616</v>
      </c>
      <c r="T276" s="10">
        <f t="shared" si="10"/>
        <v>40014.607370218415</v>
      </c>
    </row>
    <row r="277" spans="1:20" ht="25.5" x14ac:dyDescent="0.25">
      <c r="A277" s="1">
        <v>5</v>
      </c>
      <c r="B277" s="1">
        <v>330</v>
      </c>
      <c r="C277" s="1" t="s">
        <v>165</v>
      </c>
      <c r="D277" s="1" t="s">
        <v>371</v>
      </c>
      <c r="E277" s="1">
        <v>3</v>
      </c>
      <c r="F277" s="1" t="s">
        <v>92</v>
      </c>
      <c r="G277" s="1">
        <v>390.9</v>
      </c>
      <c r="H277" s="1" t="s">
        <v>136</v>
      </c>
      <c r="I277" s="1">
        <v>1172.7</v>
      </c>
      <c r="J277" s="2" t="s">
        <v>563</v>
      </c>
      <c r="S277" s="11">
        <f t="shared" si="9"/>
        <v>200.03651509216616</v>
      </c>
      <c r="T277" s="10">
        <f t="shared" si="10"/>
        <v>40014.607370218415</v>
      </c>
    </row>
    <row r="278" spans="1:20" ht="15" x14ac:dyDescent="0.25">
      <c r="A278" s="1">
        <v>14</v>
      </c>
      <c r="B278" s="1" t="s">
        <v>1066</v>
      </c>
      <c r="C278" s="1" t="s">
        <v>1067</v>
      </c>
      <c r="D278" s="1" t="s">
        <v>526</v>
      </c>
      <c r="E278" s="1">
        <v>3</v>
      </c>
      <c r="F278" s="1" t="s">
        <v>957</v>
      </c>
      <c r="G278" s="1">
        <v>383.35</v>
      </c>
      <c r="H278" s="1" t="s">
        <v>1068</v>
      </c>
      <c r="I278" s="1">
        <v>1150.05</v>
      </c>
      <c r="J278" s="2" t="s">
        <v>548</v>
      </c>
      <c r="S278" s="11">
        <f t="shared" si="9"/>
        <v>192.4865150921662</v>
      </c>
      <c r="T278" s="10">
        <f t="shared" si="10"/>
        <v>37051.058492326723</v>
      </c>
    </row>
    <row r="279" spans="1:20" ht="15" x14ac:dyDescent="0.25">
      <c r="A279" s="1">
        <v>14</v>
      </c>
      <c r="B279" s="1" t="s">
        <v>1066</v>
      </c>
      <c r="C279" s="1" t="s">
        <v>1067</v>
      </c>
      <c r="D279" s="1" t="s">
        <v>526</v>
      </c>
      <c r="E279" s="1">
        <v>1</v>
      </c>
      <c r="F279" s="1" t="s">
        <v>957</v>
      </c>
      <c r="G279" s="1">
        <v>383.35</v>
      </c>
      <c r="H279" s="1" t="s">
        <v>1068</v>
      </c>
      <c r="I279" s="1">
        <v>383.35</v>
      </c>
      <c r="J279" s="2" t="s">
        <v>586</v>
      </c>
      <c r="S279" s="11">
        <f t="shared" si="9"/>
        <v>192.4865150921662</v>
      </c>
      <c r="T279" s="10">
        <f t="shared" si="10"/>
        <v>37051.058492326723</v>
      </c>
    </row>
    <row r="280" spans="1:20" ht="25.5" x14ac:dyDescent="0.25">
      <c r="A280" s="1">
        <v>13</v>
      </c>
      <c r="B280" s="1">
        <v>47</v>
      </c>
      <c r="C280" s="1" t="s">
        <v>767</v>
      </c>
      <c r="D280" s="1" t="s">
        <v>371</v>
      </c>
      <c r="E280" s="1">
        <v>1</v>
      </c>
      <c r="F280" s="1" t="s">
        <v>752</v>
      </c>
      <c r="G280" s="1">
        <v>381.42</v>
      </c>
      <c r="H280" s="1" t="s">
        <v>768</v>
      </c>
      <c r="I280" s="1">
        <v>381.42</v>
      </c>
      <c r="J280" s="2" t="s">
        <v>491</v>
      </c>
      <c r="S280" s="11">
        <f t="shared" si="9"/>
        <v>190.55651509216619</v>
      </c>
      <c r="T280" s="10">
        <f t="shared" si="10"/>
        <v>36311.785444070963</v>
      </c>
    </row>
    <row r="281" spans="1:20" ht="25.5" x14ac:dyDescent="0.25">
      <c r="A281" s="1">
        <v>13</v>
      </c>
      <c r="B281" s="1">
        <v>48</v>
      </c>
      <c r="C281" s="1" t="s">
        <v>769</v>
      </c>
      <c r="D281" s="1" t="s">
        <v>371</v>
      </c>
      <c r="E281" s="1">
        <v>1</v>
      </c>
      <c r="F281" s="1" t="s">
        <v>752</v>
      </c>
      <c r="G281" s="1">
        <v>381.42</v>
      </c>
      <c r="H281" s="1" t="s">
        <v>768</v>
      </c>
      <c r="I281" s="1">
        <v>381.42</v>
      </c>
      <c r="J281" s="2" t="s">
        <v>491</v>
      </c>
      <c r="S281" s="11">
        <f t="shared" si="9"/>
        <v>190.55651509216619</v>
      </c>
      <c r="T281" s="10">
        <f t="shared" si="10"/>
        <v>36311.785444070963</v>
      </c>
    </row>
    <row r="282" spans="1:20" ht="25.5" x14ac:dyDescent="0.25">
      <c r="A282" s="1">
        <v>13</v>
      </c>
      <c r="B282" s="1">
        <v>45</v>
      </c>
      <c r="C282" s="1" t="s">
        <v>816</v>
      </c>
      <c r="D282" s="1" t="s">
        <v>371</v>
      </c>
      <c r="E282" s="1">
        <v>3</v>
      </c>
      <c r="F282" s="1" t="s">
        <v>752</v>
      </c>
      <c r="G282" s="1">
        <v>381.42</v>
      </c>
      <c r="H282" s="1" t="s">
        <v>768</v>
      </c>
      <c r="I282" s="1">
        <v>1144.26</v>
      </c>
      <c r="J282" s="2" t="s">
        <v>548</v>
      </c>
      <c r="S282" s="11">
        <f t="shared" si="9"/>
        <v>190.55651509216619</v>
      </c>
      <c r="T282" s="10">
        <f t="shared" si="10"/>
        <v>36311.785444070963</v>
      </c>
    </row>
    <row r="283" spans="1:20" ht="25.5" x14ac:dyDescent="0.25">
      <c r="A283" s="1">
        <v>13</v>
      </c>
      <c r="B283" s="1">
        <v>46</v>
      </c>
      <c r="C283" s="1" t="s">
        <v>817</v>
      </c>
      <c r="D283" s="1" t="s">
        <v>371</v>
      </c>
      <c r="E283" s="1">
        <v>3</v>
      </c>
      <c r="F283" s="1" t="s">
        <v>752</v>
      </c>
      <c r="G283" s="1">
        <v>381.42</v>
      </c>
      <c r="H283" s="1" t="s">
        <v>768</v>
      </c>
      <c r="I283" s="1">
        <v>1144.26</v>
      </c>
      <c r="J283" s="2" t="s">
        <v>548</v>
      </c>
      <c r="S283" s="11">
        <f t="shared" si="9"/>
        <v>190.55651509216619</v>
      </c>
      <c r="T283" s="10">
        <f t="shared" si="10"/>
        <v>36311.785444070963</v>
      </c>
    </row>
    <row r="284" spans="1:20" ht="25.5" x14ac:dyDescent="0.25">
      <c r="A284" s="1">
        <v>13</v>
      </c>
      <c r="B284" s="1">
        <v>47</v>
      </c>
      <c r="C284" s="1" t="s">
        <v>767</v>
      </c>
      <c r="D284" s="1" t="s">
        <v>371</v>
      </c>
      <c r="E284" s="1">
        <v>5</v>
      </c>
      <c r="F284" s="1" t="s">
        <v>752</v>
      </c>
      <c r="G284" s="1">
        <v>381.42</v>
      </c>
      <c r="H284" s="1" t="s">
        <v>768</v>
      </c>
      <c r="I284" s="1">
        <v>1907.1</v>
      </c>
      <c r="J284" s="2" t="s">
        <v>548</v>
      </c>
      <c r="S284" s="11">
        <f t="shared" si="9"/>
        <v>190.55651509216619</v>
      </c>
      <c r="T284" s="10">
        <f t="shared" si="10"/>
        <v>36311.785444070963</v>
      </c>
    </row>
    <row r="285" spans="1:20" ht="25.5" x14ac:dyDescent="0.25">
      <c r="A285" s="1">
        <v>13</v>
      </c>
      <c r="B285" s="1">
        <v>48</v>
      </c>
      <c r="C285" s="1" t="s">
        <v>769</v>
      </c>
      <c r="D285" s="1" t="s">
        <v>371</v>
      </c>
      <c r="E285" s="1">
        <v>5</v>
      </c>
      <c r="F285" s="1" t="s">
        <v>752</v>
      </c>
      <c r="G285" s="1">
        <v>381.42</v>
      </c>
      <c r="H285" s="1" t="s">
        <v>768</v>
      </c>
      <c r="I285" s="1">
        <v>1907.1</v>
      </c>
      <c r="J285" s="2" t="s">
        <v>548</v>
      </c>
      <c r="S285" s="11">
        <f t="shared" si="9"/>
        <v>190.55651509216619</v>
      </c>
      <c r="T285" s="10">
        <f t="shared" si="10"/>
        <v>36311.785444070963</v>
      </c>
    </row>
    <row r="286" spans="1:20" ht="25.5" x14ac:dyDescent="0.25">
      <c r="A286" s="1">
        <v>13</v>
      </c>
      <c r="B286" s="1">
        <v>49</v>
      </c>
      <c r="C286" s="1" t="s">
        <v>818</v>
      </c>
      <c r="D286" s="1" t="s">
        <v>371</v>
      </c>
      <c r="E286" s="1">
        <v>5</v>
      </c>
      <c r="F286" s="1" t="s">
        <v>752</v>
      </c>
      <c r="G286" s="1">
        <v>381.42</v>
      </c>
      <c r="H286" s="1" t="s">
        <v>768</v>
      </c>
      <c r="I286" s="1">
        <v>1907.1</v>
      </c>
      <c r="J286" s="2" t="s">
        <v>548</v>
      </c>
      <c r="S286" s="11">
        <f t="shared" si="9"/>
        <v>190.55651509216619</v>
      </c>
      <c r="T286" s="10">
        <f t="shared" si="10"/>
        <v>36311.785444070963</v>
      </c>
    </row>
    <row r="287" spans="1:20" ht="25.5" x14ac:dyDescent="0.25">
      <c r="A287" s="1">
        <v>13</v>
      </c>
      <c r="B287" s="1">
        <v>45</v>
      </c>
      <c r="C287" s="1" t="s">
        <v>816</v>
      </c>
      <c r="D287" s="1" t="s">
        <v>371</v>
      </c>
      <c r="E287" s="1">
        <v>3</v>
      </c>
      <c r="F287" s="1" t="s">
        <v>752</v>
      </c>
      <c r="G287" s="1">
        <v>381.42</v>
      </c>
      <c r="H287" s="1" t="s">
        <v>768</v>
      </c>
      <c r="I287" s="1">
        <v>1144.26</v>
      </c>
      <c r="J287" s="2" t="s">
        <v>563</v>
      </c>
      <c r="S287" s="11">
        <f t="shared" si="9"/>
        <v>190.55651509216619</v>
      </c>
      <c r="T287" s="10">
        <f t="shared" si="10"/>
        <v>36311.785444070963</v>
      </c>
    </row>
    <row r="288" spans="1:20" ht="25.5" x14ac:dyDescent="0.25">
      <c r="A288" s="1">
        <v>13</v>
      </c>
      <c r="B288" s="1">
        <v>46</v>
      </c>
      <c r="C288" s="1" t="s">
        <v>817</v>
      </c>
      <c r="D288" s="1" t="s">
        <v>371</v>
      </c>
      <c r="E288" s="1">
        <v>3</v>
      </c>
      <c r="F288" s="1" t="s">
        <v>752</v>
      </c>
      <c r="G288" s="1">
        <v>381.42</v>
      </c>
      <c r="H288" s="1" t="s">
        <v>768</v>
      </c>
      <c r="I288" s="1">
        <v>1144.26</v>
      </c>
      <c r="J288" s="2" t="s">
        <v>563</v>
      </c>
      <c r="S288" s="11">
        <f t="shared" si="9"/>
        <v>190.55651509216619</v>
      </c>
      <c r="T288" s="10">
        <f t="shared" si="10"/>
        <v>36311.785444070963</v>
      </c>
    </row>
    <row r="289" spans="1:20" ht="25.5" x14ac:dyDescent="0.25">
      <c r="A289" s="1">
        <v>13</v>
      </c>
      <c r="B289" s="1">
        <v>47</v>
      </c>
      <c r="C289" s="1" t="s">
        <v>767</v>
      </c>
      <c r="D289" s="1" t="s">
        <v>371</v>
      </c>
      <c r="E289" s="1">
        <v>2</v>
      </c>
      <c r="F289" s="1" t="s">
        <v>752</v>
      </c>
      <c r="G289" s="1">
        <v>381.42</v>
      </c>
      <c r="H289" s="1" t="s">
        <v>768</v>
      </c>
      <c r="I289" s="1">
        <v>762.84</v>
      </c>
      <c r="J289" s="2" t="s">
        <v>563</v>
      </c>
      <c r="S289" s="11">
        <f t="shared" si="9"/>
        <v>190.55651509216619</v>
      </c>
      <c r="T289" s="10">
        <f t="shared" si="10"/>
        <v>36311.785444070963</v>
      </c>
    </row>
    <row r="290" spans="1:20" ht="25.5" x14ac:dyDescent="0.25">
      <c r="A290" s="1">
        <v>13</v>
      </c>
      <c r="B290" s="1">
        <v>48</v>
      </c>
      <c r="C290" s="1" t="s">
        <v>769</v>
      </c>
      <c r="D290" s="1" t="s">
        <v>371</v>
      </c>
      <c r="E290" s="1">
        <v>5</v>
      </c>
      <c r="F290" s="1" t="s">
        <v>752</v>
      </c>
      <c r="G290" s="1">
        <v>381.42</v>
      </c>
      <c r="H290" s="1" t="s">
        <v>768</v>
      </c>
      <c r="I290" s="1">
        <v>1907.1</v>
      </c>
      <c r="J290" s="2" t="s">
        <v>563</v>
      </c>
      <c r="S290" s="11">
        <f t="shared" si="9"/>
        <v>190.55651509216619</v>
      </c>
      <c r="T290" s="10">
        <f t="shared" si="10"/>
        <v>36311.785444070963</v>
      </c>
    </row>
    <row r="291" spans="1:20" ht="25.5" x14ac:dyDescent="0.25">
      <c r="A291" s="1">
        <v>13</v>
      </c>
      <c r="B291" s="1">
        <v>49</v>
      </c>
      <c r="C291" s="1" t="s">
        <v>818</v>
      </c>
      <c r="D291" s="1" t="s">
        <v>371</v>
      </c>
      <c r="E291" s="1">
        <v>5</v>
      </c>
      <c r="F291" s="1" t="s">
        <v>752</v>
      </c>
      <c r="G291" s="1">
        <v>381.42</v>
      </c>
      <c r="H291" s="1" t="s">
        <v>768</v>
      </c>
      <c r="I291" s="1">
        <v>1907.1</v>
      </c>
      <c r="J291" s="2" t="s">
        <v>563</v>
      </c>
      <c r="S291" s="11">
        <f t="shared" si="9"/>
        <v>190.55651509216619</v>
      </c>
      <c r="T291" s="10">
        <f t="shared" si="10"/>
        <v>36311.785444070963</v>
      </c>
    </row>
    <row r="292" spans="1:20" ht="25.5" x14ac:dyDescent="0.25">
      <c r="A292" s="1">
        <v>13</v>
      </c>
      <c r="B292" s="1">
        <v>45</v>
      </c>
      <c r="C292" s="1" t="s">
        <v>816</v>
      </c>
      <c r="D292" s="1" t="s">
        <v>371</v>
      </c>
      <c r="E292" s="1">
        <v>4</v>
      </c>
      <c r="F292" s="1" t="s">
        <v>752</v>
      </c>
      <c r="G292" s="1">
        <v>381.42</v>
      </c>
      <c r="H292" s="1" t="s">
        <v>768</v>
      </c>
      <c r="I292" s="1">
        <v>1525.68</v>
      </c>
      <c r="J292" s="2" t="s">
        <v>630</v>
      </c>
      <c r="S292" s="11">
        <f t="shared" si="9"/>
        <v>190.55651509216619</v>
      </c>
      <c r="T292" s="10">
        <f t="shared" si="10"/>
        <v>36311.785444070963</v>
      </c>
    </row>
    <row r="293" spans="1:20" ht="25.5" x14ac:dyDescent="0.25">
      <c r="A293" s="1">
        <v>13</v>
      </c>
      <c r="B293" s="1">
        <v>49</v>
      </c>
      <c r="C293" s="1" t="s">
        <v>818</v>
      </c>
      <c r="D293" s="1" t="s">
        <v>371</v>
      </c>
      <c r="E293" s="1">
        <v>4</v>
      </c>
      <c r="F293" s="1" t="s">
        <v>752</v>
      </c>
      <c r="G293" s="1">
        <v>381.42</v>
      </c>
      <c r="H293" s="1" t="s">
        <v>768</v>
      </c>
      <c r="I293" s="1">
        <v>1525.68</v>
      </c>
      <c r="J293" s="2" t="s">
        <v>630</v>
      </c>
      <c r="S293" s="11">
        <f t="shared" si="9"/>
        <v>190.55651509216619</v>
      </c>
      <c r="T293" s="10">
        <f t="shared" si="10"/>
        <v>36311.785444070963</v>
      </c>
    </row>
    <row r="294" spans="1:20" ht="15" x14ac:dyDescent="0.25">
      <c r="A294" s="1">
        <v>3</v>
      </c>
      <c r="B294" s="1">
        <v>172</v>
      </c>
      <c r="C294" s="1" t="s">
        <v>155</v>
      </c>
      <c r="D294" s="1" t="s">
        <v>371</v>
      </c>
      <c r="E294" s="1">
        <v>5</v>
      </c>
      <c r="F294" s="1" t="s">
        <v>92</v>
      </c>
      <c r="G294" s="1">
        <v>381.1</v>
      </c>
      <c r="H294" s="1" t="s">
        <v>152</v>
      </c>
      <c r="I294" s="1">
        <v>1905.5</v>
      </c>
      <c r="J294" s="2" t="s">
        <v>466</v>
      </c>
      <c r="S294" s="11">
        <f t="shared" si="9"/>
        <v>190.2365150921662</v>
      </c>
      <c r="T294" s="10">
        <f t="shared" si="10"/>
        <v>36189.931674411979</v>
      </c>
    </row>
    <row r="295" spans="1:20" ht="15" x14ac:dyDescent="0.25">
      <c r="A295" s="1">
        <v>14</v>
      </c>
      <c r="B295" s="1" t="s">
        <v>231</v>
      </c>
      <c r="C295" s="1" t="s">
        <v>232</v>
      </c>
      <c r="D295" s="1" t="s">
        <v>899</v>
      </c>
      <c r="E295" s="1">
        <v>3</v>
      </c>
      <c r="F295" s="1" t="s">
        <v>227</v>
      </c>
      <c r="G295" s="1">
        <v>375.76</v>
      </c>
      <c r="H295" s="1" t="s">
        <v>228</v>
      </c>
      <c r="I295" s="1">
        <v>1127.28</v>
      </c>
      <c r="J295" s="2" t="s">
        <v>491</v>
      </c>
      <c r="S295" s="11">
        <f t="shared" si="9"/>
        <v>184.89651509216617</v>
      </c>
      <c r="T295" s="10">
        <f t="shared" si="10"/>
        <v>34186.721293227631</v>
      </c>
    </row>
    <row r="296" spans="1:20" ht="15" x14ac:dyDescent="0.25">
      <c r="A296" s="1">
        <v>14</v>
      </c>
      <c r="B296" s="1" t="s">
        <v>231</v>
      </c>
      <c r="C296" s="1" t="s">
        <v>232</v>
      </c>
      <c r="D296" s="1" t="s">
        <v>899</v>
      </c>
      <c r="E296" s="1">
        <v>15</v>
      </c>
      <c r="F296" s="1" t="s">
        <v>227</v>
      </c>
      <c r="G296" s="1">
        <v>375.76</v>
      </c>
      <c r="H296" s="1" t="s">
        <v>228</v>
      </c>
      <c r="I296" s="1">
        <v>5636.4</v>
      </c>
      <c r="J296" s="2" t="s">
        <v>528</v>
      </c>
      <c r="S296" s="11">
        <f t="shared" si="9"/>
        <v>184.89651509216617</v>
      </c>
      <c r="T296" s="10">
        <f t="shared" si="10"/>
        <v>34186.721293227631</v>
      </c>
    </row>
    <row r="297" spans="1:20" ht="15" x14ac:dyDescent="0.25">
      <c r="A297" s="1">
        <v>14</v>
      </c>
      <c r="B297" s="1" t="s">
        <v>231</v>
      </c>
      <c r="C297" s="1" t="s">
        <v>232</v>
      </c>
      <c r="D297" s="1" t="s">
        <v>899</v>
      </c>
      <c r="E297" s="1">
        <v>10</v>
      </c>
      <c r="F297" s="1" t="s">
        <v>227</v>
      </c>
      <c r="G297" s="1">
        <v>375.76</v>
      </c>
      <c r="H297" s="1" t="s">
        <v>228</v>
      </c>
      <c r="I297" s="1">
        <v>3757.6</v>
      </c>
      <c r="J297" s="2" t="s">
        <v>548</v>
      </c>
      <c r="S297" s="11">
        <f t="shared" si="9"/>
        <v>184.89651509216617</v>
      </c>
      <c r="T297" s="10">
        <f t="shared" si="10"/>
        <v>34186.721293227631</v>
      </c>
    </row>
    <row r="298" spans="1:20" ht="15" x14ac:dyDescent="0.25">
      <c r="A298" s="1">
        <v>14</v>
      </c>
      <c r="B298" s="1" t="s">
        <v>306</v>
      </c>
      <c r="C298" s="1" t="s">
        <v>307</v>
      </c>
      <c r="D298" s="1" t="s">
        <v>906</v>
      </c>
      <c r="E298" s="1">
        <v>2</v>
      </c>
      <c r="F298" s="1" t="s">
        <v>227</v>
      </c>
      <c r="G298" s="1">
        <v>375.76</v>
      </c>
      <c r="H298" s="1" t="s">
        <v>228</v>
      </c>
      <c r="I298" s="1">
        <v>751.52</v>
      </c>
      <c r="J298" s="2" t="s">
        <v>548</v>
      </c>
      <c r="S298" s="11">
        <f t="shared" si="9"/>
        <v>184.89651509216617</v>
      </c>
      <c r="T298" s="10">
        <f t="shared" si="10"/>
        <v>34186.721293227631</v>
      </c>
    </row>
    <row r="299" spans="1:20" ht="15" x14ac:dyDescent="0.25">
      <c r="A299" s="1">
        <v>14</v>
      </c>
      <c r="B299" s="1" t="s">
        <v>231</v>
      </c>
      <c r="C299" s="1" t="s">
        <v>232</v>
      </c>
      <c r="D299" s="1" t="s">
        <v>899</v>
      </c>
      <c r="E299" s="1">
        <v>5</v>
      </c>
      <c r="F299" s="1" t="s">
        <v>227</v>
      </c>
      <c r="G299" s="1">
        <v>375.76</v>
      </c>
      <c r="H299" s="1" t="s">
        <v>228</v>
      </c>
      <c r="I299" s="1">
        <v>1878.8</v>
      </c>
      <c r="J299" s="2" t="s">
        <v>600</v>
      </c>
      <c r="S299" s="11">
        <f t="shared" si="9"/>
        <v>184.89651509216617</v>
      </c>
      <c r="T299" s="10">
        <f t="shared" si="10"/>
        <v>34186.721293227631</v>
      </c>
    </row>
    <row r="300" spans="1:20" ht="15" x14ac:dyDescent="0.25">
      <c r="A300" s="1">
        <v>6</v>
      </c>
      <c r="B300" s="1">
        <v>351</v>
      </c>
      <c r="C300" s="1" t="s">
        <v>552</v>
      </c>
      <c r="D300" s="1" t="s">
        <v>371</v>
      </c>
      <c r="E300" s="1">
        <v>5</v>
      </c>
      <c r="F300" s="1" t="s">
        <v>372</v>
      </c>
      <c r="G300" s="1">
        <v>374.4</v>
      </c>
      <c r="H300" s="1" t="s">
        <v>553</v>
      </c>
      <c r="I300" s="1">
        <v>1872</v>
      </c>
      <c r="J300" s="2" t="s">
        <v>548</v>
      </c>
      <c r="S300" s="11">
        <f t="shared" si="9"/>
        <v>183.53651509216616</v>
      </c>
      <c r="T300" s="10">
        <f t="shared" si="10"/>
        <v>33685.652372176934</v>
      </c>
    </row>
    <row r="301" spans="1:20" ht="15" x14ac:dyDescent="0.25">
      <c r="A301" s="1">
        <v>6</v>
      </c>
      <c r="B301" s="1">
        <v>351</v>
      </c>
      <c r="C301" s="1" t="s">
        <v>552</v>
      </c>
      <c r="D301" s="1" t="s">
        <v>371</v>
      </c>
      <c r="E301" s="1">
        <v>6</v>
      </c>
      <c r="F301" s="1" t="s">
        <v>372</v>
      </c>
      <c r="G301" s="1">
        <v>374.4</v>
      </c>
      <c r="H301" s="1" t="s">
        <v>553</v>
      </c>
      <c r="I301" s="1">
        <v>2246.4</v>
      </c>
      <c r="J301" s="2" t="s">
        <v>563</v>
      </c>
      <c r="S301" s="11">
        <f t="shared" si="9"/>
        <v>183.53651509216616</v>
      </c>
      <c r="T301" s="10">
        <f t="shared" si="10"/>
        <v>33685.652372176934</v>
      </c>
    </row>
    <row r="302" spans="1:20" ht="25.5" x14ac:dyDescent="0.25">
      <c r="A302" s="1">
        <v>14</v>
      </c>
      <c r="B302" s="1" t="s">
        <v>1058</v>
      </c>
      <c r="C302" s="1" t="s">
        <v>1059</v>
      </c>
      <c r="D302" s="1" t="s">
        <v>906</v>
      </c>
      <c r="E302" s="1">
        <v>10</v>
      </c>
      <c r="F302" s="1" t="s">
        <v>957</v>
      </c>
      <c r="G302" s="1">
        <v>372.71</v>
      </c>
      <c r="H302" s="1" t="s">
        <v>964</v>
      </c>
      <c r="I302" s="1">
        <v>3727.1</v>
      </c>
      <c r="J302" s="2" t="s">
        <v>548</v>
      </c>
      <c r="S302" s="11">
        <f t="shared" si="9"/>
        <v>181.84651509216616</v>
      </c>
      <c r="T302" s="10">
        <f t="shared" si="10"/>
        <v>33068.155051165413</v>
      </c>
    </row>
    <row r="303" spans="1:20" ht="25.5" x14ac:dyDescent="0.25">
      <c r="A303" s="1">
        <v>5</v>
      </c>
      <c r="B303" s="1">
        <v>312</v>
      </c>
      <c r="C303" s="1" t="s">
        <v>178</v>
      </c>
      <c r="D303" s="1" t="s">
        <v>371</v>
      </c>
      <c r="E303" s="1">
        <v>5</v>
      </c>
      <c r="F303" s="1" t="s">
        <v>92</v>
      </c>
      <c r="G303" s="1">
        <v>371</v>
      </c>
      <c r="H303" s="1" t="s">
        <v>167</v>
      </c>
      <c r="I303" s="1">
        <v>1855</v>
      </c>
      <c r="J303" s="2" t="s">
        <v>491</v>
      </c>
      <c r="S303" s="11">
        <f t="shared" si="9"/>
        <v>180.13651509216618</v>
      </c>
      <c r="T303" s="10">
        <f t="shared" si="10"/>
        <v>32449.164069550214</v>
      </c>
    </row>
    <row r="304" spans="1:20" ht="25.5" x14ac:dyDescent="0.25">
      <c r="A304" s="1">
        <v>5</v>
      </c>
      <c r="B304" s="1">
        <v>312</v>
      </c>
      <c r="C304" s="1" t="s">
        <v>178</v>
      </c>
      <c r="D304" s="1" t="s">
        <v>371</v>
      </c>
      <c r="E304" s="1">
        <v>10</v>
      </c>
      <c r="F304" s="1" t="s">
        <v>92</v>
      </c>
      <c r="G304" s="1">
        <v>371</v>
      </c>
      <c r="H304" s="1" t="s">
        <v>167</v>
      </c>
      <c r="I304" s="1">
        <v>3710</v>
      </c>
      <c r="J304" s="2" t="s">
        <v>528</v>
      </c>
      <c r="S304" s="11">
        <f t="shared" si="9"/>
        <v>180.13651509216618</v>
      </c>
      <c r="T304" s="10">
        <f t="shared" si="10"/>
        <v>32449.164069550214</v>
      </c>
    </row>
    <row r="305" spans="1:20" ht="25.5" x14ac:dyDescent="0.25">
      <c r="A305" s="1">
        <v>5</v>
      </c>
      <c r="B305" s="1">
        <v>312</v>
      </c>
      <c r="C305" s="1" t="s">
        <v>178</v>
      </c>
      <c r="D305" s="1" t="s">
        <v>371</v>
      </c>
      <c r="E305" s="1">
        <v>20</v>
      </c>
      <c r="F305" s="1" t="s">
        <v>92</v>
      </c>
      <c r="G305" s="1">
        <v>371</v>
      </c>
      <c r="H305" s="1" t="s">
        <v>167</v>
      </c>
      <c r="I305" s="1">
        <v>7420</v>
      </c>
      <c r="J305" s="2" t="s">
        <v>600</v>
      </c>
      <c r="S305" s="11">
        <f t="shared" si="9"/>
        <v>180.13651509216618</v>
      </c>
      <c r="T305" s="10">
        <f t="shared" si="10"/>
        <v>32449.164069550214</v>
      </c>
    </row>
    <row r="306" spans="1:20" ht="15" x14ac:dyDescent="0.25">
      <c r="A306" s="1">
        <v>9</v>
      </c>
      <c r="B306" s="1">
        <v>460</v>
      </c>
      <c r="C306" s="1" t="s">
        <v>1223</v>
      </c>
      <c r="D306" s="1" t="s">
        <v>567</v>
      </c>
      <c r="E306" s="1">
        <v>30</v>
      </c>
      <c r="F306" s="1" t="s">
        <v>1207</v>
      </c>
      <c r="G306" s="1">
        <v>370</v>
      </c>
      <c r="H306" s="1" t="s">
        <v>1222</v>
      </c>
      <c r="I306" s="1">
        <v>11100</v>
      </c>
      <c r="J306" s="2" t="s">
        <v>578</v>
      </c>
      <c r="S306" s="11">
        <f t="shared" si="9"/>
        <v>179.13651509216618</v>
      </c>
      <c r="T306" s="10">
        <f t="shared" si="10"/>
        <v>32089.891039365881</v>
      </c>
    </row>
    <row r="307" spans="1:20" ht="15" x14ac:dyDescent="0.25">
      <c r="A307" s="1">
        <v>13</v>
      </c>
      <c r="B307" s="1">
        <v>23</v>
      </c>
      <c r="C307" s="1" t="s">
        <v>811</v>
      </c>
      <c r="D307" s="1" t="s">
        <v>523</v>
      </c>
      <c r="E307" s="1">
        <v>10</v>
      </c>
      <c r="F307" s="1" t="s">
        <v>752</v>
      </c>
      <c r="G307" s="1">
        <v>369.2</v>
      </c>
      <c r="H307" s="1" t="s">
        <v>812</v>
      </c>
      <c r="I307" s="1">
        <v>3692</v>
      </c>
      <c r="J307" s="2" t="s">
        <v>548</v>
      </c>
      <c r="S307" s="11">
        <f t="shared" si="9"/>
        <v>178.33651509216617</v>
      </c>
      <c r="T307" s="10">
        <f t="shared" si="10"/>
        <v>31803.912615218411</v>
      </c>
    </row>
    <row r="308" spans="1:20" ht="15" x14ac:dyDescent="0.25">
      <c r="A308" s="1">
        <v>13</v>
      </c>
      <c r="B308" s="1">
        <v>23</v>
      </c>
      <c r="C308" s="1" t="s">
        <v>811</v>
      </c>
      <c r="D308" s="1" t="s">
        <v>523</v>
      </c>
      <c r="E308" s="1">
        <v>10</v>
      </c>
      <c r="F308" s="1" t="s">
        <v>752</v>
      </c>
      <c r="G308" s="1">
        <v>369.2</v>
      </c>
      <c r="H308" s="1" t="s">
        <v>812</v>
      </c>
      <c r="I308" s="1">
        <v>3692</v>
      </c>
      <c r="J308" s="2" t="s">
        <v>563</v>
      </c>
      <c r="S308" s="11">
        <f t="shared" si="9"/>
        <v>178.33651509216617</v>
      </c>
      <c r="T308" s="10">
        <f t="shared" si="10"/>
        <v>31803.912615218411</v>
      </c>
    </row>
    <row r="309" spans="1:20" ht="15" x14ac:dyDescent="0.25">
      <c r="A309" s="1">
        <v>3</v>
      </c>
      <c r="B309" s="1">
        <v>146</v>
      </c>
      <c r="C309" s="1" t="s">
        <v>471</v>
      </c>
      <c r="D309" s="1" t="s">
        <v>371</v>
      </c>
      <c r="E309" s="1">
        <v>5</v>
      </c>
      <c r="F309" s="1" t="s">
        <v>372</v>
      </c>
      <c r="G309" s="1">
        <v>368</v>
      </c>
      <c r="H309" s="1" t="s">
        <v>472</v>
      </c>
      <c r="I309" s="1">
        <v>1840</v>
      </c>
      <c r="J309" s="2" t="s">
        <v>466</v>
      </c>
      <c r="S309" s="11">
        <f t="shared" si="9"/>
        <v>177.13651509216618</v>
      </c>
      <c r="T309" s="10">
        <f t="shared" si="10"/>
        <v>31377.344978997215</v>
      </c>
    </row>
    <row r="310" spans="1:20" ht="15" x14ac:dyDescent="0.25">
      <c r="A310" s="1">
        <v>14</v>
      </c>
      <c r="B310" s="1" t="s">
        <v>1017</v>
      </c>
      <c r="C310" s="1" t="s">
        <v>1018</v>
      </c>
      <c r="D310" s="1" t="s">
        <v>691</v>
      </c>
      <c r="E310" s="1">
        <v>25</v>
      </c>
      <c r="F310" s="1" t="s">
        <v>957</v>
      </c>
      <c r="G310" s="1">
        <v>362.06</v>
      </c>
      <c r="H310" s="1" t="s">
        <v>1019</v>
      </c>
      <c r="I310" s="1">
        <v>9051.5</v>
      </c>
      <c r="J310" s="2" t="s">
        <v>528</v>
      </c>
      <c r="S310" s="11">
        <f t="shared" si="9"/>
        <v>171.19651509216618</v>
      </c>
      <c r="T310" s="10">
        <f t="shared" si="10"/>
        <v>29308.246779702284</v>
      </c>
    </row>
    <row r="311" spans="1:20" ht="15" x14ac:dyDescent="0.25">
      <c r="A311" s="1">
        <v>14</v>
      </c>
      <c r="B311" s="1" t="s">
        <v>1017</v>
      </c>
      <c r="C311" s="1" t="s">
        <v>1018</v>
      </c>
      <c r="D311" s="1" t="s">
        <v>691</v>
      </c>
      <c r="E311" s="1">
        <v>20</v>
      </c>
      <c r="F311" s="1" t="s">
        <v>957</v>
      </c>
      <c r="G311" s="1">
        <v>362.06</v>
      </c>
      <c r="H311" s="1" t="s">
        <v>1019</v>
      </c>
      <c r="I311" s="1">
        <v>7241.2</v>
      </c>
      <c r="J311" s="2" t="s">
        <v>548</v>
      </c>
      <c r="S311" s="11">
        <f t="shared" si="9"/>
        <v>171.19651509216618</v>
      </c>
      <c r="T311" s="10">
        <f t="shared" si="10"/>
        <v>29308.246779702284</v>
      </c>
    </row>
    <row r="312" spans="1:20" ht="15" x14ac:dyDescent="0.25">
      <c r="A312" s="1">
        <v>14</v>
      </c>
      <c r="B312" s="1" t="s">
        <v>1017</v>
      </c>
      <c r="C312" s="1" t="s">
        <v>1018</v>
      </c>
      <c r="D312" s="1" t="s">
        <v>691</v>
      </c>
      <c r="E312" s="1">
        <v>10</v>
      </c>
      <c r="F312" s="1" t="s">
        <v>957</v>
      </c>
      <c r="G312" s="1">
        <v>362.06</v>
      </c>
      <c r="H312" s="1" t="s">
        <v>1019</v>
      </c>
      <c r="I312" s="1">
        <v>3620.6</v>
      </c>
      <c r="J312" s="2" t="s">
        <v>600</v>
      </c>
      <c r="S312" s="11">
        <f t="shared" si="9"/>
        <v>171.19651509216618</v>
      </c>
      <c r="T312" s="10">
        <f t="shared" si="10"/>
        <v>29308.246779702284</v>
      </c>
    </row>
    <row r="313" spans="1:20" ht="15" x14ac:dyDescent="0.25">
      <c r="A313" s="1">
        <v>14</v>
      </c>
      <c r="B313" s="1" t="s">
        <v>1017</v>
      </c>
      <c r="C313" s="1" t="s">
        <v>1018</v>
      </c>
      <c r="D313" s="1" t="s">
        <v>691</v>
      </c>
      <c r="E313" s="1">
        <v>3</v>
      </c>
      <c r="F313" s="1" t="s">
        <v>957</v>
      </c>
      <c r="G313" s="1">
        <v>362.06</v>
      </c>
      <c r="H313" s="1" t="s">
        <v>1019</v>
      </c>
      <c r="I313" s="1">
        <v>1086.18</v>
      </c>
      <c r="J313" s="2" t="s">
        <v>630</v>
      </c>
      <c r="S313" s="11">
        <f t="shared" si="9"/>
        <v>171.19651509216618</v>
      </c>
      <c r="T313" s="10">
        <f t="shared" si="10"/>
        <v>29308.246779702284</v>
      </c>
    </row>
    <row r="314" spans="1:20" ht="15" x14ac:dyDescent="0.25">
      <c r="A314" s="1">
        <v>9</v>
      </c>
      <c r="B314" s="1">
        <v>424</v>
      </c>
      <c r="C314" s="1" t="s">
        <v>208</v>
      </c>
      <c r="D314" s="1" t="s">
        <v>371</v>
      </c>
      <c r="E314" s="1">
        <v>30</v>
      </c>
      <c r="F314" s="1" t="s">
        <v>92</v>
      </c>
      <c r="G314" s="1">
        <v>358.4</v>
      </c>
      <c r="H314" s="1" t="s">
        <v>209</v>
      </c>
      <c r="I314" s="1">
        <v>10752</v>
      </c>
      <c r="J314" s="2" t="s">
        <v>606</v>
      </c>
      <c r="S314" s="11">
        <f t="shared" si="9"/>
        <v>167.53651509216616</v>
      </c>
      <c r="T314" s="10">
        <f t="shared" si="10"/>
        <v>28068.483889227617</v>
      </c>
    </row>
    <row r="315" spans="1:20" ht="15" x14ac:dyDescent="0.25">
      <c r="A315" s="1">
        <v>3</v>
      </c>
      <c r="B315" s="1">
        <v>163</v>
      </c>
      <c r="C315" s="1" t="s">
        <v>151</v>
      </c>
      <c r="D315" s="1" t="s">
        <v>371</v>
      </c>
      <c r="E315" s="1">
        <v>5</v>
      </c>
      <c r="F315" s="1" t="s">
        <v>92</v>
      </c>
      <c r="G315" s="1">
        <v>353.7</v>
      </c>
      <c r="H315" s="1" t="s">
        <v>152</v>
      </c>
      <c r="I315" s="1">
        <v>1768.5</v>
      </c>
      <c r="J315" s="2" t="s">
        <v>466</v>
      </c>
      <c r="S315" s="11">
        <f t="shared" si="9"/>
        <v>162.83651509216617</v>
      </c>
      <c r="T315" s="10">
        <f t="shared" si="10"/>
        <v>26515.730647361259</v>
      </c>
    </row>
    <row r="316" spans="1:20" ht="15" x14ac:dyDescent="0.25">
      <c r="A316" s="1">
        <v>9</v>
      </c>
      <c r="B316" s="1">
        <v>517</v>
      </c>
      <c r="C316" s="1" t="s">
        <v>62</v>
      </c>
      <c r="D316" s="1" t="s">
        <v>371</v>
      </c>
      <c r="E316" s="1">
        <v>15</v>
      </c>
      <c r="F316" s="1" t="s">
        <v>23</v>
      </c>
      <c r="G316" s="1">
        <v>345</v>
      </c>
      <c r="H316" s="1" t="s">
        <v>63</v>
      </c>
      <c r="I316" s="1">
        <v>5175</v>
      </c>
      <c r="J316" s="2" t="s">
        <v>374</v>
      </c>
      <c r="S316" s="11">
        <f t="shared" si="9"/>
        <v>154.13651509216618</v>
      </c>
      <c r="T316" s="10">
        <f t="shared" si="10"/>
        <v>23758.065284757573</v>
      </c>
    </row>
    <row r="317" spans="1:20" ht="15" x14ac:dyDescent="0.25">
      <c r="A317" s="1">
        <v>9</v>
      </c>
      <c r="B317" s="1">
        <v>517</v>
      </c>
      <c r="C317" s="1" t="s">
        <v>62</v>
      </c>
      <c r="D317" s="1" t="s">
        <v>371</v>
      </c>
      <c r="E317" s="1">
        <v>4</v>
      </c>
      <c r="F317" s="1" t="s">
        <v>23</v>
      </c>
      <c r="G317" s="1">
        <v>345</v>
      </c>
      <c r="H317" s="1" t="s">
        <v>63</v>
      </c>
      <c r="I317" s="1">
        <v>1380</v>
      </c>
      <c r="J317" s="2" t="s">
        <v>466</v>
      </c>
      <c r="S317" s="11">
        <f t="shared" si="9"/>
        <v>154.13651509216618</v>
      </c>
      <c r="T317" s="10">
        <f t="shared" si="10"/>
        <v>23758.065284757573</v>
      </c>
    </row>
    <row r="318" spans="1:20" ht="15" x14ac:dyDescent="0.25">
      <c r="A318" s="1">
        <v>9</v>
      </c>
      <c r="B318" s="1">
        <v>517</v>
      </c>
      <c r="C318" s="1" t="s">
        <v>62</v>
      </c>
      <c r="D318" s="1" t="s">
        <v>371</v>
      </c>
      <c r="E318" s="1">
        <v>5</v>
      </c>
      <c r="F318" s="1" t="s">
        <v>23</v>
      </c>
      <c r="G318" s="1">
        <v>345</v>
      </c>
      <c r="H318" s="1" t="s">
        <v>63</v>
      </c>
      <c r="I318" s="1">
        <v>1725</v>
      </c>
      <c r="J318" s="2" t="s">
        <v>528</v>
      </c>
      <c r="S318" s="11">
        <f t="shared" si="9"/>
        <v>154.13651509216618</v>
      </c>
      <c r="T318" s="10">
        <f t="shared" si="10"/>
        <v>23758.065284757573</v>
      </c>
    </row>
    <row r="319" spans="1:20" ht="15" x14ac:dyDescent="0.25">
      <c r="A319" s="1">
        <v>9</v>
      </c>
      <c r="B319" s="1">
        <v>517</v>
      </c>
      <c r="C319" s="1" t="s">
        <v>62</v>
      </c>
      <c r="D319" s="1" t="s">
        <v>371</v>
      </c>
      <c r="E319" s="1">
        <v>30</v>
      </c>
      <c r="F319" s="1" t="s">
        <v>23</v>
      </c>
      <c r="G319" s="1">
        <v>345</v>
      </c>
      <c r="H319" s="1" t="s">
        <v>63</v>
      </c>
      <c r="I319" s="1">
        <v>10350</v>
      </c>
      <c r="J319" s="2" t="s">
        <v>563</v>
      </c>
      <c r="S319" s="11">
        <f t="shared" si="9"/>
        <v>154.13651509216618</v>
      </c>
      <c r="T319" s="10">
        <f t="shared" si="10"/>
        <v>23758.065284757573</v>
      </c>
    </row>
    <row r="320" spans="1:20" ht="15" x14ac:dyDescent="0.25">
      <c r="A320" s="1">
        <v>9</v>
      </c>
      <c r="B320" s="1">
        <v>517</v>
      </c>
      <c r="C320" s="1" t="s">
        <v>62</v>
      </c>
      <c r="D320" s="1" t="s">
        <v>371</v>
      </c>
      <c r="E320" s="1">
        <v>10</v>
      </c>
      <c r="F320" s="1" t="s">
        <v>23</v>
      </c>
      <c r="G320" s="1">
        <v>345</v>
      </c>
      <c r="H320" s="1" t="s">
        <v>63</v>
      </c>
      <c r="I320" s="1">
        <v>3450</v>
      </c>
      <c r="J320" s="2" t="s">
        <v>578</v>
      </c>
      <c r="S320" s="11">
        <f t="shared" si="9"/>
        <v>154.13651509216618</v>
      </c>
      <c r="T320" s="10">
        <f t="shared" si="10"/>
        <v>23758.065284757573</v>
      </c>
    </row>
    <row r="321" spans="1:20" ht="15" x14ac:dyDescent="0.25">
      <c r="A321" s="1">
        <v>9</v>
      </c>
      <c r="B321" s="1">
        <v>517</v>
      </c>
      <c r="C321" s="1" t="s">
        <v>62</v>
      </c>
      <c r="D321" s="1" t="s">
        <v>371</v>
      </c>
      <c r="E321" s="1">
        <v>10</v>
      </c>
      <c r="F321" s="1" t="s">
        <v>23</v>
      </c>
      <c r="G321" s="1">
        <v>345</v>
      </c>
      <c r="H321" s="1" t="s">
        <v>63</v>
      </c>
      <c r="I321" s="1">
        <v>3450</v>
      </c>
      <c r="J321" s="2" t="s">
        <v>630</v>
      </c>
      <c r="S321" s="11">
        <f t="shared" si="9"/>
        <v>154.13651509216618</v>
      </c>
      <c r="T321" s="10">
        <f t="shared" si="10"/>
        <v>23758.065284757573</v>
      </c>
    </row>
    <row r="322" spans="1:20" ht="15" x14ac:dyDescent="0.25">
      <c r="A322" s="1">
        <v>14</v>
      </c>
      <c r="B322" s="1" t="s">
        <v>308</v>
      </c>
      <c r="C322" s="1" t="s">
        <v>309</v>
      </c>
      <c r="D322" s="1" t="s">
        <v>906</v>
      </c>
      <c r="E322" s="1">
        <v>8</v>
      </c>
      <c r="F322" s="1" t="s">
        <v>227</v>
      </c>
      <c r="G322" s="1">
        <v>343.55200000000002</v>
      </c>
      <c r="H322" s="1" t="s">
        <v>228</v>
      </c>
      <c r="I322" s="1">
        <v>2748.4160000000002</v>
      </c>
      <c r="J322" s="2" t="s">
        <v>548</v>
      </c>
      <c r="S322" s="11">
        <f t="shared" ref="S322:S385" si="11">G322-$P$2</f>
        <v>152.6885150921662</v>
      </c>
      <c r="T322" s="10">
        <f t="shared" si="10"/>
        <v>23313.782641050664</v>
      </c>
    </row>
    <row r="323" spans="1:20" ht="15" x14ac:dyDescent="0.25">
      <c r="A323" s="1">
        <v>14</v>
      </c>
      <c r="B323" s="1" t="s">
        <v>1247</v>
      </c>
      <c r="C323" s="1" t="s">
        <v>1248</v>
      </c>
      <c r="D323" s="1" t="s">
        <v>899</v>
      </c>
      <c r="E323" s="1">
        <v>25</v>
      </c>
      <c r="F323" s="1" t="s">
        <v>1227</v>
      </c>
      <c r="G323" s="1">
        <v>343.46</v>
      </c>
      <c r="H323" s="1" t="s">
        <v>376</v>
      </c>
      <c r="I323" s="1">
        <v>8586.5</v>
      </c>
      <c r="J323" s="2" t="s">
        <v>528</v>
      </c>
      <c r="S323" s="11">
        <f t="shared" si="11"/>
        <v>152.59651509216616</v>
      </c>
      <c r="T323" s="10">
        <f t="shared" ref="T323:T386" si="12">S323*S323</f>
        <v>23285.696418273696</v>
      </c>
    </row>
    <row r="324" spans="1:20" ht="15" x14ac:dyDescent="0.25">
      <c r="A324" s="1">
        <v>14</v>
      </c>
      <c r="B324" s="1" t="s">
        <v>1247</v>
      </c>
      <c r="C324" s="1" t="s">
        <v>1248</v>
      </c>
      <c r="D324" s="1" t="s">
        <v>899</v>
      </c>
      <c r="E324" s="1">
        <v>20</v>
      </c>
      <c r="F324" s="1" t="s">
        <v>1227</v>
      </c>
      <c r="G324" s="1">
        <v>343.46</v>
      </c>
      <c r="H324" s="1" t="s">
        <v>376</v>
      </c>
      <c r="I324" s="1">
        <v>6869.2</v>
      </c>
      <c r="J324" s="2" t="s">
        <v>600</v>
      </c>
      <c r="S324" s="11">
        <f t="shared" si="11"/>
        <v>152.59651509216616</v>
      </c>
      <c r="T324" s="10">
        <f t="shared" si="12"/>
        <v>23285.696418273696</v>
      </c>
    </row>
    <row r="325" spans="1:20" ht="25.5" x14ac:dyDescent="0.25">
      <c r="A325" s="1">
        <v>13</v>
      </c>
      <c r="B325" s="1">
        <v>106</v>
      </c>
      <c r="C325" s="1" t="s">
        <v>891</v>
      </c>
      <c r="D325" s="1" t="s">
        <v>371</v>
      </c>
      <c r="E325" s="1">
        <v>100</v>
      </c>
      <c r="F325" s="1" t="s">
        <v>752</v>
      </c>
      <c r="G325" s="1">
        <v>342.79</v>
      </c>
      <c r="H325" s="1" t="s">
        <v>892</v>
      </c>
      <c r="I325" s="1">
        <v>34279</v>
      </c>
      <c r="J325" s="2" t="s">
        <v>630</v>
      </c>
      <c r="S325" s="11">
        <f t="shared" si="11"/>
        <v>151.9265150921662</v>
      </c>
      <c r="T325" s="10">
        <f t="shared" si="12"/>
        <v>23081.665988050205</v>
      </c>
    </row>
    <row r="326" spans="1:20" ht="15" x14ac:dyDescent="0.25">
      <c r="A326" s="1">
        <v>9</v>
      </c>
      <c r="B326" s="1">
        <v>1111</v>
      </c>
      <c r="C326" s="1" t="s">
        <v>1214</v>
      </c>
      <c r="D326" s="1" t="s">
        <v>458</v>
      </c>
      <c r="E326" s="1">
        <v>100</v>
      </c>
      <c r="F326" s="1" t="s">
        <v>1207</v>
      </c>
      <c r="G326" s="1">
        <v>342.2</v>
      </c>
      <c r="H326" s="1" t="s">
        <v>1215</v>
      </c>
      <c r="I326" s="1">
        <v>34220</v>
      </c>
      <c r="J326" s="2" t="s">
        <v>563</v>
      </c>
      <c r="S326" s="11">
        <f t="shared" si="11"/>
        <v>151.33651509216617</v>
      </c>
      <c r="T326" s="10">
        <f t="shared" si="12"/>
        <v>22902.740800241438</v>
      </c>
    </row>
    <row r="327" spans="1:20" ht="15" x14ac:dyDescent="0.25">
      <c r="A327" s="1">
        <v>14</v>
      </c>
      <c r="B327" s="1" t="s">
        <v>1009</v>
      </c>
      <c r="C327" s="1" t="s">
        <v>1010</v>
      </c>
      <c r="D327" s="1" t="s">
        <v>1011</v>
      </c>
      <c r="E327" s="1">
        <v>4</v>
      </c>
      <c r="F327" s="1" t="s">
        <v>957</v>
      </c>
      <c r="G327" s="1">
        <v>340.76</v>
      </c>
      <c r="H327" s="1" t="s">
        <v>1012</v>
      </c>
      <c r="I327" s="1">
        <v>1363.04</v>
      </c>
      <c r="J327" s="2" t="s">
        <v>528</v>
      </c>
      <c r="S327" s="11">
        <f t="shared" si="11"/>
        <v>149.89651509216617</v>
      </c>
      <c r="T327" s="10">
        <f t="shared" si="12"/>
        <v>22468.965236775999</v>
      </c>
    </row>
    <row r="328" spans="1:20" ht="15" x14ac:dyDescent="0.25">
      <c r="A328" s="1">
        <v>14</v>
      </c>
      <c r="B328" s="1" t="s">
        <v>1013</v>
      </c>
      <c r="C328" s="1" t="s">
        <v>1014</v>
      </c>
      <c r="D328" s="1" t="s">
        <v>1011</v>
      </c>
      <c r="E328" s="1">
        <v>4</v>
      </c>
      <c r="F328" s="1" t="s">
        <v>957</v>
      </c>
      <c r="G328" s="1">
        <v>340.76</v>
      </c>
      <c r="H328" s="1" t="s">
        <v>1012</v>
      </c>
      <c r="I328" s="1">
        <v>1363.04</v>
      </c>
      <c r="J328" s="2" t="s">
        <v>528</v>
      </c>
      <c r="S328" s="11">
        <f t="shared" si="11"/>
        <v>149.89651509216617</v>
      </c>
      <c r="T328" s="10">
        <f t="shared" si="12"/>
        <v>22468.965236775999</v>
      </c>
    </row>
    <row r="329" spans="1:20" ht="15" x14ac:dyDescent="0.25">
      <c r="A329" s="1">
        <v>14</v>
      </c>
      <c r="B329" s="1" t="s">
        <v>1239</v>
      </c>
      <c r="C329" s="1" t="s">
        <v>1240</v>
      </c>
      <c r="D329" s="1" t="s">
        <v>906</v>
      </c>
      <c r="E329" s="1">
        <v>5</v>
      </c>
      <c r="F329" s="1" t="s">
        <v>1227</v>
      </c>
      <c r="G329" s="1">
        <v>338.15</v>
      </c>
      <c r="H329" s="1" t="s">
        <v>376</v>
      </c>
      <c r="I329" s="1">
        <v>1690.75</v>
      </c>
      <c r="J329" s="2" t="s">
        <v>491</v>
      </c>
      <c r="S329" s="11">
        <f t="shared" si="11"/>
        <v>147.28651509216616</v>
      </c>
      <c r="T329" s="10">
        <f t="shared" si="12"/>
        <v>21693.317527994888</v>
      </c>
    </row>
    <row r="330" spans="1:20" ht="15" x14ac:dyDescent="0.25">
      <c r="A330" s="1">
        <v>14</v>
      </c>
      <c r="B330" s="1" t="s">
        <v>1239</v>
      </c>
      <c r="C330" s="1" t="s">
        <v>1240</v>
      </c>
      <c r="D330" s="1" t="s">
        <v>906</v>
      </c>
      <c r="E330" s="1">
        <v>5</v>
      </c>
      <c r="F330" s="1" t="s">
        <v>1227</v>
      </c>
      <c r="G330" s="1">
        <v>338.15</v>
      </c>
      <c r="H330" s="1" t="s">
        <v>376</v>
      </c>
      <c r="I330" s="1">
        <v>1690.75</v>
      </c>
      <c r="J330" s="2" t="s">
        <v>528</v>
      </c>
      <c r="S330" s="11">
        <f t="shared" si="11"/>
        <v>147.28651509216616</v>
      </c>
      <c r="T330" s="10">
        <f t="shared" si="12"/>
        <v>21693.317527994888</v>
      </c>
    </row>
    <row r="331" spans="1:20" ht="15" x14ac:dyDescent="0.25">
      <c r="A331" s="1">
        <v>14</v>
      </c>
      <c r="B331" s="1" t="s">
        <v>1253</v>
      </c>
      <c r="C331" s="1" t="s">
        <v>1254</v>
      </c>
      <c r="D331" s="1" t="s">
        <v>899</v>
      </c>
      <c r="E331" s="1">
        <v>3</v>
      </c>
      <c r="F331" s="1" t="s">
        <v>1227</v>
      </c>
      <c r="G331" s="1">
        <v>338.15</v>
      </c>
      <c r="H331" s="1" t="s">
        <v>376</v>
      </c>
      <c r="I331" s="1">
        <v>1014.45</v>
      </c>
      <c r="J331" s="2" t="s">
        <v>528</v>
      </c>
      <c r="S331" s="11">
        <f t="shared" si="11"/>
        <v>147.28651509216616</v>
      </c>
      <c r="T331" s="10">
        <f t="shared" si="12"/>
        <v>21693.317527994888</v>
      </c>
    </row>
    <row r="332" spans="1:20" ht="15" x14ac:dyDescent="0.25">
      <c r="A332" s="1">
        <v>14</v>
      </c>
      <c r="B332" s="1" t="s">
        <v>1253</v>
      </c>
      <c r="C332" s="1" t="s">
        <v>1254</v>
      </c>
      <c r="D332" s="1" t="s">
        <v>899</v>
      </c>
      <c r="E332" s="1">
        <v>3</v>
      </c>
      <c r="F332" s="1" t="s">
        <v>1227</v>
      </c>
      <c r="G332" s="1">
        <v>338.15</v>
      </c>
      <c r="H332" s="1" t="s">
        <v>376</v>
      </c>
      <c r="I332" s="1">
        <v>1014.45</v>
      </c>
      <c r="J332" s="2" t="s">
        <v>548</v>
      </c>
      <c r="S332" s="11">
        <f t="shared" si="11"/>
        <v>147.28651509216616</v>
      </c>
      <c r="T332" s="10">
        <f t="shared" si="12"/>
        <v>21693.317527994888</v>
      </c>
    </row>
    <row r="333" spans="1:20" ht="15" x14ac:dyDescent="0.25">
      <c r="A333" s="1">
        <v>14</v>
      </c>
      <c r="B333" s="1" t="s">
        <v>1239</v>
      </c>
      <c r="C333" s="1" t="s">
        <v>1240</v>
      </c>
      <c r="D333" s="1" t="s">
        <v>906</v>
      </c>
      <c r="E333" s="1">
        <v>5</v>
      </c>
      <c r="F333" s="1" t="s">
        <v>1227</v>
      </c>
      <c r="G333" s="1">
        <v>338.15</v>
      </c>
      <c r="H333" s="1" t="s">
        <v>376</v>
      </c>
      <c r="I333" s="1">
        <v>1690.75</v>
      </c>
      <c r="J333" s="2" t="s">
        <v>600</v>
      </c>
      <c r="S333" s="11">
        <f t="shared" si="11"/>
        <v>147.28651509216616</v>
      </c>
      <c r="T333" s="10">
        <f t="shared" si="12"/>
        <v>21693.317527994888</v>
      </c>
    </row>
    <row r="334" spans="1:20" ht="15" x14ac:dyDescent="0.25">
      <c r="A334" s="1">
        <v>14</v>
      </c>
      <c r="B334" s="1" t="s">
        <v>1253</v>
      </c>
      <c r="C334" s="1" t="s">
        <v>1254</v>
      </c>
      <c r="D334" s="1" t="s">
        <v>899</v>
      </c>
      <c r="E334" s="1">
        <v>1</v>
      </c>
      <c r="F334" s="1" t="s">
        <v>1227</v>
      </c>
      <c r="G334" s="1">
        <v>338.15</v>
      </c>
      <c r="H334" s="1" t="s">
        <v>376</v>
      </c>
      <c r="I334" s="1">
        <v>338.15</v>
      </c>
      <c r="J334" s="2" t="s">
        <v>600</v>
      </c>
      <c r="S334" s="11">
        <f t="shared" si="11"/>
        <v>147.28651509216616</v>
      </c>
      <c r="T334" s="10">
        <f t="shared" si="12"/>
        <v>21693.317527994888</v>
      </c>
    </row>
    <row r="335" spans="1:20" ht="15" x14ac:dyDescent="0.25">
      <c r="A335" s="1">
        <v>3</v>
      </c>
      <c r="B335" s="1">
        <v>152</v>
      </c>
      <c r="C335" s="1" t="s">
        <v>1169</v>
      </c>
      <c r="D335" s="1" t="s">
        <v>371</v>
      </c>
      <c r="E335" s="1">
        <v>5</v>
      </c>
      <c r="F335" s="1" t="s">
        <v>1095</v>
      </c>
      <c r="G335" s="1">
        <v>337.65</v>
      </c>
      <c r="H335" s="1" t="s">
        <v>1170</v>
      </c>
      <c r="I335" s="1">
        <v>1688.25</v>
      </c>
      <c r="J335" s="2" t="s">
        <v>528</v>
      </c>
      <c r="S335" s="11">
        <f t="shared" si="11"/>
        <v>146.78651509216616</v>
      </c>
      <c r="T335" s="10">
        <f t="shared" si="12"/>
        <v>21546.281012902724</v>
      </c>
    </row>
    <row r="336" spans="1:20" ht="25.5" x14ac:dyDescent="0.25">
      <c r="A336" s="1">
        <v>5</v>
      </c>
      <c r="B336" s="1">
        <v>314</v>
      </c>
      <c r="C336" s="1" t="s">
        <v>424</v>
      </c>
      <c r="D336" s="1" t="s">
        <v>371</v>
      </c>
      <c r="E336" s="1">
        <v>60</v>
      </c>
      <c r="F336" s="1" t="s">
        <v>372</v>
      </c>
      <c r="G336" s="1">
        <v>336.5</v>
      </c>
      <c r="H336" s="1" t="s">
        <v>425</v>
      </c>
      <c r="I336" s="1">
        <v>20190</v>
      </c>
      <c r="J336" s="2" t="s">
        <v>374</v>
      </c>
      <c r="S336" s="11">
        <f t="shared" si="11"/>
        <v>145.63651509216618</v>
      </c>
      <c r="T336" s="10">
        <f t="shared" si="12"/>
        <v>21209.994528190746</v>
      </c>
    </row>
    <row r="337" spans="1:20" ht="25.5" x14ac:dyDescent="0.25">
      <c r="A337" s="1">
        <v>5</v>
      </c>
      <c r="B337" s="1">
        <v>314</v>
      </c>
      <c r="C337" s="1" t="s">
        <v>424</v>
      </c>
      <c r="D337" s="1" t="s">
        <v>371</v>
      </c>
      <c r="E337" s="1">
        <v>5</v>
      </c>
      <c r="F337" s="1" t="s">
        <v>372</v>
      </c>
      <c r="G337" s="1">
        <v>336.5</v>
      </c>
      <c r="H337" s="1" t="s">
        <v>425</v>
      </c>
      <c r="I337" s="1">
        <v>1682.5</v>
      </c>
      <c r="J337" s="2" t="s">
        <v>466</v>
      </c>
      <c r="S337" s="11">
        <f t="shared" si="11"/>
        <v>145.63651509216618</v>
      </c>
      <c r="T337" s="10">
        <f t="shared" si="12"/>
        <v>21209.994528190746</v>
      </c>
    </row>
    <row r="338" spans="1:20" ht="25.5" x14ac:dyDescent="0.25">
      <c r="A338" s="1">
        <v>5</v>
      </c>
      <c r="B338" s="1">
        <v>314</v>
      </c>
      <c r="C338" s="1" t="s">
        <v>424</v>
      </c>
      <c r="D338" s="1" t="s">
        <v>371</v>
      </c>
      <c r="E338" s="1">
        <v>5</v>
      </c>
      <c r="F338" s="1" t="s">
        <v>372</v>
      </c>
      <c r="G338" s="1">
        <v>336.5</v>
      </c>
      <c r="H338" s="1" t="s">
        <v>425</v>
      </c>
      <c r="I338" s="1">
        <v>1682.5</v>
      </c>
      <c r="J338" s="2" t="s">
        <v>491</v>
      </c>
      <c r="S338" s="11">
        <f t="shared" si="11"/>
        <v>145.63651509216618</v>
      </c>
      <c r="T338" s="10">
        <f t="shared" si="12"/>
        <v>21209.994528190746</v>
      </c>
    </row>
    <row r="339" spans="1:20" ht="25.5" x14ac:dyDescent="0.25">
      <c r="A339" s="1">
        <v>5</v>
      </c>
      <c r="B339" s="1">
        <v>314</v>
      </c>
      <c r="C339" s="1" t="s">
        <v>424</v>
      </c>
      <c r="D339" s="1" t="s">
        <v>371</v>
      </c>
      <c r="E339" s="1">
        <v>4</v>
      </c>
      <c r="F339" s="1" t="s">
        <v>372</v>
      </c>
      <c r="G339" s="1">
        <v>336.5</v>
      </c>
      <c r="H339" s="1" t="s">
        <v>425</v>
      </c>
      <c r="I339" s="1">
        <v>1346</v>
      </c>
      <c r="J339" s="2" t="s">
        <v>563</v>
      </c>
      <c r="S339" s="11">
        <f t="shared" si="11"/>
        <v>145.63651509216618</v>
      </c>
      <c r="T339" s="10">
        <f t="shared" si="12"/>
        <v>21209.994528190746</v>
      </c>
    </row>
    <row r="340" spans="1:20" ht="15" x14ac:dyDescent="0.25">
      <c r="A340" s="1">
        <v>2</v>
      </c>
      <c r="B340" s="1">
        <v>113</v>
      </c>
      <c r="C340" s="1" t="s">
        <v>468</v>
      </c>
      <c r="D340" s="1" t="s">
        <v>371</v>
      </c>
      <c r="E340" s="1">
        <v>6</v>
      </c>
      <c r="F340" s="1" t="s">
        <v>372</v>
      </c>
      <c r="G340" s="1">
        <v>329.55</v>
      </c>
      <c r="H340" s="1" t="s">
        <v>469</v>
      </c>
      <c r="I340" s="1">
        <v>1977.3</v>
      </c>
      <c r="J340" s="2" t="s">
        <v>466</v>
      </c>
      <c r="S340" s="11">
        <f t="shared" si="11"/>
        <v>138.68651509216619</v>
      </c>
      <c r="T340" s="10">
        <f t="shared" si="12"/>
        <v>19233.949468409639</v>
      </c>
    </row>
    <row r="341" spans="1:20" ht="15" x14ac:dyDescent="0.25">
      <c r="A341" s="1">
        <v>11</v>
      </c>
      <c r="B341" s="1">
        <v>1111</v>
      </c>
      <c r="C341" s="1" t="s">
        <v>673</v>
      </c>
      <c r="D341" s="1" t="s">
        <v>371</v>
      </c>
      <c r="E341" s="1">
        <v>20</v>
      </c>
      <c r="F341" s="1" t="s">
        <v>640</v>
      </c>
      <c r="G341" s="1">
        <v>327.36</v>
      </c>
      <c r="H341" s="1" t="s">
        <v>662</v>
      </c>
      <c r="I341" s="1">
        <v>6547.2</v>
      </c>
      <c r="J341" s="2" t="s">
        <v>578</v>
      </c>
      <c r="S341" s="11">
        <f t="shared" si="11"/>
        <v>136.49651509216619</v>
      </c>
      <c r="T341" s="10">
        <f t="shared" si="12"/>
        <v>18631.298632305952</v>
      </c>
    </row>
    <row r="342" spans="1:20" ht="15" x14ac:dyDescent="0.25">
      <c r="A342" s="1">
        <v>11</v>
      </c>
      <c r="B342" s="1">
        <v>1111</v>
      </c>
      <c r="C342" s="1" t="s">
        <v>674</v>
      </c>
      <c r="D342" s="1" t="s">
        <v>371</v>
      </c>
      <c r="E342" s="1">
        <v>20</v>
      </c>
      <c r="F342" s="1" t="s">
        <v>640</v>
      </c>
      <c r="G342" s="1">
        <v>327.36</v>
      </c>
      <c r="H342" s="1" t="s">
        <v>662</v>
      </c>
      <c r="I342" s="1">
        <v>6547.2</v>
      </c>
      <c r="J342" s="2" t="s">
        <v>578</v>
      </c>
      <c r="S342" s="11">
        <f t="shared" si="11"/>
        <v>136.49651509216619</v>
      </c>
      <c r="T342" s="10">
        <f t="shared" si="12"/>
        <v>18631.298632305952</v>
      </c>
    </row>
    <row r="343" spans="1:20" ht="15" x14ac:dyDescent="0.25">
      <c r="A343" s="1">
        <v>14</v>
      </c>
      <c r="B343" s="1">
        <v>1111</v>
      </c>
      <c r="C343" s="1" t="s">
        <v>344</v>
      </c>
      <c r="D343" s="1" t="s">
        <v>526</v>
      </c>
      <c r="E343" s="1">
        <v>200</v>
      </c>
      <c r="F343" s="1" t="s">
        <v>227</v>
      </c>
      <c r="G343" s="1">
        <v>326.26440000000002</v>
      </c>
      <c r="H343" s="1" t="s">
        <v>250</v>
      </c>
      <c r="I343" s="1">
        <v>65252.88</v>
      </c>
      <c r="J343" s="2" t="s">
        <v>586</v>
      </c>
      <c r="S343" s="11">
        <f t="shared" si="11"/>
        <v>135.4009150921662</v>
      </c>
      <c r="T343" s="10">
        <f t="shared" si="12"/>
        <v>18333.407807796</v>
      </c>
    </row>
    <row r="344" spans="1:20" ht="15" x14ac:dyDescent="0.25">
      <c r="A344" s="1">
        <v>3</v>
      </c>
      <c r="B344" s="1">
        <v>182</v>
      </c>
      <c r="C344" s="1" t="s">
        <v>114</v>
      </c>
      <c r="D344" s="1" t="s">
        <v>371</v>
      </c>
      <c r="E344" s="1">
        <v>45</v>
      </c>
      <c r="F344" s="1" t="s">
        <v>92</v>
      </c>
      <c r="G344" s="1">
        <v>323.8</v>
      </c>
      <c r="H344" s="1" t="s">
        <v>93</v>
      </c>
      <c r="I344" s="1">
        <v>14571</v>
      </c>
      <c r="J344" s="2" t="s">
        <v>374</v>
      </c>
      <c r="S344" s="11">
        <f t="shared" si="11"/>
        <v>132.93651509216619</v>
      </c>
      <c r="T344" s="10">
        <f t="shared" si="12"/>
        <v>17672.117044849729</v>
      </c>
    </row>
    <row r="345" spans="1:20" ht="15" x14ac:dyDescent="0.25">
      <c r="A345" s="1">
        <v>9</v>
      </c>
      <c r="B345" s="1">
        <v>435</v>
      </c>
      <c r="C345" s="1" t="s">
        <v>187</v>
      </c>
      <c r="D345" s="1" t="s">
        <v>371</v>
      </c>
      <c r="E345" s="1">
        <v>6</v>
      </c>
      <c r="F345" s="1" t="s">
        <v>92</v>
      </c>
      <c r="G345" s="1">
        <v>322.89999999999998</v>
      </c>
      <c r="H345" s="1" t="s">
        <v>167</v>
      </c>
      <c r="I345" s="1">
        <v>1937.4</v>
      </c>
      <c r="J345" s="2" t="s">
        <v>491</v>
      </c>
      <c r="S345" s="11">
        <f t="shared" si="11"/>
        <v>132.03651509216616</v>
      </c>
      <c r="T345" s="10">
        <f t="shared" si="12"/>
        <v>17433.641317683821</v>
      </c>
    </row>
    <row r="346" spans="1:20" ht="15" x14ac:dyDescent="0.25">
      <c r="A346" s="1">
        <v>9</v>
      </c>
      <c r="B346" s="1">
        <v>435</v>
      </c>
      <c r="C346" s="1" t="s">
        <v>187</v>
      </c>
      <c r="D346" s="1" t="s">
        <v>371</v>
      </c>
      <c r="E346" s="1">
        <v>5</v>
      </c>
      <c r="F346" s="1" t="s">
        <v>92</v>
      </c>
      <c r="G346" s="1">
        <v>322.89999999999998</v>
      </c>
      <c r="H346" s="1" t="s">
        <v>167</v>
      </c>
      <c r="I346" s="1">
        <v>1614.5</v>
      </c>
      <c r="J346" s="2" t="s">
        <v>548</v>
      </c>
      <c r="S346" s="11">
        <f t="shared" si="11"/>
        <v>132.03651509216616</v>
      </c>
      <c r="T346" s="10">
        <f t="shared" si="12"/>
        <v>17433.641317683821</v>
      </c>
    </row>
    <row r="347" spans="1:20" ht="15" x14ac:dyDescent="0.25">
      <c r="A347" s="1">
        <v>9</v>
      </c>
      <c r="B347" s="1">
        <v>435</v>
      </c>
      <c r="C347" s="1" t="s">
        <v>187</v>
      </c>
      <c r="D347" s="1" t="s">
        <v>371</v>
      </c>
      <c r="E347" s="1">
        <v>10</v>
      </c>
      <c r="F347" s="1" t="s">
        <v>92</v>
      </c>
      <c r="G347" s="1">
        <v>322.89999999999998</v>
      </c>
      <c r="H347" s="1" t="s">
        <v>167</v>
      </c>
      <c r="I347" s="1">
        <v>3229</v>
      </c>
      <c r="J347" s="2" t="s">
        <v>563</v>
      </c>
      <c r="S347" s="11">
        <f t="shared" si="11"/>
        <v>132.03651509216616</v>
      </c>
      <c r="T347" s="10">
        <f t="shared" si="12"/>
        <v>17433.641317683821</v>
      </c>
    </row>
    <row r="348" spans="1:20" ht="25.5" x14ac:dyDescent="0.25">
      <c r="A348" s="1">
        <v>2</v>
      </c>
      <c r="B348" s="1">
        <v>49</v>
      </c>
      <c r="C348" s="1" t="s">
        <v>382</v>
      </c>
      <c r="D348" s="1" t="s">
        <v>371</v>
      </c>
      <c r="E348" s="1">
        <v>5</v>
      </c>
      <c r="F348" s="1" t="s">
        <v>372</v>
      </c>
      <c r="G348" s="1">
        <v>320.60000000000002</v>
      </c>
      <c r="H348" s="1" t="s">
        <v>383</v>
      </c>
      <c r="I348" s="1">
        <v>1603</v>
      </c>
      <c r="J348" s="2" t="s">
        <v>374</v>
      </c>
      <c r="S348" s="11">
        <f t="shared" si="11"/>
        <v>129.7365150921662</v>
      </c>
      <c r="T348" s="10">
        <f t="shared" si="12"/>
        <v>16831.563348259868</v>
      </c>
    </row>
    <row r="349" spans="1:20" ht="25.5" x14ac:dyDescent="0.25">
      <c r="A349" s="1">
        <v>2</v>
      </c>
      <c r="B349" s="1">
        <v>49</v>
      </c>
      <c r="C349" s="1" t="s">
        <v>382</v>
      </c>
      <c r="D349" s="1" t="s">
        <v>371</v>
      </c>
      <c r="E349" s="1">
        <v>1</v>
      </c>
      <c r="F349" s="1" t="s">
        <v>372</v>
      </c>
      <c r="G349" s="1">
        <v>320.60000000000002</v>
      </c>
      <c r="H349" s="1" t="s">
        <v>383</v>
      </c>
      <c r="I349" s="1">
        <v>320.60000000000002</v>
      </c>
      <c r="J349" s="2" t="s">
        <v>491</v>
      </c>
      <c r="S349" s="11">
        <f t="shared" si="11"/>
        <v>129.7365150921662</v>
      </c>
      <c r="T349" s="10">
        <f t="shared" si="12"/>
        <v>16831.563348259868</v>
      </c>
    </row>
    <row r="350" spans="1:20" ht="51" x14ac:dyDescent="0.25">
      <c r="A350" s="1">
        <v>9</v>
      </c>
      <c r="B350" s="1">
        <v>512</v>
      </c>
      <c r="C350" s="1" t="s">
        <v>353</v>
      </c>
      <c r="D350" s="1" t="s">
        <v>442</v>
      </c>
      <c r="E350" s="1">
        <v>10</v>
      </c>
      <c r="F350" s="1" t="s">
        <v>346</v>
      </c>
      <c r="G350" s="1">
        <v>320</v>
      </c>
      <c r="H350" s="1" t="s">
        <v>354</v>
      </c>
      <c r="I350" s="1">
        <v>3200</v>
      </c>
      <c r="J350" s="2" t="s">
        <v>548</v>
      </c>
      <c r="S350" s="11">
        <f t="shared" si="11"/>
        <v>129.13651509216618</v>
      </c>
      <c r="T350" s="10">
        <f t="shared" si="12"/>
        <v>16676.239530149262</v>
      </c>
    </row>
    <row r="351" spans="1:20" ht="15" x14ac:dyDescent="0.25">
      <c r="A351" s="1">
        <v>9</v>
      </c>
      <c r="B351" s="1">
        <v>427</v>
      </c>
      <c r="C351" s="1" t="s">
        <v>480</v>
      </c>
      <c r="D351" s="1" t="s">
        <v>371</v>
      </c>
      <c r="E351" s="1">
        <v>20</v>
      </c>
      <c r="F351" s="1" t="s">
        <v>372</v>
      </c>
      <c r="G351" s="1">
        <v>318.39999999999998</v>
      </c>
      <c r="H351" s="1" t="s">
        <v>415</v>
      </c>
      <c r="I351" s="1">
        <v>6368</v>
      </c>
      <c r="J351" s="2" t="s">
        <v>466</v>
      </c>
      <c r="S351" s="11">
        <f t="shared" si="11"/>
        <v>127.53651509216616</v>
      </c>
      <c r="T351" s="10">
        <f t="shared" si="12"/>
        <v>16265.562681854326</v>
      </c>
    </row>
    <row r="352" spans="1:20" ht="15" x14ac:dyDescent="0.25">
      <c r="A352" s="1">
        <v>9</v>
      </c>
      <c r="B352" s="1">
        <v>427</v>
      </c>
      <c r="C352" s="1" t="s">
        <v>480</v>
      </c>
      <c r="D352" s="1" t="s">
        <v>371</v>
      </c>
      <c r="E352" s="1">
        <v>2</v>
      </c>
      <c r="F352" s="1" t="s">
        <v>372</v>
      </c>
      <c r="G352" s="1">
        <v>318.39999999999998</v>
      </c>
      <c r="H352" s="1" t="s">
        <v>415</v>
      </c>
      <c r="I352" s="1">
        <v>636.79999999999995</v>
      </c>
      <c r="J352" s="2" t="s">
        <v>491</v>
      </c>
      <c r="S352" s="11">
        <f t="shared" si="11"/>
        <v>127.53651509216616</v>
      </c>
      <c r="T352" s="10">
        <f t="shared" si="12"/>
        <v>16265.562681854326</v>
      </c>
    </row>
    <row r="353" spans="1:20" ht="15" x14ac:dyDescent="0.25">
      <c r="A353" s="1">
        <v>9</v>
      </c>
      <c r="B353" s="1">
        <v>427</v>
      </c>
      <c r="C353" s="1" t="s">
        <v>480</v>
      </c>
      <c r="D353" s="1" t="s">
        <v>371</v>
      </c>
      <c r="E353" s="1">
        <v>6</v>
      </c>
      <c r="F353" s="1" t="s">
        <v>372</v>
      </c>
      <c r="G353" s="1">
        <v>318.39999999999998</v>
      </c>
      <c r="H353" s="1" t="s">
        <v>415</v>
      </c>
      <c r="I353" s="1">
        <v>1910.4</v>
      </c>
      <c r="J353" s="2" t="s">
        <v>563</v>
      </c>
      <c r="S353" s="11">
        <f t="shared" si="11"/>
        <v>127.53651509216616</v>
      </c>
      <c r="T353" s="10">
        <f t="shared" si="12"/>
        <v>16265.562681854326</v>
      </c>
    </row>
    <row r="354" spans="1:20" ht="15" x14ac:dyDescent="0.25">
      <c r="A354" s="1">
        <v>9</v>
      </c>
      <c r="B354" s="1">
        <v>427</v>
      </c>
      <c r="C354" s="1" t="s">
        <v>480</v>
      </c>
      <c r="D354" s="1" t="s">
        <v>371</v>
      </c>
      <c r="E354" s="1">
        <v>10</v>
      </c>
      <c r="F354" s="1" t="s">
        <v>372</v>
      </c>
      <c r="G354" s="1">
        <v>318.39999999999998</v>
      </c>
      <c r="H354" s="1" t="s">
        <v>415</v>
      </c>
      <c r="I354" s="1">
        <v>3184</v>
      </c>
      <c r="J354" s="2" t="s">
        <v>630</v>
      </c>
      <c r="S354" s="11">
        <f t="shared" si="11"/>
        <v>127.53651509216616</v>
      </c>
      <c r="T354" s="10">
        <f t="shared" si="12"/>
        <v>16265.562681854326</v>
      </c>
    </row>
    <row r="355" spans="1:20" ht="25.5" x14ac:dyDescent="0.25">
      <c r="A355" s="1">
        <v>6</v>
      </c>
      <c r="B355" s="1">
        <v>363</v>
      </c>
      <c r="C355" s="1" t="s">
        <v>595</v>
      </c>
      <c r="D355" s="1" t="s">
        <v>371</v>
      </c>
      <c r="E355" s="1">
        <v>2</v>
      </c>
      <c r="F355" s="1" t="s">
        <v>372</v>
      </c>
      <c r="G355" s="1">
        <v>315</v>
      </c>
      <c r="H355" s="1" t="s">
        <v>551</v>
      </c>
      <c r="I355" s="1">
        <v>630</v>
      </c>
      <c r="J355" s="2" t="s">
        <v>586</v>
      </c>
      <c r="S355" s="11">
        <f t="shared" si="11"/>
        <v>124.13651509216618</v>
      </c>
      <c r="T355" s="10">
        <f t="shared" si="12"/>
        <v>15409.874379227602</v>
      </c>
    </row>
    <row r="356" spans="1:20" ht="15" x14ac:dyDescent="0.25">
      <c r="A356" s="1">
        <v>9</v>
      </c>
      <c r="B356" s="1">
        <v>515</v>
      </c>
      <c r="C356" s="1" t="s">
        <v>717</v>
      </c>
      <c r="D356" s="1" t="s">
        <v>371</v>
      </c>
      <c r="E356" s="1">
        <v>20</v>
      </c>
      <c r="F356" s="1" t="s">
        <v>684</v>
      </c>
      <c r="G356" s="1">
        <v>314</v>
      </c>
      <c r="H356" s="1" t="s">
        <v>718</v>
      </c>
      <c r="I356" s="1">
        <v>6280</v>
      </c>
      <c r="J356" s="2" t="s">
        <v>548</v>
      </c>
      <c r="S356" s="11">
        <f t="shared" si="11"/>
        <v>123.13651509216618</v>
      </c>
      <c r="T356" s="10">
        <f t="shared" si="12"/>
        <v>15162.601349043269</v>
      </c>
    </row>
    <row r="357" spans="1:20" ht="15" x14ac:dyDescent="0.25">
      <c r="A357" s="1">
        <v>9</v>
      </c>
      <c r="B357" s="1">
        <v>515</v>
      </c>
      <c r="C357" s="1" t="s">
        <v>717</v>
      </c>
      <c r="D357" s="1" t="s">
        <v>371</v>
      </c>
      <c r="E357" s="1">
        <v>20</v>
      </c>
      <c r="F357" s="1" t="s">
        <v>684</v>
      </c>
      <c r="G357" s="1">
        <v>314</v>
      </c>
      <c r="H357" s="1" t="s">
        <v>718</v>
      </c>
      <c r="I357" s="1">
        <v>6280</v>
      </c>
      <c r="J357" s="2" t="s">
        <v>600</v>
      </c>
      <c r="S357" s="11">
        <f t="shared" si="11"/>
        <v>123.13651509216618</v>
      </c>
      <c r="T357" s="10">
        <f t="shared" si="12"/>
        <v>15162.601349043269</v>
      </c>
    </row>
    <row r="358" spans="1:20" ht="15" x14ac:dyDescent="0.25">
      <c r="A358" s="1">
        <v>6</v>
      </c>
      <c r="B358" s="1">
        <v>357</v>
      </c>
      <c r="C358" s="1" t="s">
        <v>1112</v>
      </c>
      <c r="D358" s="1" t="s">
        <v>371</v>
      </c>
      <c r="E358" s="1">
        <v>12</v>
      </c>
      <c r="F358" s="1" t="s">
        <v>1095</v>
      </c>
      <c r="G358" s="1">
        <v>308.75</v>
      </c>
      <c r="H358" s="1" t="s">
        <v>1113</v>
      </c>
      <c r="I358" s="1">
        <v>3705</v>
      </c>
      <c r="J358" s="2" t="s">
        <v>374</v>
      </c>
      <c r="S358" s="11">
        <f t="shared" si="11"/>
        <v>117.88651509216618</v>
      </c>
      <c r="T358" s="10">
        <f t="shared" si="12"/>
        <v>13897.230440575524</v>
      </c>
    </row>
    <row r="359" spans="1:20" ht="15" x14ac:dyDescent="0.25">
      <c r="A359" s="1">
        <v>14</v>
      </c>
      <c r="B359" s="1" t="s">
        <v>265</v>
      </c>
      <c r="C359" s="1" t="s">
        <v>266</v>
      </c>
      <c r="D359" s="1" t="s">
        <v>699</v>
      </c>
      <c r="E359" s="1">
        <v>5</v>
      </c>
      <c r="F359" s="1" t="s">
        <v>227</v>
      </c>
      <c r="G359" s="1">
        <v>304.92</v>
      </c>
      <c r="H359" s="1" t="s">
        <v>267</v>
      </c>
      <c r="I359" s="1">
        <v>1524.6</v>
      </c>
      <c r="J359" s="2" t="s">
        <v>528</v>
      </c>
      <c r="S359" s="11">
        <f t="shared" si="11"/>
        <v>114.05651509216619</v>
      </c>
      <c r="T359" s="10">
        <f t="shared" si="12"/>
        <v>13008.888634969535</v>
      </c>
    </row>
    <row r="360" spans="1:20" ht="15" x14ac:dyDescent="0.25">
      <c r="A360" s="1">
        <v>4</v>
      </c>
      <c r="B360" s="1">
        <v>1111</v>
      </c>
      <c r="C360" s="1" t="s">
        <v>206</v>
      </c>
      <c r="D360" s="2" t="s">
        <v>371</v>
      </c>
      <c r="E360" s="1">
        <v>3</v>
      </c>
      <c r="F360" s="1" t="s">
        <v>92</v>
      </c>
      <c r="G360" s="1">
        <v>302.60000000000002</v>
      </c>
      <c r="H360" s="1" t="s">
        <v>207</v>
      </c>
      <c r="I360" s="1">
        <v>907.8</v>
      </c>
      <c r="J360" s="2" t="s">
        <v>586</v>
      </c>
      <c r="S360" s="11">
        <f t="shared" si="11"/>
        <v>111.7365150921662</v>
      </c>
      <c r="T360" s="10">
        <f t="shared" si="12"/>
        <v>12485.048804941885</v>
      </c>
    </row>
    <row r="361" spans="1:20" ht="15" x14ac:dyDescent="0.25">
      <c r="A361" s="1">
        <v>14</v>
      </c>
      <c r="B361" s="1" t="s">
        <v>304</v>
      </c>
      <c r="C361" s="1" t="s">
        <v>305</v>
      </c>
      <c r="D361" s="1" t="s">
        <v>1233</v>
      </c>
      <c r="E361" s="1">
        <v>6</v>
      </c>
      <c r="F361" s="1" t="s">
        <v>227</v>
      </c>
      <c r="G361" s="1">
        <v>300.89999999999998</v>
      </c>
      <c r="H361" s="1" t="s">
        <v>961</v>
      </c>
      <c r="I361" s="1">
        <v>1805.4</v>
      </c>
      <c r="J361" s="2" t="s">
        <v>548</v>
      </c>
      <c r="S361" s="11">
        <f t="shared" si="11"/>
        <v>110.03651509216616</v>
      </c>
      <c r="T361" s="10">
        <f t="shared" si="12"/>
        <v>12108.034653628511</v>
      </c>
    </row>
    <row r="362" spans="1:20" ht="15" x14ac:dyDescent="0.25">
      <c r="A362" s="1">
        <v>11</v>
      </c>
      <c r="B362" s="1">
        <v>2</v>
      </c>
      <c r="C362" s="1" t="s">
        <v>661</v>
      </c>
      <c r="D362" s="1" t="s">
        <v>371</v>
      </c>
      <c r="E362" s="1">
        <v>20</v>
      </c>
      <c r="F362" s="1" t="s">
        <v>640</v>
      </c>
      <c r="G362" s="1">
        <v>300.76</v>
      </c>
      <c r="H362" s="1" t="s">
        <v>662</v>
      </c>
      <c r="I362" s="1">
        <v>6015.2</v>
      </c>
      <c r="J362" s="2" t="s">
        <v>548</v>
      </c>
      <c r="S362" s="11">
        <f t="shared" si="11"/>
        <v>109.89651509216617</v>
      </c>
      <c r="T362" s="10">
        <f t="shared" si="12"/>
        <v>12077.244029402707</v>
      </c>
    </row>
    <row r="363" spans="1:20" ht="15" x14ac:dyDescent="0.25">
      <c r="A363" s="1">
        <v>11</v>
      </c>
      <c r="B363" s="1">
        <v>2</v>
      </c>
      <c r="C363" s="1" t="s">
        <v>661</v>
      </c>
      <c r="D363" s="1" t="s">
        <v>371</v>
      </c>
      <c r="E363" s="1">
        <v>50</v>
      </c>
      <c r="F363" s="1" t="s">
        <v>640</v>
      </c>
      <c r="G363" s="1">
        <v>300.76</v>
      </c>
      <c r="H363" s="1" t="s">
        <v>662</v>
      </c>
      <c r="I363" s="1">
        <v>15038</v>
      </c>
      <c r="J363" s="2" t="s">
        <v>578</v>
      </c>
      <c r="S363" s="11">
        <f t="shared" si="11"/>
        <v>109.89651509216617</v>
      </c>
      <c r="T363" s="10">
        <f t="shared" si="12"/>
        <v>12077.244029402707</v>
      </c>
    </row>
    <row r="364" spans="1:20" ht="15" x14ac:dyDescent="0.25">
      <c r="A364" s="1">
        <v>11</v>
      </c>
      <c r="B364" s="1">
        <v>2</v>
      </c>
      <c r="C364" s="1" t="s">
        <v>661</v>
      </c>
      <c r="D364" s="1" t="s">
        <v>371</v>
      </c>
      <c r="E364" s="1">
        <v>30</v>
      </c>
      <c r="F364" s="1" t="s">
        <v>640</v>
      </c>
      <c r="G364" s="1">
        <v>300.76</v>
      </c>
      <c r="H364" s="1" t="s">
        <v>662</v>
      </c>
      <c r="I364" s="1">
        <v>9022.7999999999993</v>
      </c>
      <c r="J364" s="2" t="s">
        <v>610</v>
      </c>
      <c r="S364" s="11">
        <f t="shared" si="11"/>
        <v>109.89651509216617</v>
      </c>
      <c r="T364" s="10">
        <f t="shared" si="12"/>
        <v>12077.244029402707</v>
      </c>
    </row>
    <row r="365" spans="1:20" ht="15" x14ac:dyDescent="0.25">
      <c r="A365" s="1">
        <v>4</v>
      </c>
      <c r="B365" s="1">
        <v>291</v>
      </c>
      <c r="C365" s="1" t="s">
        <v>476</v>
      </c>
      <c r="D365" s="1" t="s">
        <v>371</v>
      </c>
      <c r="E365" s="1">
        <v>6</v>
      </c>
      <c r="F365" s="1" t="s">
        <v>372</v>
      </c>
      <c r="G365" s="1">
        <v>299</v>
      </c>
      <c r="H365" s="1" t="s">
        <v>392</v>
      </c>
      <c r="I365" s="1">
        <v>1794</v>
      </c>
      <c r="J365" s="2" t="s">
        <v>466</v>
      </c>
      <c r="S365" s="11">
        <f t="shared" si="11"/>
        <v>108.13651509216618</v>
      </c>
      <c r="T365" s="10">
        <f t="shared" si="12"/>
        <v>11693.505896278284</v>
      </c>
    </row>
    <row r="366" spans="1:20" ht="15" x14ac:dyDescent="0.25">
      <c r="A366" s="1">
        <v>4</v>
      </c>
      <c r="B366" s="1">
        <v>291</v>
      </c>
      <c r="C366" s="1" t="s">
        <v>476</v>
      </c>
      <c r="D366" s="1" t="s">
        <v>371</v>
      </c>
      <c r="E366" s="1">
        <v>15</v>
      </c>
      <c r="F366" s="1" t="s">
        <v>372</v>
      </c>
      <c r="G366" s="1">
        <v>299</v>
      </c>
      <c r="H366" s="1" t="s">
        <v>392</v>
      </c>
      <c r="I366" s="1">
        <v>4485</v>
      </c>
      <c r="J366" s="2" t="s">
        <v>563</v>
      </c>
      <c r="S366" s="11">
        <f t="shared" si="11"/>
        <v>108.13651509216618</v>
      </c>
      <c r="T366" s="10">
        <f t="shared" si="12"/>
        <v>11693.505896278284</v>
      </c>
    </row>
    <row r="367" spans="1:20" ht="15" x14ac:dyDescent="0.25">
      <c r="A367" s="1">
        <v>14</v>
      </c>
      <c r="B367" s="1">
        <v>1111</v>
      </c>
      <c r="C367" s="1" t="s">
        <v>338</v>
      </c>
      <c r="D367" s="1" t="s">
        <v>899</v>
      </c>
      <c r="E367" s="1">
        <v>6</v>
      </c>
      <c r="F367" s="1" t="s">
        <v>227</v>
      </c>
      <c r="G367" s="1">
        <v>296.46539999999999</v>
      </c>
      <c r="H367" s="1" t="s">
        <v>250</v>
      </c>
      <c r="I367" s="1">
        <v>1778.7923999999998</v>
      </c>
      <c r="J367" s="2" t="s">
        <v>563</v>
      </c>
      <c r="S367" s="11">
        <f t="shared" si="11"/>
        <v>105.60191509216617</v>
      </c>
      <c r="T367" s="10">
        <f t="shared" si="12"/>
        <v>11151.764471133072</v>
      </c>
    </row>
    <row r="368" spans="1:20" ht="15" x14ac:dyDescent="0.25">
      <c r="A368" s="1">
        <v>4</v>
      </c>
      <c r="B368" s="1">
        <v>299</v>
      </c>
      <c r="C368" s="1" t="s">
        <v>162</v>
      </c>
      <c r="D368" s="1" t="s">
        <v>371</v>
      </c>
      <c r="E368" s="1">
        <v>6</v>
      </c>
      <c r="F368" s="1" t="s">
        <v>92</v>
      </c>
      <c r="G368" s="1">
        <v>294.5</v>
      </c>
      <c r="H368" s="1" t="s">
        <v>163</v>
      </c>
      <c r="I368" s="1">
        <v>1767</v>
      </c>
      <c r="J368" s="2" t="s">
        <v>466</v>
      </c>
      <c r="S368" s="11">
        <f t="shared" si="11"/>
        <v>103.63651509216618</v>
      </c>
      <c r="T368" s="10">
        <f t="shared" si="12"/>
        <v>10740.527260448787</v>
      </c>
    </row>
    <row r="369" spans="1:20" ht="15" x14ac:dyDescent="0.25">
      <c r="A369" s="1">
        <v>4</v>
      </c>
      <c r="B369" s="1">
        <v>299</v>
      </c>
      <c r="C369" s="1" t="s">
        <v>162</v>
      </c>
      <c r="D369" s="1" t="s">
        <v>371</v>
      </c>
      <c r="E369" s="1">
        <v>10</v>
      </c>
      <c r="F369" s="1" t="s">
        <v>92</v>
      </c>
      <c r="G369" s="1">
        <v>294.5</v>
      </c>
      <c r="H369" s="1" t="s">
        <v>163</v>
      </c>
      <c r="I369" s="1">
        <v>2945</v>
      </c>
      <c r="J369" s="2" t="s">
        <v>528</v>
      </c>
      <c r="S369" s="11">
        <f t="shared" si="11"/>
        <v>103.63651509216618</v>
      </c>
      <c r="T369" s="10">
        <f t="shared" si="12"/>
        <v>10740.527260448787</v>
      </c>
    </row>
    <row r="370" spans="1:20" ht="15" x14ac:dyDescent="0.25">
      <c r="A370" s="1">
        <v>4</v>
      </c>
      <c r="B370" s="1">
        <v>299</v>
      </c>
      <c r="C370" s="1" t="s">
        <v>162</v>
      </c>
      <c r="D370" s="1" t="s">
        <v>371</v>
      </c>
      <c r="E370" s="1">
        <v>10</v>
      </c>
      <c r="F370" s="1" t="s">
        <v>92</v>
      </c>
      <c r="G370" s="1">
        <v>294.5</v>
      </c>
      <c r="H370" s="1" t="s">
        <v>163</v>
      </c>
      <c r="I370" s="1">
        <v>2945</v>
      </c>
      <c r="J370" s="2" t="s">
        <v>548</v>
      </c>
      <c r="S370" s="11">
        <f t="shared" si="11"/>
        <v>103.63651509216618</v>
      </c>
      <c r="T370" s="10">
        <f t="shared" si="12"/>
        <v>10740.527260448787</v>
      </c>
    </row>
    <row r="371" spans="1:20" ht="15" x14ac:dyDescent="0.25">
      <c r="A371" s="1">
        <v>4</v>
      </c>
      <c r="B371" s="1">
        <v>299</v>
      </c>
      <c r="C371" s="1" t="s">
        <v>162</v>
      </c>
      <c r="D371" s="1" t="s">
        <v>371</v>
      </c>
      <c r="E371" s="1">
        <v>5</v>
      </c>
      <c r="F371" s="1" t="s">
        <v>92</v>
      </c>
      <c r="G371" s="1">
        <v>294.5</v>
      </c>
      <c r="H371" s="1" t="s">
        <v>163</v>
      </c>
      <c r="I371" s="1">
        <v>1472.5</v>
      </c>
      <c r="J371" s="2" t="s">
        <v>563</v>
      </c>
      <c r="S371" s="11">
        <f t="shared" si="11"/>
        <v>103.63651509216618</v>
      </c>
      <c r="T371" s="10">
        <f t="shared" si="12"/>
        <v>10740.527260448787</v>
      </c>
    </row>
    <row r="372" spans="1:20" ht="15" x14ac:dyDescent="0.25">
      <c r="A372" s="1">
        <v>4</v>
      </c>
      <c r="B372" s="1">
        <v>299</v>
      </c>
      <c r="C372" s="1" t="s">
        <v>162</v>
      </c>
      <c r="D372" s="1" t="s">
        <v>371</v>
      </c>
      <c r="E372" s="1">
        <v>6</v>
      </c>
      <c r="F372" s="1" t="s">
        <v>92</v>
      </c>
      <c r="G372" s="1">
        <v>294.5</v>
      </c>
      <c r="H372" s="1" t="s">
        <v>163</v>
      </c>
      <c r="I372" s="1">
        <v>1767</v>
      </c>
      <c r="J372" s="2" t="s">
        <v>586</v>
      </c>
      <c r="S372" s="11">
        <f t="shared" si="11"/>
        <v>103.63651509216618</v>
      </c>
      <c r="T372" s="10">
        <f t="shared" si="12"/>
        <v>10740.527260448787</v>
      </c>
    </row>
    <row r="373" spans="1:20" ht="15" x14ac:dyDescent="0.25">
      <c r="A373" s="1">
        <v>4</v>
      </c>
      <c r="B373" s="1">
        <v>299</v>
      </c>
      <c r="C373" s="1" t="s">
        <v>162</v>
      </c>
      <c r="D373" s="1" t="s">
        <v>371</v>
      </c>
      <c r="E373" s="1">
        <v>5</v>
      </c>
      <c r="F373" s="1" t="s">
        <v>92</v>
      </c>
      <c r="G373" s="1">
        <v>294.5</v>
      </c>
      <c r="H373" s="1" t="s">
        <v>163</v>
      </c>
      <c r="I373" s="1">
        <v>1472.5</v>
      </c>
      <c r="J373" s="2" t="s">
        <v>606</v>
      </c>
      <c r="S373" s="11">
        <f t="shared" si="11"/>
        <v>103.63651509216618</v>
      </c>
      <c r="T373" s="10">
        <f t="shared" si="12"/>
        <v>10740.527260448787</v>
      </c>
    </row>
    <row r="374" spans="1:20" ht="15" x14ac:dyDescent="0.25">
      <c r="A374" s="1">
        <v>4</v>
      </c>
      <c r="B374" s="1">
        <v>290</v>
      </c>
      <c r="C374" s="1" t="s">
        <v>46</v>
      </c>
      <c r="D374" s="1" t="s">
        <v>371</v>
      </c>
      <c r="E374" s="1">
        <v>200</v>
      </c>
      <c r="F374" s="1" t="s">
        <v>23</v>
      </c>
      <c r="G374" s="1">
        <v>293</v>
      </c>
      <c r="H374" s="1" t="s">
        <v>15</v>
      </c>
      <c r="I374" s="1">
        <v>58600</v>
      </c>
      <c r="J374" s="2" t="s">
        <v>374</v>
      </c>
      <c r="S374" s="11">
        <f t="shared" si="11"/>
        <v>102.13651509216618</v>
      </c>
      <c r="T374" s="10">
        <f t="shared" si="12"/>
        <v>10431.86771517229</v>
      </c>
    </row>
    <row r="375" spans="1:20" ht="15" x14ac:dyDescent="0.25">
      <c r="A375" s="1">
        <v>4</v>
      </c>
      <c r="B375" s="1">
        <v>290</v>
      </c>
      <c r="C375" s="1" t="s">
        <v>46</v>
      </c>
      <c r="D375" s="1" t="s">
        <v>371</v>
      </c>
      <c r="E375" s="1">
        <v>15</v>
      </c>
      <c r="F375" s="1" t="s">
        <v>23</v>
      </c>
      <c r="G375" s="1">
        <v>293</v>
      </c>
      <c r="H375" s="1" t="s">
        <v>15</v>
      </c>
      <c r="I375" s="1">
        <v>4395</v>
      </c>
      <c r="J375" s="2" t="s">
        <v>466</v>
      </c>
      <c r="S375" s="11">
        <f t="shared" si="11"/>
        <v>102.13651509216618</v>
      </c>
      <c r="T375" s="10">
        <f t="shared" si="12"/>
        <v>10431.86771517229</v>
      </c>
    </row>
    <row r="376" spans="1:20" ht="15" x14ac:dyDescent="0.25">
      <c r="A376" s="1">
        <v>4</v>
      </c>
      <c r="B376" s="1">
        <v>290</v>
      </c>
      <c r="C376" s="1" t="s">
        <v>46</v>
      </c>
      <c r="D376" s="1" t="s">
        <v>371</v>
      </c>
      <c r="E376" s="1">
        <v>5</v>
      </c>
      <c r="F376" s="1" t="s">
        <v>23</v>
      </c>
      <c r="G376" s="1">
        <v>293</v>
      </c>
      <c r="H376" s="1" t="s">
        <v>15</v>
      </c>
      <c r="I376" s="1">
        <v>1465</v>
      </c>
      <c r="J376" s="2" t="s">
        <v>491</v>
      </c>
      <c r="S376" s="11">
        <f t="shared" si="11"/>
        <v>102.13651509216618</v>
      </c>
      <c r="T376" s="10">
        <f t="shared" si="12"/>
        <v>10431.86771517229</v>
      </c>
    </row>
    <row r="377" spans="1:20" ht="15" x14ac:dyDescent="0.25">
      <c r="A377" s="1">
        <v>4</v>
      </c>
      <c r="B377" s="1">
        <v>290</v>
      </c>
      <c r="C377" s="1" t="s">
        <v>46</v>
      </c>
      <c r="D377" s="1" t="s">
        <v>371</v>
      </c>
      <c r="E377" s="1">
        <v>5</v>
      </c>
      <c r="F377" s="1" t="s">
        <v>23</v>
      </c>
      <c r="G377" s="1">
        <v>293</v>
      </c>
      <c r="H377" s="1" t="s">
        <v>15</v>
      </c>
      <c r="I377" s="1">
        <v>1465</v>
      </c>
      <c r="J377" s="2" t="s">
        <v>563</v>
      </c>
      <c r="S377" s="11">
        <f t="shared" si="11"/>
        <v>102.13651509216618</v>
      </c>
      <c r="T377" s="10">
        <f t="shared" si="12"/>
        <v>10431.86771517229</v>
      </c>
    </row>
    <row r="378" spans="1:20" ht="25.5" x14ac:dyDescent="0.25">
      <c r="A378" s="1">
        <v>14</v>
      </c>
      <c r="B378" s="1" t="s">
        <v>714</v>
      </c>
      <c r="C378" s="1" t="s">
        <v>715</v>
      </c>
      <c r="D378" s="2" t="s">
        <v>371</v>
      </c>
      <c r="E378" s="1">
        <v>100</v>
      </c>
      <c r="F378" s="1" t="s">
        <v>684</v>
      </c>
      <c r="G378" s="1">
        <v>292.38</v>
      </c>
      <c r="H378" s="1" t="s">
        <v>703</v>
      </c>
      <c r="I378" s="1">
        <v>29238</v>
      </c>
      <c r="J378" s="2" t="s">
        <v>528</v>
      </c>
      <c r="S378" s="11">
        <f t="shared" si="11"/>
        <v>101.51651509216617</v>
      </c>
      <c r="T378" s="10">
        <f t="shared" si="12"/>
        <v>10305.602836458003</v>
      </c>
    </row>
    <row r="379" spans="1:20" ht="25.5" x14ac:dyDescent="0.25">
      <c r="A379" s="1">
        <v>14</v>
      </c>
      <c r="B379" s="1" t="s">
        <v>714</v>
      </c>
      <c r="C379" s="1" t="s">
        <v>715</v>
      </c>
      <c r="D379" s="2" t="s">
        <v>371</v>
      </c>
      <c r="E379" s="1">
        <v>10</v>
      </c>
      <c r="F379" s="1" t="s">
        <v>684</v>
      </c>
      <c r="G379" s="1">
        <v>292.38</v>
      </c>
      <c r="H379" s="1" t="s">
        <v>703</v>
      </c>
      <c r="I379" s="1">
        <v>2923.8</v>
      </c>
      <c r="J379" s="2" t="s">
        <v>563</v>
      </c>
      <c r="S379" s="11">
        <f t="shared" si="11"/>
        <v>101.51651509216617</v>
      </c>
      <c r="T379" s="10">
        <f t="shared" si="12"/>
        <v>10305.602836458003</v>
      </c>
    </row>
    <row r="380" spans="1:20" ht="25.5" x14ac:dyDescent="0.25">
      <c r="A380" s="1">
        <v>14</v>
      </c>
      <c r="B380" s="1" t="s">
        <v>714</v>
      </c>
      <c r="C380" s="1" t="s">
        <v>715</v>
      </c>
      <c r="D380" s="2" t="s">
        <v>371</v>
      </c>
      <c r="E380" s="1">
        <v>20</v>
      </c>
      <c r="F380" s="1" t="s">
        <v>684</v>
      </c>
      <c r="G380" s="1">
        <v>292.38</v>
      </c>
      <c r="H380" s="1" t="s">
        <v>703</v>
      </c>
      <c r="I380" s="1">
        <v>5847.6</v>
      </c>
      <c r="J380" s="2" t="s">
        <v>600</v>
      </c>
      <c r="S380" s="11">
        <f t="shared" si="11"/>
        <v>101.51651509216617</v>
      </c>
      <c r="T380" s="10">
        <f t="shared" si="12"/>
        <v>10305.602836458003</v>
      </c>
    </row>
    <row r="381" spans="1:20" ht="15" x14ac:dyDescent="0.25">
      <c r="A381" s="1">
        <v>9</v>
      </c>
      <c r="B381" s="1">
        <v>448</v>
      </c>
      <c r="C381" s="1" t="s">
        <v>707</v>
      </c>
      <c r="D381" s="1" t="s">
        <v>371</v>
      </c>
      <c r="E381" s="1">
        <v>5</v>
      </c>
      <c r="F381" s="1" t="s">
        <v>684</v>
      </c>
      <c r="G381" s="1">
        <v>290</v>
      </c>
      <c r="H381" s="1" t="s">
        <v>708</v>
      </c>
      <c r="I381" s="1">
        <v>1450</v>
      </c>
      <c r="J381" s="2" t="s">
        <v>528</v>
      </c>
      <c r="S381" s="11">
        <f t="shared" si="11"/>
        <v>99.136515092166178</v>
      </c>
      <c r="T381" s="10">
        <f t="shared" si="12"/>
        <v>9828.0486246192922</v>
      </c>
    </row>
    <row r="382" spans="1:20" ht="25.5" x14ac:dyDescent="0.25">
      <c r="A382" s="1">
        <v>11</v>
      </c>
      <c r="B382" s="1">
        <v>3</v>
      </c>
      <c r="C382" s="1" t="s">
        <v>650</v>
      </c>
      <c r="D382" s="1" t="s">
        <v>371</v>
      </c>
      <c r="E382" s="1">
        <v>5</v>
      </c>
      <c r="F382" s="1" t="s">
        <v>640</v>
      </c>
      <c r="G382" s="1">
        <v>289.45</v>
      </c>
      <c r="H382" s="1" t="s">
        <v>651</v>
      </c>
      <c r="I382" s="1">
        <v>1447.25</v>
      </c>
      <c r="J382" s="2" t="s">
        <v>528</v>
      </c>
      <c r="S382" s="11">
        <f t="shared" si="11"/>
        <v>98.586515092166167</v>
      </c>
      <c r="T382" s="10">
        <f t="shared" si="12"/>
        <v>9719.3009580179078</v>
      </c>
    </row>
    <row r="383" spans="1:20" ht="25.5" x14ac:dyDescent="0.25">
      <c r="A383" s="1">
        <v>11</v>
      </c>
      <c r="B383" s="1">
        <v>3</v>
      </c>
      <c r="C383" s="1" t="s">
        <v>650</v>
      </c>
      <c r="D383" s="1" t="s">
        <v>371</v>
      </c>
      <c r="E383" s="1">
        <v>6</v>
      </c>
      <c r="F383" s="1" t="s">
        <v>640</v>
      </c>
      <c r="G383" s="1">
        <v>289.45</v>
      </c>
      <c r="H383" s="1" t="s">
        <v>651</v>
      </c>
      <c r="I383" s="1">
        <v>1736.7</v>
      </c>
      <c r="J383" s="2" t="s">
        <v>563</v>
      </c>
      <c r="S383" s="11">
        <f t="shared" si="11"/>
        <v>98.586515092166167</v>
      </c>
      <c r="T383" s="10">
        <f t="shared" si="12"/>
        <v>9719.3009580179078</v>
      </c>
    </row>
    <row r="384" spans="1:20" ht="25.5" x14ac:dyDescent="0.25">
      <c r="A384" s="1">
        <v>11</v>
      </c>
      <c r="B384" s="1">
        <v>3</v>
      </c>
      <c r="C384" s="1" t="s">
        <v>650</v>
      </c>
      <c r="D384" s="1" t="s">
        <v>371</v>
      </c>
      <c r="E384" s="1">
        <v>3</v>
      </c>
      <c r="F384" s="1" t="s">
        <v>640</v>
      </c>
      <c r="G384" s="1">
        <v>289.45</v>
      </c>
      <c r="H384" s="1" t="s">
        <v>651</v>
      </c>
      <c r="I384" s="1">
        <v>868.35</v>
      </c>
      <c r="J384" s="2" t="s">
        <v>600</v>
      </c>
      <c r="S384" s="11">
        <f t="shared" si="11"/>
        <v>98.586515092166167</v>
      </c>
      <c r="T384" s="10">
        <f t="shared" si="12"/>
        <v>9719.3009580179078</v>
      </c>
    </row>
    <row r="385" spans="1:20" ht="25.5" x14ac:dyDescent="0.25">
      <c r="A385" s="1">
        <v>11</v>
      </c>
      <c r="B385" s="1">
        <v>3</v>
      </c>
      <c r="C385" s="1" t="s">
        <v>650</v>
      </c>
      <c r="D385" s="1" t="s">
        <v>371</v>
      </c>
      <c r="E385" s="1">
        <v>6</v>
      </c>
      <c r="F385" s="1" t="s">
        <v>640</v>
      </c>
      <c r="G385" s="1">
        <v>289.45</v>
      </c>
      <c r="H385" s="1" t="s">
        <v>651</v>
      </c>
      <c r="I385" s="1">
        <v>1736.7</v>
      </c>
      <c r="J385" s="2" t="s">
        <v>606</v>
      </c>
      <c r="S385" s="11">
        <f t="shared" si="11"/>
        <v>98.586515092166167</v>
      </c>
      <c r="T385" s="10">
        <f t="shared" si="12"/>
        <v>9719.3009580179078</v>
      </c>
    </row>
    <row r="386" spans="1:20" ht="15" x14ac:dyDescent="0.25">
      <c r="A386" s="1">
        <v>14</v>
      </c>
      <c r="B386" s="1" t="s">
        <v>1231</v>
      </c>
      <c r="C386" s="1" t="s">
        <v>1232</v>
      </c>
      <c r="D386" s="1" t="s">
        <v>1233</v>
      </c>
      <c r="E386" s="1">
        <v>5</v>
      </c>
      <c r="F386" s="1" t="s">
        <v>1227</v>
      </c>
      <c r="G386" s="1">
        <v>288.89999999999998</v>
      </c>
      <c r="H386" s="1" t="s">
        <v>961</v>
      </c>
      <c r="I386" s="1">
        <v>1444.5</v>
      </c>
      <c r="J386" s="2" t="s">
        <v>491</v>
      </c>
      <c r="S386" s="11">
        <f t="shared" ref="S386:S449" si="13">G386-$P$2</f>
        <v>98.036515092166155</v>
      </c>
      <c r="T386" s="10">
        <f t="shared" si="12"/>
        <v>9611.1582914165228</v>
      </c>
    </row>
    <row r="387" spans="1:20" ht="15" x14ac:dyDescent="0.25">
      <c r="A387" s="1">
        <v>14</v>
      </c>
      <c r="B387" s="1" t="s">
        <v>1231</v>
      </c>
      <c r="C387" s="1" t="s">
        <v>1232</v>
      </c>
      <c r="D387" s="1" t="s">
        <v>1233</v>
      </c>
      <c r="E387" s="1">
        <v>1</v>
      </c>
      <c r="F387" s="1" t="s">
        <v>1227</v>
      </c>
      <c r="G387" s="1">
        <v>288.89999999999998</v>
      </c>
      <c r="H387" s="1" t="s">
        <v>961</v>
      </c>
      <c r="I387" s="1">
        <v>288.89999999999998</v>
      </c>
      <c r="J387" s="2" t="s">
        <v>528</v>
      </c>
      <c r="S387" s="11">
        <f t="shared" si="13"/>
        <v>98.036515092166155</v>
      </c>
      <c r="T387" s="10">
        <f t="shared" ref="T387:T450" si="14">S387*S387</f>
        <v>9611.1582914165228</v>
      </c>
    </row>
    <row r="388" spans="1:20" ht="15" x14ac:dyDescent="0.25">
      <c r="A388" s="1">
        <v>14</v>
      </c>
      <c r="B388" s="1" t="s">
        <v>1231</v>
      </c>
      <c r="C388" s="1" t="s">
        <v>1232</v>
      </c>
      <c r="D388" s="1" t="s">
        <v>1233</v>
      </c>
      <c r="E388" s="1">
        <v>2</v>
      </c>
      <c r="F388" s="1" t="s">
        <v>1227</v>
      </c>
      <c r="G388" s="1">
        <v>288.89999999999998</v>
      </c>
      <c r="H388" s="1" t="s">
        <v>961</v>
      </c>
      <c r="I388" s="1">
        <v>577.79999999999995</v>
      </c>
      <c r="J388" s="2" t="s">
        <v>600</v>
      </c>
      <c r="S388" s="11">
        <f t="shared" si="13"/>
        <v>98.036515092166155</v>
      </c>
      <c r="T388" s="10">
        <f t="shared" si="14"/>
        <v>9611.1582914165228</v>
      </c>
    </row>
    <row r="389" spans="1:20" ht="15" x14ac:dyDescent="0.25">
      <c r="A389" s="1">
        <v>14</v>
      </c>
      <c r="B389" s="1" t="s">
        <v>1231</v>
      </c>
      <c r="C389" s="1" t="s">
        <v>1232</v>
      </c>
      <c r="D389" s="1" t="s">
        <v>1233</v>
      </c>
      <c r="E389" s="1">
        <v>2</v>
      </c>
      <c r="F389" s="1" t="s">
        <v>1227</v>
      </c>
      <c r="G389" s="1">
        <v>288.89999999999998</v>
      </c>
      <c r="H389" s="1" t="s">
        <v>961</v>
      </c>
      <c r="I389" s="1">
        <v>577.79999999999995</v>
      </c>
      <c r="J389" s="2" t="s">
        <v>606</v>
      </c>
      <c r="S389" s="11">
        <f t="shared" si="13"/>
        <v>98.036515092166155</v>
      </c>
      <c r="T389" s="10">
        <f t="shared" si="14"/>
        <v>9611.1582914165228</v>
      </c>
    </row>
    <row r="390" spans="1:20" ht="25.5" x14ac:dyDescent="0.25">
      <c r="A390" s="1">
        <v>5</v>
      </c>
      <c r="B390" s="1">
        <v>313</v>
      </c>
      <c r="C390" s="1" t="s">
        <v>132</v>
      </c>
      <c r="D390" s="1" t="s">
        <v>371</v>
      </c>
      <c r="E390" s="1">
        <v>20</v>
      </c>
      <c r="F390" s="1" t="s">
        <v>92</v>
      </c>
      <c r="G390" s="1">
        <v>288</v>
      </c>
      <c r="H390" s="1" t="s">
        <v>133</v>
      </c>
      <c r="I390" s="1">
        <v>5760</v>
      </c>
      <c r="J390" s="2" t="s">
        <v>374</v>
      </c>
      <c r="S390" s="11">
        <f t="shared" si="13"/>
        <v>97.136515092166178</v>
      </c>
      <c r="T390" s="10">
        <f t="shared" si="14"/>
        <v>9435.502564250628</v>
      </c>
    </row>
    <row r="391" spans="1:20" ht="15" x14ac:dyDescent="0.25">
      <c r="A391" s="1">
        <v>3</v>
      </c>
      <c r="B391" s="1">
        <v>213</v>
      </c>
      <c r="C391" s="1" t="s">
        <v>407</v>
      </c>
      <c r="D391" s="1" t="s">
        <v>371</v>
      </c>
      <c r="E391" s="1">
        <v>100</v>
      </c>
      <c r="F391" s="1" t="s">
        <v>372</v>
      </c>
      <c r="G391" s="1">
        <v>287</v>
      </c>
      <c r="H391" s="1" t="s">
        <v>392</v>
      </c>
      <c r="I391" s="1">
        <v>28700</v>
      </c>
      <c r="J391" s="2" t="s">
        <v>374</v>
      </c>
      <c r="S391" s="11">
        <f t="shared" si="13"/>
        <v>96.136515092166178</v>
      </c>
      <c r="T391" s="10">
        <f t="shared" si="14"/>
        <v>9242.2295340662949</v>
      </c>
    </row>
    <row r="392" spans="1:20" ht="25.5" x14ac:dyDescent="0.25">
      <c r="A392" s="1">
        <v>5</v>
      </c>
      <c r="B392" s="1">
        <v>320</v>
      </c>
      <c r="C392" s="1" t="s">
        <v>135</v>
      </c>
      <c r="D392" s="1" t="s">
        <v>371</v>
      </c>
      <c r="E392" s="1">
        <v>100</v>
      </c>
      <c r="F392" s="1" t="s">
        <v>92</v>
      </c>
      <c r="G392" s="1">
        <v>286.5</v>
      </c>
      <c r="H392" s="1" t="s">
        <v>136</v>
      </c>
      <c r="I392" s="1">
        <v>28650</v>
      </c>
      <c r="J392" s="2" t="s">
        <v>374</v>
      </c>
      <c r="S392" s="11">
        <f t="shared" si="13"/>
        <v>95.636515092166178</v>
      </c>
      <c r="T392" s="10">
        <f t="shared" si="14"/>
        <v>9146.3430189741284</v>
      </c>
    </row>
    <row r="393" spans="1:20" ht="25.5" x14ac:dyDescent="0.25">
      <c r="A393" s="1">
        <v>5</v>
      </c>
      <c r="B393" s="1">
        <v>320</v>
      </c>
      <c r="C393" s="1" t="s">
        <v>135</v>
      </c>
      <c r="D393" s="1" t="s">
        <v>371</v>
      </c>
      <c r="E393" s="1">
        <v>6</v>
      </c>
      <c r="F393" s="1" t="s">
        <v>92</v>
      </c>
      <c r="G393" s="1">
        <v>286.5</v>
      </c>
      <c r="H393" s="1" t="s">
        <v>136</v>
      </c>
      <c r="I393" s="1">
        <v>1719</v>
      </c>
      <c r="J393" s="2" t="s">
        <v>466</v>
      </c>
      <c r="S393" s="11">
        <f t="shared" si="13"/>
        <v>95.636515092166178</v>
      </c>
      <c r="T393" s="10">
        <f t="shared" si="14"/>
        <v>9146.3430189741284</v>
      </c>
    </row>
    <row r="394" spans="1:20" ht="25.5" x14ac:dyDescent="0.25">
      <c r="A394" s="1">
        <v>5</v>
      </c>
      <c r="B394" s="1">
        <v>320</v>
      </c>
      <c r="C394" s="1" t="s">
        <v>135</v>
      </c>
      <c r="D394" s="1" t="s">
        <v>371</v>
      </c>
      <c r="E394" s="1">
        <v>3</v>
      </c>
      <c r="F394" s="1" t="s">
        <v>92</v>
      </c>
      <c r="G394" s="1">
        <v>286.5</v>
      </c>
      <c r="H394" s="1" t="s">
        <v>136</v>
      </c>
      <c r="I394" s="1">
        <v>859.5</v>
      </c>
      <c r="J394" s="2" t="s">
        <v>563</v>
      </c>
      <c r="S394" s="11">
        <f t="shared" si="13"/>
        <v>95.636515092166178</v>
      </c>
      <c r="T394" s="10">
        <f t="shared" si="14"/>
        <v>9146.3430189741284</v>
      </c>
    </row>
    <row r="395" spans="1:20" ht="25.5" x14ac:dyDescent="0.25">
      <c r="A395" s="1">
        <v>5</v>
      </c>
      <c r="B395" s="1">
        <v>320</v>
      </c>
      <c r="C395" s="1" t="s">
        <v>135</v>
      </c>
      <c r="D395" s="1" t="s">
        <v>371</v>
      </c>
      <c r="E395" s="1">
        <v>5</v>
      </c>
      <c r="F395" s="1" t="s">
        <v>92</v>
      </c>
      <c r="G395" s="1">
        <v>286.5</v>
      </c>
      <c r="H395" s="1" t="s">
        <v>136</v>
      </c>
      <c r="I395" s="1">
        <v>1432.5</v>
      </c>
      <c r="J395" s="2" t="s">
        <v>606</v>
      </c>
      <c r="S395" s="11">
        <f t="shared" si="13"/>
        <v>95.636515092166178</v>
      </c>
      <c r="T395" s="10">
        <f t="shared" si="14"/>
        <v>9146.3430189741284</v>
      </c>
    </row>
    <row r="396" spans="1:20" ht="15" x14ac:dyDescent="0.25">
      <c r="A396" s="1">
        <v>9</v>
      </c>
      <c r="B396" s="1">
        <v>468</v>
      </c>
      <c r="C396" s="1" t="s">
        <v>607</v>
      </c>
      <c r="D396" s="1" t="s">
        <v>371</v>
      </c>
      <c r="E396" s="1">
        <v>30</v>
      </c>
      <c r="F396" s="1" t="s">
        <v>372</v>
      </c>
      <c r="G396" s="1">
        <v>285</v>
      </c>
      <c r="H396" s="1" t="s">
        <v>376</v>
      </c>
      <c r="I396" s="1">
        <v>8550</v>
      </c>
      <c r="J396" s="2" t="s">
        <v>606</v>
      </c>
      <c r="S396" s="11">
        <f t="shared" si="13"/>
        <v>94.136515092166178</v>
      </c>
      <c r="T396" s="10">
        <f t="shared" si="14"/>
        <v>8861.6834736976307</v>
      </c>
    </row>
    <row r="397" spans="1:20" ht="25.5" x14ac:dyDescent="0.25">
      <c r="A397" s="1">
        <v>13</v>
      </c>
      <c r="B397" s="1">
        <v>154</v>
      </c>
      <c r="C397" s="1" t="s">
        <v>798</v>
      </c>
      <c r="D397" s="1" t="s">
        <v>371</v>
      </c>
      <c r="E397" s="1">
        <v>100</v>
      </c>
      <c r="F397" s="1" t="s">
        <v>752</v>
      </c>
      <c r="G397" s="1">
        <v>281.39999999999998</v>
      </c>
      <c r="H397" s="1" t="s">
        <v>799</v>
      </c>
      <c r="I397" s="1">
        <v>28140</v>
      </c>
      <c r="J397" s="2" t="s">
        <v>528</v>
      </c>
      <c r="S397" s="11">
        <f t="shared" si="13"/>
        <v>90.536515092166155</v>
      </c>
      <c r="T397" s="10">
        <f t="shared" si="14"/>
        <v>8196.8605650340305</v>
      </c>
    </row>
    <row r="398" spans="1:20" ht="25.5" x14ac:dyDescent="0.25">
      <c r="A398" s="1">
        <v>13</v>
      </c>
      <c r="B398" s="1">
        <v>154</v>
      </c>
      <c r="C398" s="1" t="s">
        <v>798</v>
      </c>
      <c r="D398" s="1" t="s">
        <v>371</v>
      </c>
      <c r="E398" s="1">
        <v>30</v>
      </c>
      <c r="F398" s="1" t="s">
        <v>752</v>
      </c>
      <c r="G398" s="1">
        <v>281.39999999999998</v>
      </c>
      <c r="H398" s="1" t="s">
        <v>799</v>
      </c>
      <c r="I398" s="1">
        <v>8442</v>
      </c>
      <c r="J398" s="2" t="s">
        <v>548</v>
      </c>
      <c r="S398" s="11">
        <f t="shared" si="13"/>
        <v>90.536515092166155</v>
      </c>
      <c r="T398" s="10">
        <f t="shared" si="14"/>
        <v>8196.8605650340305</v>
      </c>
    </row>
    <row r="399" spans="1:20" ht="25.5" x14ac:dyDescent="0.25">
      <c r="A399" s="1">
        <v>13</v>
      </c>
      <c r="B399" s="1">
        <v>154</v>
      </c>
      <c r="C399" s="1" t="s">
        <v>798</v>
      </c>
      <c r="D399" s="1" t="s">
        <v>371</v>
      </c>
      <c r="E399" s="1">
        <v>10</v>
      </c>
      <c r="F399" s="1" t="s">
        <v>752</v>
      </c>
      <c r="G399" s="1">
        <v>281.39999999999998</v>
      </c>
      <c r="H399" s="1" t="s">
        <v>799</v>
      </c>
      <c r="I399" s="1">
        <v>2814</v>
      </c>
      <c r="J399" s="2" t="s">
        <v>563</v>
      </c>
      <c r="S399" s="11">
        <f t="shared" si="13"/>
        <v>90.536515092166155</v>
      </c>
      <c r="T399" s="10">
        <f t="shared" si="14"/>
        <v>8196.8605650340305</v>
      </c>
    </row>
    <row r="400" spans="1:20" ht="15" x14ac:dyDescent="0.25">
      <c r="A400" s="1">
        <v>9</v>
      </c>
      <c r="B400" s="1">
        <v>479</v>
      </c>
      <c r="C400" s="1" t="s">
        <v>481</v>
      </c>
      <c r="D400" s="1" t="s">
        <v>371</v>
      </c>
      <c r="E400" s="1">
        <v>10</v>
      </c>
      <c r="F400" s="1" t="s">
        <v>372</v>
      </c>
      <c r="G400" s="1">
        <v>277.8</v>
      </c>
      <c r="H400" s="1" t="s">
        <v>456</v>
      </c>
      <c r="I400" s="1">
        <v>2778</v>
      </c>
      <c r="J400" s="2" t="s">
        <v>466</v>
      </c>
      <c r="S400" s="11">
        <f t="shared" si="13"/>
        <v>86.936515092166189</v>
      </c>
      <c r="T400" s="10">
        <f t="shared" si="14"/>
        <v>7557.9576563704395</v>
      </c>
    </row>
    <row r="401" spans="1:20" ht="15" x14ac:dyDescent="0.25">
      <c r="A401" s="1">
        <v>9</v>
      </c>
      <c r="B401" s="1">
        <v>479</v>
      </c>
      <c r="C401" s="1" t="s">
        <v>481</v>
      </c>
      <c r="D401" s="1" t="s">
        <v>371</v>
      </c>
      <c r="E401" s="1">
        <v>10</v>
      </c>
      <c r="F401" s="1" t="s">
        <v>372</v>
      </c>
      <c r="G401" s="1">
        <v>277.8</v>
      </c>
      <c r="H401" s="1" t="s">
        <v>456</v>
      </c>
      <c r="I401" s="1">
        <v>2778</v>
      </c>
      <c r="J401" s="2" t="s">
        <v>563</v>
      </c>
      <c r="S401" s="11">
        <f t="shared" si="13"/>
        <v>86.936515092166189</v>
      </c>
      <c r="T401" s="10">
        <f t="shared" si="14"/>
        <v>7557.9576563704395</v>
      </c>
    </row>
    <row r="402" spans="1:20" ht="15" x14ac:dyDescent="0.25">
      <c r="A402" s="1">
        <v>14</v>
      </c>
      <c r="B402" s="1" t="s">
        <v>955</v>
      </c>
      <c r="C402" s="1" t="s">
        <v>956</v>
      </c>
      <c r="D402" s="1" t="s">
        <v>906</v>
      </c>
      <c r="E402" s="1">
        <v>2</v>
      </c>
      <c r="F402" s="1" t="s">
        <v>957</v>
      </c>
      <c r="G402" s="1">
        <v>276.87</v>
      </c>
      <c r="H402" s="1" t="s">
        <v>958</v>
      </c>
      <c r="I402" s="1">
        <v>553.74</v>
      </c>
      <c r="J402" s="2" t="s">
        <v>491</v>
      </c>
      <c r="S402" s="11">
        <f t="shared" si="13"/>
        <v>86.006515092166183</v>
      </c>
      <c r="T402" s="10">
        <f t="shared" si="14"/>
        <v>7397.1206382990094</v>
      </c>
    </row>
    <row r="403" spans="1:20" ht="25.5" x14ac:dyDescent="0.25">
      <c r="A403" s="1">
        <v>13</v>
      </c>
      <c r="B403" s="1">
        <v>18</v>
      </c>
      <c r="C403" s="1" t="s">
        <v>810</v>
      </c>
      <c r="D403" s="1" t="s">
        <v>809</v>
      </c>
      <c r="E403" s="1">
        <v>100</v>
      </c>
      <c r="F403" s="1" t="s">
        <v>752</v>
      </c>
      <c r="G403" s="1">
        <v>272.41000000000003</v>
      </c>
      <c r="H403" s="1" t="s">
        <v>760</v>
      </c>
      <c r="I403" s="1">
        <v>27241</v>
      </c>
      <c r="J403" s="2" t="s">
        <v>548</v>
      </c>
      <c r="S403" s="11">
        <f t="shared" si="13"/>
        <v>81.546515092166203</v>
      </c>
      <c r="T403" s="10">
        <f t="shared" si="14"/>
        <v>6649.8341236768902</v>
      </c>
    </row>
    <row r="404" spans="1:20" ht="25.5" x14ac:dyDescent="0.25">
      <c r="A404" s="1">
        <v>14</v>
      </c>
      <c r="B404" s="1" t="s">
        <v>1054</v>
      </c>
      <c r="C404" s="1" t="s">
        <v>1055</v>
      </c>
      <c r="D404" s="1" t="s">
        <v>899</v>
      </c>
      <c r="E404" s="1">
        <v>50</v>
      </c>
      <c r="F404" s="1" t="s">
        <v>957</v>
      </c>
      <c r="G404" s="1">
        <v>271.55</v>
      </c>
      <c r="H404" s="1" t="s">
        <v>964</v>
      </c>
      <c r="I404" s="1">
        <v>13577.5</v>
      </c>
      <c r="J404" s="2" t="s">
        <v>548</v>
      </c>
      <c r="S404" s="11">
        <f t="shared" si="13"/>
        <v>80.686515092166189</v>
      </c>
      <c r="T404" s="10">
        <f t="shared" si="14"/>
        <v>6510.3137177183626</v>
      </c>
    </row>
    <row r="405" spans="1:20" ht="25.5" x14ac:dyDescent="0.25">
      <c r="A405" s="1">
        <v>14</v>
      </c>
      <c r="B405" s="1" t="s">
        <v>1062</v>
      </c>
      <c r="C405" s="1" t="s">
        <v>1063</v>
      </c>
      <c r="D405" s="1" t="s">
        <v>899</v>
      </c>
      <c r="E405" s="1">
        <v>50</v>
      </c>
      <c r="F405" s="1" t="s">
        <v>957</v>
      </c>
      <c r="G405" s="1">
        <v>271.55</v>
      </c>
      <c r="H405" s="1" t="s">
        <v>964</v>
      </c>
      <c r="I405" s="1">
        <v>13577.5</v>
      </c>
      <c r="J405" s="2" t="s">
        <v>548</v>
      </c>
      <c r="S405" s="11">
        <f t="shared" si="13"/>
        <v>80.686515092166189</v>
      </c>
      <c r="T405" s="10">
        <f t="shared" si="14"/>
        <v>6510.3137177183626</v>
      </c>
    </row>
    <row r="406" spans="1:20" ht="15" x14ac:dyDescent="0.25">
      <c r="A406" s="1">
        <v>9</v>
      </c>
      <c r="B406" s="1">
        <v>533</v>
      </c>
      <c r="C406" s="1" t="s">
        <v>482</v>
      </c>
      <c r="D406" s="1" t="s">
        <v>371</v>
      </c>
      <c r="E406" s="1">
        <v>10</v>
      </c>
      <c r="F406" s="1" t="s">
        <v>372</v>
      </c>
      <c r="G406" s="1">
        <v>269.10000000000002</v>
      </c>
      <c r="H406" s="1" t="s">
        <v>483</v>
      </c>
      <c r="I406" s="1">
        <v>2691</v>
      </c>
      <c r="J406" s="2" t="s">
        <v>466</v>
      </c>
      <c r="S406" s="11">
        <f t="shared" si="13"/>
        <v>78.236515092166201</v>
      </c>
      <c r="T406" s="10">
        <f t="shared" si="14"/>
        <v>6120.9522937667498</v>
      </c>
    </row>
    <row r="407" spans="1:20" ht="15" x14ac:dyDescent="0.25">
      <c r="A407" s="1">
        <v>9</v>
      </c>
      <c r="B407" s="1">
        <v>533</v>
      </c>
      <c r="C407" s="1" t="s">
        <v>482</v>
      </c>
      <c r="D407" s="1" t="s">
        <v>371</v>
      </c>
      <c r="E407" s="1">
        <v>4</v>
      </c>
      <c r="F407" s="1" t="s">
        <v>372</v>
      </c>
      <c r="G407" s="1">
        <v>269.10000000000002</v>
      </c>
      <c r="H407" s="1" t="s">
        <v>483</v>
      </c>
      <c r="I407" s="1">
        <v>1076.4000000000001</v>
      </c>
      <c r="J407" s="2" t="s">
        <v>563</v>
      </c>
      <c r="S407" s="11">
        <f t="shared" si="13"/>
        <v>78.236515092166201</v>
      </c>
      <c r="T407" s="10">
        <f t="shared" si="14"/>
        <v>6120.9522937667498</v>
      </c>
    </row>
    <row r="408" spans="1:20" ht="25.5" x14ac:dyDescent="0.25">
      <c r="A408" s="1">
        <v>8</v>
      </c>
      <c r="B408" s="1">
        <v>393</v>
      </c>
      <c r="C408" s="1" t="s">
        <v>1092</v>
      </c>
      <c r="D408" s="1" t="s">
        <v>371</v>
      </c>
      <c r="E408" s="1">
        <v>100</v>
      </c>
      <c r="F408" s="1" t="s">
        <v>1088</v>
      </c>
      <c r="G408" s="1">
        <v>269.02</v>
      </c>
      <c r="H408" s="1" t="s">
        <v>1089</v>
      </c>
      <c r="I408" s="1">
        <v>26902</v>
      </c>
      <c r="J408" s="2" t="s">
        <v>630</v>
      </c>
      <c r="S408" s="11">
        <f t="shared" si="13"/>
        <v>78.15651509216616</v>
      </c>
      <c r="T408" s="10">
        <f t="shared" si="14"/>
        <v>6108.4408513519966</v>
      </c>
    </row>
    <row r="409" spans="1:20" ht="25.5" x14ac:dyDescent="0.25">
      <c r="A409" s="1">
        <v>9</v>
      </c>
      <c r="B409" s="1">
        <v>436</v>
      </c>
      <c r="C409" s="1" t="s">
        <v>350</v>
      </c>
      <c r="D409" s="1" t="s">
        <v>442</v>
      </c>
      <c r="E409" s="1">
        <v>2</v>
      </c>
      <c r="F409" s="1" t="s">
        <v>346</v>
      </c>
      <c r="G409" s="1">
        <v>264.2</v>
      </c>
      <c r="H409" s="1" t="s">
        <v>351</v>
      </c>
      <c r="I409" s="1">
        <v>528.4</v>
      </c>
      <c r="J409" s="2" t="s">
        <v>548</v>
      </c>
      <c r="S409" s="11">
        <f t="shared" si="13"/>
        <v>73.336515092166167</v>
      </c>
      <c r="T409" s="10">
        <f t="shared" si="14"/>
        <v>5378.2444458635164</v>
      </c>
    </row>
    <row r="410" spans="1:20" ht="25.5" x14ac:dyDescent="0.25">
      <c r="A410" s="1">
        <v>9</v>
      </c>
      <c r="B410" s="1">
        <v>436</v>
      </c>
      <c r="C410" s="1" t="s">
        <v>350</v>
      </c>
      <c r="D410" s="1" t="s">
        <v>442</v>
      </c>
      <c r="E410" s="1">
        <v>50</v>
      </c>
      <c r="F410" s="1" t="s">
        <v>346</v>
      </c>
      <c r="G410" s="1">
        <v>264.2</v>
      </c>
      <c r="H410" s="1" t="s">
        <v>351</v>
      </c>
      <c r="I410" s="1">
        <v>13210</v>
      </c>
      <c r="J410" s="2" t="s">
        <v>578</v>
      </c>
      <c r="S410" s="11">
        <f t="shared" si="13"/>
        <v>73.336515092166167</v>
      </c>
      <c r="T410" s="10">
        <f t="shared" si="14"/>
        <v>5378.2444458635164</v>
      </c>
    </row>
    <row r="411" spans="1:20" ht="25.5" x14ac:dyDescent="0.25">
      <c r="A411" s="1">
        <v>9</v>
      </c>
      <c r="B411" s="1">
        <v>436</v>
      </c>
      <c r="C411" s="1" t="s">
        <v>350</v>
      </c>
      <c r="D411" s="1" t="s">
        <v>442</v>
      </c>
      <c r="E411" s="1">
        <v>4</v>
      </c>
      <c r="F411" s="1" t="s">
        <v>346</v>
      </c>
      <c r="G411" s="1">
        <v>264.2</v>
      </c>
      <c r="H411" s="1" t="s">
        <v>351</v>
      </c>
      <c r="I411" s="1">
        <v>1056.8</v>
      </c>
      <c r="J411" s="2" t="s">
        <v>600</v>
      </c>
      <c r="S411" s="11">
        <f t="shared" si="13"/>
        <v>73.336515092166167</v>
      </c>
      <c r="T411" s="10">
        <f t="shared" si="14"/>
        <v>5378.2444458635164</v>
      </c>
    </row>
    <row r="412" spans="1:20" ht="15" x14ac:dyDescent="0.25">
      <c r="A412" s="1">
        <v>2</v>
      </c>
      <c r="B412" s="1">
        <v>1111</v>
      </c>
      <c r="C412" s="1" t="s">
        <v>203</v>
      </c>
      <c r="D412" s="1" t="s">
        <v>371</v>
      </c>
      <c r="E412" s="1">
        <v>3</v>
      </c>
      <c r="F412" s="1" t="s">
        <v>92</v>
      </c>
      <c r="G412" s="1">
        <v>263.8</v>
      </c>
      <c r="H412" s="1" t="s">
        <v>99</v>
      </c>
      <c r="I412" s="1">
        <v>791.4</v>
      </c>
      <c r="J412" s="2" t="s">
        <v>586</v>
      </c>
      <c r="S412" s="11">
        <f t="shared" si="13"/>
        <v>72.936515092166189</v>
      </c>
      <c r="T412" s="10">
        <f t="shared" si="14"/>
        <v>5319.7352337897864</v>
      </c>
    </row>
    <row r="413" spans="1:20" ht="15" x14ac:dyDescent="0.25">
      <c r="A413" s="1">
        <v>3</v>
      </c>
      <c r="B413" s="1">
        <v>141</v>
      </c>
      <c r="C413" s="1" t="s">
        <v>1127</v>
      </c>
      <c r="D413" s="1" t="s">
        <v>371</v>
      </c>
      <c r="E413" s="1">
        <v>20</v>
      </c>
      <c r="F413" s="1" t="s">
        <v>1095</v>
      </c>
      <c r="G413" s="1">
        <v>262.45999999999998</v>
      </c>
      <c r="H413" s="1" t="s">
        <v>1122</v>
      </c>
      <c r="I413" s="1">
        <v>5249.2</v>
      </c>
      <c r="J413" s="2" t="s">
        <v>466</v>
      </c>
      <c r="S413" s="11">
        <f t="shared" si="13"/>
        <v>71.596515092166158</v>
      </c>
      <c r="T413" s="10">
        <f t="shared" si="14"/>
        <v>5126.0609733427764</v>
      </c>
    </row>
    <row r="414" spans="1:20" ht="15" x14ac:dyDescent="0.25">
      <c r="A414" s="1">
        <v>3</v>
      </c>
      <c r="B414" s="1">
        <v>141</v>
      </c>
      <c r="C414" s="1" t="s">
        <v>1127</v>
      </c>
      <c r="D414" s="1" t="s">
        <v>371</v>
      </c>
      <c r="E414" s="1">
        <v>6</v>
      </c>
      <c r="F414" s="1" t="s">
        <v>1095</v>
      </c>
      <c r="G414" s="1">
        <v>262.45999999999998</v>
      </c>
      <c r="H414" s="1" t="s">
        <v>1122</v>
      </c>
      <c r="I414" s="1">
        <v>1574.76</v>
      </c>
      <c r="J414" s="2" t="s">
        <v>491</v>
      </c>
      <c r="S414" s="11">
        <f t="shared" si="13"/>
        <v>71.596515092166158</v>
      </c>
      <c r="T414" s="10">
        <f t="shared" si="14"/>
        <v>5126.0609733427764</v>
      </c>
    </row>
    <row r="415" spans="1:20" ht="15" x14ac:dyDescent="0.25">
      <c r="A415" s="1">
        <v>14</v>
      </c>
      <c r="B415" s="1" t="s">
        <v>1197</v>
      </c>
      <c r="C415" s="1" t="s">
        <v>1198</v>
      </c>
      <c r="D415" s="1" t="s">
        <v>906</v>
      </c>
      <c r="E415" s="1">
        <v>2</v>
      </c>
      <c r="F415" s="1" t="s">
        <v>1095</v>
      </c>
      <c r="G415" s="1">
        <v>262.31</v>
      </c>
      <c r="H415" s="1" t="s">
        <v>1199</v>
      </c>
      <c r="I415" s="1">
        <v>524.62</v>
      </c>
      <c r="J415" s="2" t="s">
        <v>606</v>
      </c>
      <c r="S415" s="11">
        <f t="shared" si="13"/>
        <v>71.44651509216618</v>
      </c>
      <c r="T415" s="10">
        <f t="shared" si="14"/>
        <v>5104.6045188151302</v>
      </c>
    </row>
    <row r="416" spans="1:20" ht="15" x14ac:dyDescent="0.25">
      <c r="A416" s="1">
        <v>14</v>
      </c>
      <c r="B416" s="1" t="s">
        <v>1197</v>
      </c>
      <c r="C416" s="1" t="s">
        <v>1198</v>
      </c>
      <c r="D416" s="1" t="s">
        <v>906</v>
      </c>
      <c r="E416" s="1">
        <v>1</v>
      </c>
      <c r="F416" s="1" t="s">
        <v>1095</v>
      </c>
      <c r="G416" s="1">
        <v>262.31</v>
      </c>
      <c r="H416" s="1" t="s">
        <v>1199</v>
      </c>
      <c r="I416" s="1">
        <v>262.31</v>
      </c>
      <c r="J416" s="2" t="s">
        <v>630</v>
      </c>
      <c r="S416" s="11">
        <f t="shared" si="13"/>
        <v>71.44651509216618</v>
      </c>
      <c r="T416" s="10">
        <f t="shared" si="14"/>
        <v>5104.6045188151302</v>
      </c>
    </row>
    <row r="417" spans="1:20" ht="25.5" x14ac:dyDescent="0.25">
      <c r="A417" s="1">
        <v>14</v>
      </c>
      <c r="B417" s="1" t="s">
        <v>976</v>
      </c>
      <c r="C417" s="1" t="s">
        <v>977</v>
      </c>
      <c r="D417" s="1" t="s">
        <v>906</v>
      </c>
      <c r="E417" s="1">
        <v>3</v>
      </c>
      <c r="F417" s="1" t="s">
        <v>957</v>
      </c>
      <c r="G417" s="1">
        <v>260.89999999999998</v>
      </c>
      <c r="H417" s="1" t="s">
        <v>964</v>
      </c>
      <c r="I417" s="1">
        <v>782.7</v>
      </c>
      <c r="J417" s="2" t="s">
        <v>491</v>
      </c>
      <c r="S417" s="11">
        <f t="shared" si="13"/>
        <v>70.036515092166155</v>
      </c>
      <c r="T417" s="10">
        <f t="shared" si="14"/>
        <v>4905.1134462552172</v>
      </c>
    </row>
    <row r="418" spans="1:20" ht="25.5" x14ac:dyDescent="0.25">
      <c r="A418" s="1">
        <v>14</v>
      </c>
      <c r="B418" s="1" t="s">
        <v>976</v>
      </c>
      <c r="C418" s="1" t="s">
        <v>977</v>
      </c>
      <c r="D418" s="1" t="s">
        <v>906</v>
      </c>
      <c r="E418" s="1">
        <v>3</v>
      </c>
      <c r="F418" s="1" t="s">
        <v>957</v>
      </c>
      <c r="G418" s="1">
        <v>260.89999999999998</v>
      </c>
      <c r="H418" s="1" t="s">
        <v>964</v>
      </c>
      <c r="I418" s="1">
        <v>782.7</v>
      </c>
      <c r="J418" s="2" t="s">
        <v>528</v>
      </c>
      <c r="S418" s="11">
        <f t="shared" si="13"/>
        <v>70.036515092166155</v>
      </c>
      <c r="T418" s="10">
        <f t="shared" si="14"/>
        <v>4905.1134462552172</v>
      </c>
    </row>
    <row r="419" spans="1:20" ht="25.5" x14ac:dyDescent="0.25">
      <c r="A419" s="1">
        <v>14</v>
      </c>
      <c r="B419" s="1" t="s">
        <v>976</v>
      </c>
      <c r="C419" s="1" t="s">
        <v>977</v>
      </c>
      <c r="D419" s="1" t="s">
        <v>906</v>
      </c>
      <c r="E419" s="1">
        <v>6</v>
      </c>
      <c r="F419" s="1" t="s">
        <v>957</v>
      </c>
      <c r="G419" s="1">
        <v>260.89999999999998</v>
      </c>
      <c r="H419" s="1" t="s">
        <v>964</v>
      </c>
      <c r="I419" s="1">
        <v>1565.4</v>
      </c>
      <c r="J419" s="2" t="s">
        <v>586</v>
      </c>
      <c r="S419" s="11">
        <f t="shared" si="13"/>
        <v>70.036515092166155</v>
      </c>
      <c r="T419" s="10">
        <f t="shared" si="14"/>
        <v>4905.1134462552172</v>
      </c>
    </row>
    <row r="420" spans="1:20" ht="15" x14ac:dyDescent="0.25">
      <c r="A420" s="1">
        <v>4</v>
      </c>
      <c r="B420" s="1">
        <v>1111</v>
      </c>
      <c r="C420" s="1" t="s">
        <v>204</v>
      </c>
      <c r="D420" s="2" t="s">
        <v>371</v>
      </c>
      <c r="E420" s="1">
        <v>2</v>
      </c>
      <c r="F420" s="1" t="s">
        <v>92</v>
      </c>
      <c r="G420" s="1">
        <v>260.5</v>
      </c>
      <c r="H420" s="1" t="s">
        <v>205</v>
      </c>
      <c r="I420" s="1">
        <v>521</v>
      </c>
      <c r="J420" s="2" t="s">
        <v>586</v>
      </c>
      <c r="S420" s="11">
        <f t="shared" si="13"/>
        <v>69.636515092166178</v>
      </c>
      <c r="T420" s="10">
        <f t="shared" si="14"/>
        <v>4849.2442341814876</v>
      </c>
    </row>
    <row r="421" spans="1:20" ht="15" x14ac:dyDescent="0.25">
      <c r="A421" s="1">
        <v>9</v>
      </c>
      <c r="B421" s="1">
        <v>506</v>
      </c>
      <c r="C421" s="1" t="s">
        <v>352</v>
      </c>
      <c r="D421" s="1" t="s">
        <v>371</v>
      </c>
      <c r="E421" s="1">
        <v>10</v>
      </c>
      <c r="F421" s="1" t="s">
        <v>346</v>
      </c>
      <c r="G421" s="1">
        <v>259</v>
      </c>
      <c r="H421" s="1" t="s">
        <v>349</v>
      </c>
      <c r="I421" s="1">
        <v>2590</v>
      </c>
      <c r="J421" s="2" t="s">
        <v>548</v>
      </c>
      <c r="S421" s="11">
        <f t="shared" si="13"/>
        <v>68.136515092166178</v>
      </c>
      <c r="T421" s="10">
        <f t="shared" si="14"/>
        <v>4642.584688904989</v>
      </c>
    </row>
    <row r="422" spans="1:20" ht="15" x14ac:dyDescent="0.25">
      <c r="A422" s="1">
        <v>9</v>
      </c>
      <c r="B422" s="1">
        <v>506</v>
      </c>
      <c r="C422" s="1" t="s">
        <v>352</v>
      </c>
      <c r="D422" s="1" t="s">
        <v>371</v>
      </c>
      <c r="E422" s="1">
        <v>10</v>
      </c>
      <c r="F422" s="1" t="s">
        <v>346</v>
      </c>
      <c r="G422" s="1">
        <v>259</v>
      </c>
      <c r="H422" s="1" t="s">
        <v>349</v>
      </c>
      <c r="I422" s="1">
        <v>2590</v>
      </c>
      <c r="J422" s="2" t="s">
        <v>586</v>
      </c>
      <c r="S422" s="11">
        <f t="shared" si="13"/>
        <v>68.136515092166178</v>
      </c>
      <c r="T422" s="10">
        <f t="shared" si="14"/>
        <v>4642.584688904989</v>
      </c>
    </row>
    <row r="423" spans="1:20" ht="15" x14ac:dyDescent="0.25">
      <c r="A423" s="1">
        <v>9</v>
      </c>
      <c r="B423" s="1">
        <v>506</v>
      </c>
      <c r="C423" s="1" t="s">
        <v>352</v>
      </c>
      <c r="D423" s="1" t="s">
        <v>371</v>
      </c>
      <c r="E423" s="1">
        <v>4</v>
      </c>
      <c r="F423" s="1" t="s">
        <v>346</v>
      </c>
      <c r="G423" s="1">
        <v>259</v>
      </c>
      <c r="H423" s="1" t="s">
        <v>349</v>
      </c>
      <c r="I423" s="1">
        <v>1036</v>
      </c>
      <c r="J423" s="2" t="s">
        <v>612</v>
      </c>
      <c r="S423" s="11">
        <f t="shared" si="13"/>
        <v>68.136515092166178</v>
      </c>
      <c r="T423" s="10">
        <f t="shared" si="14"/>
        <v>4642.584688904989</v>
      </c>
    </row>
    <row r="424" spans="1:20" ht="15" x14ac:dyDescent="0.25">
      <c r="A424" s="1">
        <v>5</v>
      </c>
      <c r="B424" s="1">
        <v>326</v>
      </c>
      <c r="C424" s="1" t="s">
        <v>179</v>
      </c>
      <c r="D424" s="1" t="s">
        <v>371</v>
      </c>
      <c r="E424" s="1">
        <v>10</v>
      </c>
      <c r="F424" s="1" t="s">
        <v>92</v>
      </c>
      <c r="G424" s="1">
        <v>256</v>
      </c>
      <c r="H424" s="1" t="s">
        <v>180</v>
      </c>
      <c r="I424" s="1">
        <v>2560</v>
      </c>
      <c r="J424" s="2" t="s">
        <v>491</v>
      </c>
      <c r="S424" s="11">
        <f t="shared" si="13"/>
        <v>65.136515092166178</v>
      </c>
      <c r="T424" s="10">
        <f t="shared" si="14"/>
        <v>4242.7655983519926</v>
      </c>
    </row>
    <row r="425" spans="1:20" ht="15" x14ac:dyDescent="0.25">
      <c r="A425" s="1">
        <v>5</v>
      </c>
      <c r="B425" s="1">
        <v>326</v>
      </c>
      <c r="C425" s="1" t="s">
        <v>179</v>
      </c>
      <c r="D425" s="1" t="s">
        <v>371</v>
      </c>
      <c r="E425" s="1">
        <v>5</v>
      </c>
      <c r="F425" s="1" t="s">
        <v>92</v>
      </c>
      <c r="G425" s="1">
        <v>256</v>
      </c>
      <c r="H425" s="1" t="s">
        <v>180</v>
      </c>
      <c r="I425" s="1">
        <v>1280</v>
      </c>
      <c r="J425" s="2" t="s">
        <v>606</v>
      </c>
      <c r="S425" s="11">
        <f t="shared" si="13"/>
        <v>65.136515092166178</v>
      </c>
      <c r="T425" s="10">
        <f t="shared" si="14"/>
        <v>4242.7655983519926</v>
      </c>
    </row>
    <row r="426" spans="1:20" ht="25.5" x14ac:dyDescent="0.25">
      <c r="A426" s="1">
        <v>1</v>
      </c>
      <c r="B426" s="1">
        <v>19</v>
      </c>
      <c r="C426" s="1" t="s">
        <v>96</v>
      </c>
      <c r="D426" s="1" t="s">
        <v>371</v>
      </c>
      <c r="E426" s="1">
        <v>17</v>
      </c>
      <c r="F426" s="1" t="s">
        <v>92</v>
      </c>
      <c r="G426" s="1">
        <v>255.2</v>
      </c>
      <c r="H426" s="1" t="s">
        <v>97</v>
      </c>
      <c r="I426" s="1">
        <v>4338.3999999999996</v>
      </c>
      <c r="J426" s="2" t="s">
        <v>374</v>
      </c>
      <c r="S426" s="11">
        <f t="shared" si="13"/>
        <v>64.336515092166167</v>
      </c>
      <c r="T426" s="10">
        <f t="shared" si="14"/>
        <v>4139.187174204525</v>
      </c>
    </row>
    <row r="427" spans="1:20" ht="25.5" x14ac:dyDescent="0.25">
      <c r="A427" s="1">
        <v>1</v>
      </c>
      <c r="B427" s="1">
        <v>19</v>
      </c>
      <c r="C427" s="1" t="s">
        <v>96</v>
      </c>
      <c r="D427" s="1" t="s">
        <v>371</v>
      </c>
      <c r="E427" s="1">
        <v>9</v>
      </c>
      <c r="F427" s="1" t="s">
        <v>92</v>
      </c>
      <c r="G427" s="1">
        <v>255.2</v>
      </c>
      <c r="H427" s="1" t="s">
        <v>97</v>
      </c>
      <c r="I427" s="1">
        <v>2296.8000000000002</v>
      </c>
      <c r="J427" s="2" t="s">
        <v>466</v>
      </c>
      <c r="S427" s="11">
        <f t="shared" si="13"/>
        <v>64.336515092166167</v>
      </c>
      <c r="T427" s="10">
        <f t="shared" si="14"/>
        <v>4139.187174204525</v>
      </c>
    </row>
    <row r="428" spans="1:20" ht="25.5" x14ac:dyDescent="0.25">
      <c r="A428" s="1">
        <v>1</v>
      </c>
      <c r="B428" s="1">
        <v>19</v>
      </c>
      <c r="C428" s="1" t="s">
        <v>96</v>
      </c>
      <c r="D428" s="1" t="s">
        <v>371</v>
      </c>
      <c r="E428" s="1">
        <v>10</v>
      </c>
      <c r="F428" s="1" t="s">
        <v>92</v>
      </c>
      <c r="G428" s="1">
        <v>255.2</v>
      </c>
      <c r="H428" s="1" t="s">
        <v>97</v>
      </c>
      <c r="I428" s="1">
        <v>2552</v>
      </c>
      <c r="J428" s="2" t="s">
        <v>528</v>
      </c>
      <c r="S428" s="11">
        <f t="shared" si="13"/>
        <v>64.336515092166167</v>
      </c>
      <c r="T428" s="10">
        <f t="shared" si="14"/>
        <v>4139.187174204525</v>
      </c>
    </row>
    <row r="429" spans="1:20" ht="25.5" x14ac:dyDescent="0.25">
      <c r="A429" s="1">
        <v>1</v>
      </c>
      <c r="B429" s="1">
        <v>19</v>
      </c>
      <c r="C429" s="1" t="s">
        <v>96</v>
      </c>
      <c r="D429" s="1" t="s">
        <v>371</v>
      </c>
      <c r="E429" s="1">
        <v>20</v>
      </c>
      <c r="F429" s="1" t="s">
        <v>92</v>
      </c>
      <c r="G429" s="1">
        <v>255.2</v>
      </c>
      <c r="H429" s="1" t="s">
        <v>97</v>
      </c>
      <c r="I429" s="1">
        <v>5104</v>
      </c>
      <c r="J429" s="2" t="s">
        <v>548</v>
      </c>
      <c r="S429" s="11">
        <f t="shared" si="13"/>
        <v>64.336515092166167</v>
      </c>
      <c r="T429" s="10">
        <f t="shared" si="14"/>
        <v>4139.187174204525</v>
      </c>
    </row>
    <row r="430" spans="1:20" ht="25.5" x14ac:dyDescent="0.25">
      <c r="A430" s="1">
        <v>1</v>
      </c>
      <c r="B430" s="1">
        <v>19</v>
      </c>
      <c r="C430" s="1" t="s">
        <v>96</v>
      </c>
      <c r="D430" s="1" t="s">
        <v>371</v>
      </c>
      <c r="E430" s="1">
        <v>20</v>
      </c>
      <c r="F430" s="1" t="s">
        <v>92</v>
      </c>
      <c r="G430" s="1">
        <v>255.2</v>
      </c>
      <c r="H430" s="1" t="s">
        <v>97</v>
      </c>
      <c r="I430" s="1">
        <v>5104</v>
      </c>
      <c r="J430" s="2" t="s">
        <v>563</v>
      </c>
      <c r="S430" s="11">
        <f t="shared" si="13"/>
        <v>64.336515092166167</v>
      </c>
      <c r="T430" s="10">
        <f t="shared" si="14"/>
        <v>4139.187174204525</v>
      </c>
    </row>
    <row r="431" spans="1:20" ht="25.5" x14ac:dyDescent="0.25">
      <c r="A431" s="1">
        <v>1</v>
      </c>
      <c r="B431" s="1">
        <v>19</v>
      </c>
      <c r="C431" s="1" t="s">
        <v>96</v>
      </c>
      <c r="D431" s="1" t="s">
        <v>371</v>
      </c>
      <c r="E431" s="1">
        <v>10</v>
      </c>
      <c r="F431" s="1" t="s">
        <v>92</v>
      </c>
      <c r="G431" s="1">
        <v>255.2</v>
      </c>
      <c r="H431" s="1" t="s">
        <v>97</v>
      </c>
      <c r="I431" s="1">
        <v>2552</v>
      </c>
      <c r="J431" s="2" t="s">
        <v>578</v>
      </c>
      <c r="S431" s="11">
        <f t="shared" si="13"/>
        <v>64.336515092166167</v>
      </c>
      <c r="T431" s="10">
        <f t="shared" si="14"/>
        <v>4139.187174204525</v>
      </c>
    </row>
    <row r="432" spans="1:20" ht="25.5" x14ac:dyDescent="0.25">
      <c r="A432" s="1">
        <v>1</v>
      </c>
      <c r="B432" s="1">
        <v>19</v>
      </c>
      <c r="C432" s="1" t="s">
        <v>96</v>
      </c>
      <c r="D432" s="1" t="s">
        <v>371</v>
      </c>
      <c r="E432" s="1">
        <v>10</v>
      </c>
      <c r="F432" s="1" t="s">
        <v>92</v>
      </c>
      <c r="G432" s="1">
        <v>255.2</v>
      </c>
      <c r="H432" s="1" t="s">
        <v>97</v>
      </c>
      <c r="I432" s="1">
        <v>2552</v>
      </c>
      <c r="J432" s="2" t="s">
        <v>630</v>
      </c>
      <c r="S432" s="11">
        <f t="shared" si="13"/>
        <v>64.336515092166167</v>
      </c>
      <c r="T432" s="10">
        <f t="shared" si="14"/>
        <v>4139.187174204525</v>
      </c>
    </row>
    <row r="433" spans="1:20" ht="25.5" x14ac:dyDescent="0.25">
      <c r="A433" s="1">
        <v>14</v>
      </c>
      <c r="B433" s="1" t="s">
        <v>925</v>
      </c>
      <c r="C433" s="1" t="s">
        <v>926</v>
      </c>
      <c r="D433" s="1" t="s">
        <v>899</v>
      </c>
      <c r="E433" s="1">
        <v>30</v>
      </c>
      <c r="F433" s="1" t="s">
        <v>900</v>
      </c>
      <c r="G433" s="1">
        <v>253</v>
      </c>
      <c r="H433" s="1" t="s">
        <v>901</v>
      </c>
      <c r="I433" s="1">
        <v>7590</v>
      </c>
      <c r="J433" s="2" t="s">
        <v>563</v>
      </c>
      <c r="S433" s="11">
        <f t="shared" si="13"/>
        <v>62.136515092166178</v>
      </c>
      <c r="T433" s="10">
        <f t="shared" si="14"/>
        <v>3860.9465077989953</v>
      </c>
    </row>
    <row r="434" spans="1:20" ht="25.5" x14ac:dyDescent="0.25">
      <c r="A434" s="1">
        <v>9</v>
      </c>
      <c r="B434" s="1">
        <v>522</v>
      </c>
      <c r="C434" s="1" t="s">
        <v>539</v>
      </c>
      <c r="D434" s="1" t="s">
        <v>371</v>
      </c>
      <c r="E434" s="1">
        <v>4</v>
      </c>
      <c r="F434" s="1" t="s">
        <v>372</v>
      </c>
      <c r="G434" s="1">
        <v>250</v>
      </c>
      <c r="H434" s="1" t="s">
        <v>376</v>
      </c>
      <c r="I434" s="1">
        <v>1000</v>
      </c>
      <c r="J434" s="2" t="s">
        <v>528</v>
      </c>
      <c r="S434" s="11">
        <f t="shared" si="13"/>
        <v>59.136515092166178</v>
      </c>
      <c r="T434" s="10">
        <f t="shared" si="14"/>
        <v>3497.127417245998</v>
      </c>
    </row>
    <row r="435" spans="1:20" ht="25.5" x14ac:dyDescent="0.25">
      <c r="A435" s="1">
        <v>3</v>
      </c>
      <c r="B435" s="1">
        <v>177</v>
      </c>
      <c r="C435" s="1" t="s">
        <v>393</v>
      </c>
      <c r="D435" s="1" t="s">
        <v>371</v>
      </c>
      <c r="E435" s="1">
        <v>380</v>
      </c>
      <c r="F435" s="1" t="s">
        <v>372</v>
      </c>
      <c r="G435" s="1">
        <v>249</v>
      </c>
      <c r="H435" s="1" t="s">
        <v>394</v>
      </c>
      <c r="I435" s="1">
        <v>94620</v>
      </c>
      <c r="J435" s="2" t="s">
        <v>374</v>
      </c>
      <c r="S435" s="11">
        <f t="shared" si="13"/>
        <v>58.136515092166178</v>
      </c>
      <c r="T435" s="10">
        <f t="shared" si="14"/>
        <v>3379.8543870616659</v>
      </c>
    </row>
    <row r="436" spans="1:20" ht="25.5" x14ac:dyDescent="0.25">
      <c r="A436" s="1">
        <v>3</v>
      </c>
      <c r="B436" s="1">
        <v>177</v>
      </c>
      <c r="C436" s="1" t="s">
        <v>393</v>
      </c>
      <c r="D436" s="1" t="s">
        <v>371</v>
      </c>
      <c r="E436" s="1">
        <v>30</v>
      </c>
      <c r="F436" s="1" t="s">
        <v>372</v>
      </c>
      <c r="G436" s="1">
        <v>249</v>
      </c>
      <c r="H436" s="1" t="s">
        <v>394</v>
      </c>
      <c r="I436" s="1">
        <v>7470</v>
      </c>
      <c r="J436" s="2" t="s">
        <v>466</v>
      </c>
      <c r="S436" s="11">
        <f t="shared" si="13"/>
        <v>58.136515092166178</v>
      </c>
      <c r="T436" s="10">
        <f t="shared" si="14"/>
        <v>3379.8543870616659</v>
      </c>
    </row>
    <row r="437" spans="1:20" ht="25.5" x14ac:dyDescent="0.25">
      <c r="A437" s="1">
        <v>3</v>
      </c>
      <c r="B437" s="1">
        <v>177</v>
      </c>
      <c r="C437" s="1" t="s">
        <v>393</v>
      </c>
      <c r="D437" s="1" t="s">
        <v>371</v>
      </c>
      <c r="E437" s="1">
        <v>10</v>
      </c>
      <c r="F437" s="1" t="s">
        <v>372</v>
      </c>
      <c r="G437" s="1">
        <v>249</v>
      </c>
      <c r="H437" s="1" t="s">
        <v>394</v>
      </c>
      <c r="I437" s="1">
        <v>2490</v>
      </c>
      <c r="J437" s="2" t="s">
        <v>528</v>
      </c>
      <c r="S437" s="11">
        <f t="shared" si="13"/>
        <v>58.136515092166178</v>
      </c>
      <c r="T437" s="10">
        <f t="shared" si="14"/>
        <v>3379.8543870616659</v>
      </c>
    </row>
    <row r="438" spans="1:20" ht="25.5" x14ac:dyDescent="0.25">
      <c r="A438" s="1">
        <v>3</v>
      </c>
      <c r="B438" s="1">
        <v>177</v>
      </c>
      <c r="C438" s="1" t="s">
        <v>393</v>
      </c>
      <c r="D438" s="1" t="s">
        <v>371</v>
      </c>
      <c r="E438" s="1">
        <v>20</v>
      </c>
      <c r="F438" s="1" t="s">
        <v>372</v>
      </c>
      <c r="G438" s="1">
        <v>249</v>
      </c>
      <c r="H438" s="1" t="s">
        <v>394</v>
      </c>
      <c r="I438" s="1">
        <v>4980</v>
      </c>
      <c r="J438" s="2" t="s">
        <v>563</v>
      </c>
      <c r="S438" s="11">
        <f t="shared" si="13"/>
        <v>58.136515092166178</v>
      </c>
      <c r="T438" s="10">
        <f t="shared" si="14"/>
        <v>3379.8543870616659</v>
      </c>
    </row>
    <row r="439" spans="1:20" ht="15" x14ac:dyDescent="0.25">
      <c r="A439" s="1">
        <v>3</v>
      </c>
      <c r="B439" s="1">
        <v>147</v>
      </c>
      <c r="C439" s="1" t="s">
        <v>109</v>
      </c>
      <c r="D439" s="1" t="s">
        <v>371</v>
      </c>
      <c r="E439" s="1">
        <v>30</v>
      </c>
      <c r="F439" s="1" t="s">
        <v>92</v>
      </c>
      <c r="G439" s="1">
        <v>240.58</v>
      </c>
      <c r="H439" s="1" t="s">
        <v>110</v>
      </c>
      <c r="I439" s="1">
        <v>7217.4</v>
      </c>
      <c r="J439" s="2" t="s">
        <v>374</v>
      </c>
      <c r="S439" s="11">
        <f t="shared" si="13"/>
        <v>49.71651509216619</v>
      </c>
      <c r="T439" s="10">
        <f t="shared" si="14"/>
        <v>2471.7318729095887</v>
      </c>
    </row>
    <row r="440" spans="1:20" ht="15" x14ac:dyDescent="0.25">
      <c r="A440" s="1">
        <v>3</v>
      </c>
      <c r="B440" s="1">
        <v>147</v>
      </c>
      <c r="C440" s="1" t="s">
        <v>109</v>
      </c>
      <c r="D440" s="1" t="s">
        <v>371</v>
      </c>
      <c r="E440" s="1">
        <v>10</v>
      </c>
      <c r="F440" s="1" t="s">
        <v>92</v>
      </c>
      <c r="G440" s="1">
        <v>240.58</v>
      </c>
      <c r="H440" s="1" t="s">
        <v>110</v>
      </c>
      <c r="I440" s="1">
        <v>2405.8000000000002</v>
      </c>
      <c r="J440" s="2" t="s">
        <v>466</v>
      </c>
      <c r="S440" s="11">
        <f t="shared" si="13"/>
        <v>49.71651509216619</v>
      </c>
      <c r="T440" s="10">
        <f t="shared" si="14"/>
        <v>2471.7318729095887</v>
      </c>
    </row>
    <row r="441" spans="1:20" ht="15" x14ac:dyDescent="0.25">
      <c r="A441" s="1">
        <v>3</v>
      </c>
      <c r="B441" s="1">
        <v>147</v>
      </c>
      <c r="C441" s="1" t="s">
        <v>109</v>
      </c>
      <c r="D441" s="1" t="s">
        <v>371</v>
      </c>
      <c r="E441" s="1">
        <v>3</v>
      </c>
      <c r="F441" s="1" t="s">
        <v>92</v>
      </c>
      <c r="G441" s="1">
        <v>240.58</v>
      </c>
      <c r="H441" s="1" t="s">
        <v>110</v>
      </c>
      <c r="I441" s="1">
        <v>721.74</v>
      </c>
      <c r="J441" s="2" t="s">
        <v>491</v>
      </c>
      <c r="S441" s="11">
        <f t="shared" si="13"/>
        <v>49.71651509216619</v>
      </c>
      <c r="T441" s="10">
        <f t="shared" si="14"/>
        <v>2471.7318729095887</v>
      </c>
    </row>
    <row r="442" spans="1:20" ht="38.25" x14ac:dyDescent="0.25">
      <c r="A442" s="1">
        <v>12</v>
      </c>
      <c r="B442" s="1">
        <v>58</v>
      </c>
      <c r="C442" s="1" t="s">
        <v>882</v>
      </c>
      <c r="D442" s="1" t="s">
        <v>526</v>
      </c>
      <c r="E442" s="1">
        <v>100</v>
      </c>
      <c r="F442" s="1" t="s">
        <v>752</v>
      </c>
      <c r="G442" s="1">
        <v>240.12</v>
      </c>
      <c r="H442" s="1" t="s">
        <v>756</v>
      </c>
      <c r="I442" s="1">
        <v>24012</v>
      </c>
      <c r="J442" s="2" t="s">
        <v>630</v>
      </c>
      <c r="S442" s="11">
        <f t="shared" si="13"/>
        <v>49.256515092166183</v>
      </c>
      <c r="T442" s="10">
        <f t="shared" si="14"/>
        <v>2426.2042790247947</v>
      </c>
    </row>
    <row r="443" spans="1:20" ht="15" x14ac:dyDescent="0.25">
      <c r="A443" s="1">
        <v>7</v>
      </c>
      <c r="B443" s="1">
        <v>382</v>
      </c>
      <c r="C443" s="1" t="s">
        <v>436</v>
      </c>
      <c r="D443" s="1" t="s">
        <v>371</v>
      </c>
      <c r="E443" s="1">
        <v>3</v>
      </c>
      <c r="F443" s="1" t="s">
        <v>372</v>
      </c>
      <c r="G443" s="1">
        <v>240.1</v>
      </c>
      <c r="H443" s="1" t="s">
        <v>437</v>
      </c>
      <c r="I443" s="1">
        <v>720.3</v>
      </c>
      <c r="J443" s="2" t="s">
        <v>374</v>
      </c>
      <c r="S443" s="11">
        <f t="shared" si="13"/>
        <v>49.236515092166172</v>
      </c>
      <c r="T443" s="10">
        <f t="shared" si="14"/>
        <v>2424.2344184211074</v>
      </c>
    </row>
    <row r="444" spans="1:20" ht="15" x14ac:dyDescent="0.25">
      <c r="A444" s="1">
        <v>7</v>
      </c>
      <c r="B444" s="1">
        <v>384</v>
      </c>
      <c r="C444" s="1" t="s">
        <v>438</v>
      </c>
      <c r="D444" s="1" t="s">
        <v>371</v>
      </c>
      <c r="E444" s="1">
        <v>8</v>
      </c>
      <c r="F444" s="1" t="s">
        <v>372</v>
      </c>
      <c r="G444" s="1">
        <v>238</v>
      </c>
      <c r="H444" s="1" t="s">
        <v>434</v>
      </c>
      <c r="I444" s="1">
        <v>1904</v>
      </c>
      <c r="J444" s="2" t="s">
        <v>374</v>
      </c>
      <c r="S444" s="11">
        <f t="shared" si="13"/>
        <v>47.136515092166178</v>
      </c>
      <c r="T444" s="10">
        <f t="shared" si="14"/>
        <v>2221.8510550340097</v>
      </c>
    </row>
    <row r="445" spans="1:20" ht="25.5" x14ac:dyDescent="0.25">
      <c r="A445" s="1">
        <v>9</v>
      </c>
      <c r="B445" s="1">
        <v>567</v>
      </c>
      <c r="C445" s="1" t="s">
        <v>946</v>
      </c>
      <c r="D445" s="1" t="s">
        <v>371</v>
      </c>
      <c r="E445" s="1">
        <v>10</v>
      </c>
      <c r="F445" s="1" t="s">
        <v>947</v>
      </c>
      <c r="G445" s="1">
        <v>236.5</v>
      </c>
      <c r="H445" s="1" t="s">
        <v>948</v>
      </c>
      <c r="I445" s="1">
        <v>2365</v>
      </c>
      <c r="J445" s="2" t="s">
        <v>466</v>
      </c>
      <c r="S445" s="11">
        <f t="shared" si="13"/>
        <v>45.636515092166178</v>
      </c>
      <c r="T445" s="10">
        <f t="shared" si="14"/>
        <v>2082.6915097575115</v>
      </c>
    </row>
    <row r="446" spans="1:20" ht="25.5" x14ac:dyDescent="0.25">
      <c r="A446" s="1">
        <v>9</v>
      </c>
      <c r="B446" s="1">
        <v>568</v>
      </c>
      <c r="C446" s="1" t="s">
        <v>949</v>
      </c>
      <c r="D446" s="1" t="s">
        <v>371</v>
      </c>
      <c r="E446" s="1">
        <v>10</v>
      </c>
      <c r="F446" s="1" t="s">
        <v>947</v>
      </c>
      <c r="G446" s="1">
        <v>236.5</v>
      </c>
      <c r="H446" s="1" t="s">
        <v>948</v>
      </c>
      <c r="I446" s="1">
        <v>2365</v>
      </c>
      <c r="J446" s="2" t="s">
        <v>466</v>
      </c>
      <c r="S446" s="11">
        <f t="shared" si="13"/>
        <v>45.636515092166178</v>
      </c>
      <c r="T446" s="10">
        <f t="shared" si="14"/>
        <v>2082.6915097575115</v>
      </c>
    </row>
    <row r="447" spans="1:20" ht="25.5" x14ac:dyDescent="0.25">
      <c r="A447" s="1">
        <v>9</v>
      </c>
      <c r="B447" s="1">
        <v>567</v>
      </c>
      <c r="C447" s="1" t="s">
        <v>946</v>
      </c>
      <c r="D447" s="1" t="s">
        <v>371</v>
      </c>
      <c r="E447" s="1">
        <v>100</v>
      </c>
      <c r="F447" s="1" t="s">
        <v>947</v>
      </c>
      <c r="G447" s="1">
        <v>236.5</v>
      </c>
      <c r="H447" s="1" t="s">
        <v>948</v>
      </c>
      <c r="I447" s="1">
        <v>23650</v>
      </c>
      <c r="J447" s="2" t="s">
        <v>630</v>
      </c>
      <c r="S447" s="11">
        <f t="shared" si="13"/>
        <v>45.636515092166178</v>
      </c>
      <c r="T447" s="10">
        <f t="shared" si="14"/>
        <v>2082.6915097575115</v>
      </c>
    </row>
    <row r="448" spans="1:20" ht="25.5" x14ac:dyDescent="0.25">
      <c r="A448" s="1">
        <v>6</v>
      </c>
      <c r="B448" s="1">
        <v>335</v>
      </c>
      <c r="C448" s="1" t="s">
        <v>633</v>
      </c>
      <c r="D448" s="1" t="s">
        <v>371</v>
      </c>
      <c r="E448" s="1">
        <v>5</v>
      </c>
      <c r="F448" s="1" t="s">
        <v>372</v>
      </c>
      <c r="G448" s="1">
        <v>234</v>
      </c>
      <c r="H448" s="1" t="s">
        <v>394</v>
      </c>
      <c r="I448" s="1">
        <v>1170</v>
      </c>
      <c r="J448" s="2" t="s">
        <v>630</v>
      </c>
      <c r="S448" s="11">
        <f t="shared" si="13"/>
        <v>43.136515092166178</v>
      </c>
      <c r="T448" s="10">
        <f t="shared" si="14"/>
        <v>1860.7589342966805</v>
      </c>
    </row>
    <row r="449" spans="1:20" ht="15" x14ac:dyDescent="0.25">
      <c r="A449" s="1">
        <v>3</v>
      </c>
      <c r="B449" s="1">
        <v>181</v>
      </c>
      <c r="C449" s="1" t="s">
        <v>398</v>
      </c>
      <c r="D449" s="1" t="s">
        <v>371</v>
      </c>
      <c r="E449" s="1">
        <v>20</v>
      </c>
      <c r="F449" s="1" t="s">
        <v>372</v>
      </c>
      <c r="G449" s="1">
        <v>233.5</v>
      </c>
      <c r="H449" s="1" t="s">
        <v>399</v>
      </c>
      <c r="I449" s="1">
        <v>4670</v>
      </c>
      <c r="J449" s="2" t="s">
        <v>374</v>
      </c>
      <c r="S449" s="11">
        <f t="shared" si="13"/>
        <v>42.636515092166178</v>
      </c>
      <c r="T449" s="10">
        <f t="shared" si="14"/>
        <v>1817.8724192045142</v>
      </c>
    </row>
    <row r="450" spans="1:20" ht="15" x14ac:dyDescent="0.25">
      <c r="A450" s="1">
        <v>3</v>
      </c>
      <c r="B450" s="1">
        <v>181</v>
      </c>
      <c r="C450" s="1" t="s">
        <v>398</v>
      </c>
      <c r="D450" s="1" t="s">
        <v>371</v>
      </c>
      <c r="E450" s="1">
        <v>20</v>
      </c>
      <c r="F450" s="1" t="s">
        <v>372</v>
      </c>
      <c r="G450" s="1">
        <v>233.5</v>
      </c>
      <c r="H450" s="1" t="s">
        <v>399</v>
      </c>
      <c r="I450" s="1">
        <v>4670</v>
      </c>
      <c r="J450" s="2" t="s">
        <v>466</v>
      </c>
      <c r="S450" s="11">
        <f t="shared" ref="S450:S513" si="15">G450-$P$2</f>
        <v>42.636515092166178</v>
      </c>
      <c r="T450" s="10">
        <f t="shared" si="14"/>
        <v>1817.8724192045142</v>
      </c>
    </row>
    <row r="451" spans="1:20" ht="15" x14ac:dyDescent="0.25">
      <c r="A451" s="1">
        <v>3</v>
      </c>
      <c r="B451" s="1">
        <v>181</v>
      </c>
      <c r="C451" s="1" t="s">
        <v>398</v>
      </c>
      <c r="D451" s="1" t="s">
        <v>371</v>
      </c>
      <c r="E451" s="1">
        <v>6</v>
      </c>
      <c r="F451" s="1" t="s">
        <v>372</v>
      </c>
      <c r="G451" s="1">
        <v>233.5</v>
      </c>
      <c r="H451" s="1" t="s">
        <v>399</v>
      </c>
      <c r="I451" s="1">
        <v>1401</v>
      </c>
      <c r="J451" s="2" t="s">
        <v>491</v>
      </c>
      <c r="S451" s="11">
        <f t="shared" si="15"/>
        <v>42.636515092166178</v>
      </c>
      <c r="T451" s="10">
        <f t="shared" ref="T451:T514" si="16">S451*S451</f>
        <v>1817.8724192045142</v>
      </c>
    </row>
    <row r="452" spans="1:20" ht="15" x14ac:dyDescent="0.25">
      <c r="A452" s="1">
        <v>14</v>
      </c>
      <c r="B452" s="1" t="s">
        <v>1149</v>
      </c>
      <c r="C452" s="1" t="s">
        <v>1150</v>
      </c>
      <c r="D452" s="1" t="s">
        <v>899</v>
      </c>
      <c r="E452" s="1">
        <v>2</v>
      </c>
      <c r="F452" s="1" t="s">
        <v>1095</v>
      </c>
      <c r="G452" s="1">
        <v>227.49</v>
      </c>
      <c r="H452" s="1" t="s">
        <v>1151</v>
      </c>
      <c r="I452" s="1">
        <v>454.98</v>
      </c>
      <c r="J452" s="2" t="s">
        <v>491</v>
      </c>
      <c r="S452" s="11">
        <f t="shared" si="15"/>
        <v>36.626515092166187</v>
      </c>
      <c r="T452" s="10">
        <f t="shared" si="16"/>
        <v>1341.5016077966775</v>
      </c>
    </row>
    <row r="453" spans="1:20" ht="15" x14ac:dyDescent="0.25">
      <c r="A453" s="1">
        <v>14</v>
      </c>
      <c r="B453" s="1" t="s">
        <v>1149</v>
      </c>
      <c r="C453" s="1" t="s">
        <v>1150</v>
      </c>
      <c r="D453" s="1" t="s">
        <v>899</v>
      </c>
      <c r="E453" s="1">
        <v>10</v>
      </c>
      <c r="F453" s="1" t="s">
        <v>1095</v>
      </c>
      <c r="G453" s="1">
        <v>227.49</v>
      </c>
      <c r="H453" s="1" t="s">
        <v>1151</v>
      </c>
      <c r="I453" s="1">
        <v>2274.9</v>
      </c>
      <c r="J453" s="2" t="s">
        <v>563</v>
      </c>
      <c r="S453" s="11">
        <f t="shared" si="15"/>
        <v>36.626515092166187</v>
      </c>
      <c r="T453" s="10">
        <f t="shared" si="16"/>
        <v>1341.5016077966775</v>
      </c>
    </row>
    <row r="454" spans="1:20" ht="15" x14ac:dyDescent="0.25">
      <c r="A454" s="1">
        <v>14</v>
      </c>
      <c r="B454" s="1" t="s">
        <v>1251</v>
      </c>
      <c r="C454" s="1" t="s">
        <v>1252</v>
      </c>
      <c r="D454" s="1" t="s">
        <v>899</v>
      </c>
      <c r="E454" s="1">
        <v>6</v>
      </c>
      <c r="F454" s="1" t="s">
        <v>1227</v>
      </c>
      <c r="G454" s="1">
        <v>223</v>
      </c>
      <c r="H454" s="1" t="s">
        <v>376</v>
      </c>
      <c r="I454" s="1">
        <v>1338</v>
      </c>
      <c r="J454" s="2" t="s">
        <v>528</v>
      </c>
      <c r="S454" s="11">
        <f t="shared" si="15"/>
        <v>32.136515092166178</v>
      </c>
      <c r="T454" s="10">
        <f t="shared" si="16"/>
        <v>1032.7556022690246</v>
      </c>
    </row>
    <row r="455" spans="1:20" ht="15" x14ac:dyDescent="0.25">
      <c r="A455" s="1">
        <v>14</v>
      </c>
      <c r="B455" s="1" t="s">
        <v>1251</v>
      </c>
      <c r="C455" s="1" t="s">
        <v>1252</v>
      </c>
      <c r="D455" s="1" t="s">
        <v>899</v>
      </c>
      <c r="E455" s="1">
        <v>5</v>
      </c>
      <c r="F455" s="1" t="s">
        <v>1227</v>
      </c>
      <c r="G455" s="1">
        <v>223</v>
      </c>
      <c r="H455" s="1" t="s">
        <v>376</v>
      </c>
      <c r="I455" s="1">
        <v>1115</v>
      </c>
      <c r="J455" s="2" t="s">
        <v>600</v>
      </c>
      <c r="S455" s="11">
        <f t="shared" si="15"/>
        <v>32.136515092166178</v>
      </c>
      <c r="T455" s="10">
        <f t="shared" si="16"/>
        <v>1032.7556022690246</v>
      </c>
    </row>
    <row r="456" spans="1:20" ht="15" x14ac:dyDescent="0.25">
      <c r="A456" s="1">
        <v>3</v>
      </c>
      <c r="B456" s="1">
        <v>208</v>
      </c>
      <c r="C456" s="1" t="s">
        <v>125</v>
      </c>
      <c r="D456" s="1" t="s">
        <v>371</v>
      </c>
      <c r="E456" s="1">
        <v>90</v>
      </c>
      <c r="F456" s="1" t="s">
        <v>92</v>
      </c>
      <c r="G456" s="1">
        <v>222.1</v>
      </c>
      <c r="H456" s="1" t="s">
        <v>126</v>
      </c>
      <c r="I456" s="1">
        <v>19989</v>
      </c>
      <c r="J456" s="2" t="s">
        <v>374</v>
      </c>
      <c r="S456" s="11">
        <f t="shared" si="15"/>
        <v>31.236515092166172</v>
      </c>
      <c r="T456" s="10">
        <f t="shared" si="16"/>
        <v>975.7198751031251</v>
      </c>
    </row>
    <row r="457" spans="1:20" ht="15" x14ac:dyDescent="0.25">
      <c r="A457" s="1">
        <v>3</v>
      </c>
      <c r="B457" s="1">
        <v>208</v>
      </c>
      <c r="C457" s="1" t="s">
        <v>125</v>
      </c>
      <c r="D457" s="1" t="s">
        <v>371</v>
      </c>
      <c r="E457" s="1">
        <v>5</v>
      </c>
      <c r="F457" s="1" t="s">
        <v>92</v>
      </c>
      <c r="G457" s="1">
        <v>222.1</v>
      </c>
      <c r="H457" s="1" t="s">
        <v>126</v>
      </c>
      <c r="I457" s="1">
        <v>1110.5</v>
      </c>
      <c r="J457" s="2" t="s">
        <v>466</v>
      </c>
      <c r="S457" s="11">
        <f t="shared" si="15"/>
        <v>31.236515092166172</v>
      </c>
      <c r="T457" s="10">
        <f t="shared" si="16"/>
        <v>975.7198751031251</v>
      </c>
    </row>
    <row r="458" spans="1:20" ht="15" x14ac:dyDescent="0.25">
      <c r="A458" s="1">
        <v>3</v>
      </c>
      <c r="B458" s="1">
        <v>208</v>
      </c>
      <c r="C458" s="1" t="s">
        <v>125</v>
      </c>
      <c r="D458" s="1" t="s">
        <v>371</v>
      </c>
      <c r="E458" s="1">
        <v>3</v>
      </c>
      <c r="F458" s="1" t="s">
        <v>92</v>
      </c>
      <c r="G458" s="1">
        <v>222.1</v>
      </c>
      <c r="H458" s="1" t="s">
        <v>126</v>
      </c>
      <c r="I458" s="1">
        <v>666.3</v>
      </c>
      <c r="J458" s="2" t="s">
        <v>491</v>
      </c>
      <c r="S458" s="11">
        <f t="shared" si="15"/>
        <v>31.236515092166172</v>
      </c>
      <c r="T458" s="10">
        <f t="shared" si="16"/>
        <v>975.7198751031251</v>
      </c>
    </row>
    <row r="459" spans="1:20" ht="15" x14ac:dyDescent="0.25">
      <c r="A459" s="1">
        <v>3</v>
      </c>
      <c r="B459" s="1">
        <v>208</v>
      </c>
      <c r="C459" s="1" t="s">
        <v>125</v>
      </c>
      <c r="D459" s="1" t="s">
        <v>371</v>
      </c>
      <c r="E459" s="1">
        <v>5</v>
      </c>
      <c r="F459" s="1" t="s">
        <v>92</v>
      </c>
      <c r="G459" s="1">
        <v>222.1</v>
      </c>
      <c r="H459" s="1" t="s">
        <v>126</v>
      </c>
      <c r="I459" s="1">
        <v>1110.5</v>
      </c>
      <c r="J459" s="2" t="s">
        <v>563</v>
      </c>
      <c r="S459" s="11">
        <f t="shared" si="15"/>
        <v>31.236515092166172</v>
      </c>
      <c r="T459" s="10">
        <f t="shared" si="16"/>
        <v>975.7198751031251</v>
      </c>
    </row>
    <row r="460" spans="1:20" ht="15" x14ac:dyDescent="0.25">
      <c r="A460" s="1">
        <v>9</v>
      </c>
      <c r="B460" s="1">
        <v>463</v>
      </c>
      <c r="C460" s="1" t="s">
        <v>536</v>
      </c>
      <c r="D460" s="1" t="s">
        <v>371</v>
      </c>
      <c r="E460" s="1">
        <v>10</v>
      </c>
      <c r="F460" s="1" t="s">
        <v>372</v>
      </c>
      <c r="G460" s="1">
        <v>220</v>
      </c>
      <c r="H460" s="1" t="s">
        <v>376</v>
      </c>
      <c r="I460" s="1">
        <v>2200</v>
      </c>
      <c r="J460" s="2" t="s">
        <v>528</v>
      </c>
      <c r="S460" s="11">
        <f t="shared" si="15"/>
        <v>29.136515092166178</v>
      </c>
      <c r="T460" s="10">
        <f t="shared" si="16"/>
        <v>848.93651171602744</v>
      </c>
    </row>
    <row r="461" spans="1:20" ht="15" x14ac:dyDescent="0.25">
      <c r="A461" s="1">
        <v>9</v>
      </c>
      <c r="B461" s="1">
        <v>463</v>
      </c>
      <c r="C461" s="1" t="s">
        <v>536</v>
      </c>
      <c r="D461" s="1" t="s">
        <v>371</v>
      </c>
      <c r="E461" s="1">
        <v>30</v>
      </c>
      <c r="F461" s="1" t="s">
        <v>372</v>
      </c>
      <c r="G461" s="1">
        <v>220</v>
      </c>
      <c r="H461" s="1" t="s">
        <v>376</v>
      </c>
      <c r="I461" s="1">
        <v>6600</v>
      </c>
      <c r="J461" s="2" t="s">
        <v>548</v>
      </c>
      <c r="S461" s="11">
        <f t="shared" si="15"/>
        <v>29.136515092166178</v>
      </c>
      <c r="T461" s="10">
        <f t="shared" si="16"/>
        <v>848.93651171602744</v>
      </c>
    </row>
    <row r="462" spans="1:20" ht="15" x14ac:dyDescent="0.25">
      <c r="A462" s="1">
        <v>9</v>
      </c>
      <c r="B462" s="1">
        <v>463</v>
      </c>
      <c r="C462" s="1" t="s">
        <v>536</v>
      </c>
      <c r="D462" s="1" t="s">
        <v>371</v>
      </c>
      <c r="E462" s="1">
        <v>50</v>
      </c>
      <c r="F462" s="1" t="s">
        <v>372</v>
      </c>
      <c r="G462" s="1">
        <v>220</v>
      </c>
      <c r="H462" s="1" t="s">
        <v>376</v>
      </c>
      <c r="I462" s="1">
        <v>11000</v>
      </c>
      <c r="J462" s="2" t="s">
        <v>563</v>
      </c>
      <c r="S462" s="11">
        <f t="shared" si="15"/>
        <v>29.136515092166178</v>
      </c>
      <c r="T462" s="10">
        <f t="shared" si="16"/>
        <v>848.93651171602744</v>
      </c>
    </row>
    <row r="463" spans="1:20" ht="15" x14ac:dyDescent="0.25">
      <c r="A463" s="1">
        <v>9</v>
      </c>
      <c r="B463" s="1">
        <v>463</v>
      </c>
      <c r="C463" s="1" t="s">
        <v>536</v>
      </c>
      <c r="D463" s="1" t="s">
        <v>371</v>
      </c>
      <c r="E463" s="1">
        <v>20</v>
      </c>
      <c r="F463" s="1" t="s">
        <v>372</v>
      </c>
      <c r="G463" s="1">
        <v>220</v>
      </c>
      <c r="H463" s="1" t="s">
        <v>376</v>
      </c>
      <c r="I463" s="1">
        <v>4400</v>
      </c>
      <c r="J463" s="2" t="s">
        <v>586</v>
      </c>
      <c r="S463" s="11">
        <f t="shared" si="15"/>
        <v>29.136515092166178</v>
      </c>
      <c r="T463" s="10">
        <f t="shared" si="16"/>
        <v>848.93651171602744</v>
      </c>
    </row>
    <row r="464" spans="1:20" ht="15" x14ac:dyDescent="0.25">
      <c r="A464" s="1">
        <v>9</v>
      </c>
      <c r="B464" s="1">
        <v>463</v>
      </c>
      <c r="C464" s="1" t="s">
        <v>536</v>
      </c>
      <c r="D464" s="1" t="s">
        <v>371</v>
      </c>
      <c r="E464" s="1">
        <v>30</v>
      </c>
      <c r="F464" s="1" t="s">
        <v>372</v>
      </c>
      <c r="G464" s="1">
        <v>220</v>
      </c>
      <c r="H464" s="1" t="s">
        <v>376</v>
      </c>
      <c r="I464" s="1">
        <v>6600</v>
      </c>
      <c r="J464" s="2" t="s">
        <v>606</v>
      </c>
      <c r="S464" s="11">
        <f t="shared" si="15"/>
        <v>29.136515092166178</v>
      </c>
      <c r="T464" s="10">
        <f t="shared" si="16"/>
        <v>848.93651171602744</v>
      </c>
    </row>
    <row r="465" spans="1:20" ht="15" x14ac:dyDescent="0.25">
      <c r="A465" s="1">
        <v>9</v>
      </c>
      <c r="B465" s="1">
        <v>463</v>
      </c>
      <c r="C465" s="1" t="s">
        <v>536</v>
      </c>
      <c r="D465" s="1" t="s">
        <v>371</v>
      </c>
      <c r="E465" s="1">
        <v>150</v>
      </c>
      <c r="F465" s="1" t="s">
        <v>372</v>
      </c>
      <c r="G465" s="1">
        <v>220</v>
      </c>
      <c r="H465" s="1" t="s">
        <v>376</v>
      </c>
      <c r="I465" s="1">
        <v>33000</v>
      </c>
      <c r="J465" s="2" t="s">
        <v>630</v>
      </c>
      <c r="S465" s="11">
        <f t="shared" si="15"/>
        <v>29.136515092166178</v>
      </c>
      <c r="T465" s="10">
        <f t="shared" si="16"/>
        <v>848.93651171602744</v>
      </c>
    </row>
    <row r="466" spans="1:20" ht="15" x14ac:dyDescent="0.25">
      <c r="A466" s="1">
        <v>14</v>
      </c>
      <c r="B466" s="1" t="s">
        <v>248</v>
      </c>
      <c r="C466" s="1" t="s">
        <v>249</v>
      </c>
      <c r="D466" s="1" t="s">
        <v>906</v>
      </c>
      <c r="E466" s="1">
        <v>3</v>
      </c>
      <c r="F466" s="1" t="s">
        <v>227</v>
      </c>
      <c r="G466" s="1">
        <v>219.95820000000001</v>
      </c>
      <c r="H466" s="1" t="s">
        <v>250</v>
      </c>
      <c r="I466" s="1">
        <v>659.87459999999999</v>
      </c>
      <c r="J466" s="2" t="s">
        <v>491</v>
      </c>
      <c r="S466" s="11">
        <f t="shared" si="15"/>
        <v>29.094715092166183</v>
      </c>
      <c r="T466" s="10">
        <f t="shared" si="16"/>
        <v>846.50244629432268</v>
      </c>
    </row>
    <row r="467" spans="1:20" ht="15" x14ac:dyDescent="0.25">
      <c r="A467" s="1">
        <v>14</v>
      </c>
      <c r="B467" s="1" t="s">
        <v>248</v>
      </c>
      <c r="C467" s="1" t="s">
        <v>249</v>
      </c>
      <c r="D467" s="1" t="s">
        <v>906</v>
      </c>
      <c r="E467" s="1">
        <v>3</v>
      </c>
      <c r="F467" s="1" t="s">
        <v>227</v>
      </c>
      <c r="G467" s="1">
        <v>219.95820000000001</v>
      </c>
      <c r="H467" s="1" t="s">
        <v>250</v>
      </c>
      <c r="I467" s="1">
        <v>659.87459999999999</v>
      </c>
      <c r="J467" s="2" t="s">
        <v>528</v>
      </c>
      <c r="S467" s="11">
        <f t="shared" si="15"/>
        <v>29.094715092166183</v>
      </c>
      <c r="T467" s="10">
        <f t="shared" si="16"/>
        <v>846.50244629432268</v>
      </c>
    </row>
    <row r="468" spans="1:20" ht="15" x14ac:dyDescent="0.25">
      <c r="A468" s="1">
        <v>14</v>
      </c>
      <c r="B468" s="1" t="s">
        <v>248</v>
      </c>
      <c r="C468" s="1" t="s">
        <v>249</v>
      </c>
      <c r="D468" s="1" t="s">
        <v>906</v>
      </c>
      <c r="E468" s="1">
        <v>6</v>
      </c>
      <c r="F468" s="1" t="s">
        <v>227</v>
      </c>
      <c r="G468" s="1">
        <v>219.95820000000001</v>
      </c>
      <c r="H468" s="1" t="s">
        <v>250</v>
      </c>
      <c r="I468" s="1">
        <v>1319.7492</v>
      </c>
      <c r="J468" s="2" t="s">
        <v>586</v>
      </c>
      <c r="S468" s="11">
        <f t="shared" si="15"/>
        <v>29.094715092166183</v>
      </c>
      <c r="T468" s="10">
        <f t="shared" si="16"/>
        <v>846.50244629432268</v>
      </c>
    </row>
    <row r="469" spans="1:20" ht="15" x14ac:dyDescent="0.25">
      <c r="A469" s="1">
        <v>14</v>
      </c>
      <c r="B469" s="1" t="s">
        <v>1043</v>
      </c>
      <c r="C469" s="1" t="s">
        <v>1044</v>
      </c>
      <c r="D469" s="1" t="s">
        <v>699</v>
      </c>
      <c r="E469" s="1">
        <v>40</v>
      </c>
      <c r="F469" s="1" t="s">
        <v>957</v>
      </c>
      <c r="G469" s="1">
        <v>218.3</v>
      </c>
      <c r="H469" s="1" t="s">
        <v>973</v>
      </c>
      <c r="I469" s="1">
        <v>8732</v>
      </c>
      <c r="J469" s="2" t="s">
        <v>528</v>
      </c>
      <c r="S469" s="11">
        <f t="shared" si="15"/>
        <v>27.436515092166189</v>
      </c>
      <c r="T469" s="10">
        <f t="shared" si="16"/>
        <v>752.76236040266303</v>
      </c>
    </row>
    <row r="470" spans="1:20" ht="15" x14ac:dyDescent="0.25">
      <c r="A470" s="1">
        <v>14</v>
      </c>
      <c r="B470" s="1" t="s">
        <v>1043</v>
      </c>
      <c r="C470" s="1" t="s">
        <v>1044</v>
      </c>
      <c r="D470" s="1" t="s">
        <v>699</v>
      </c>
      <c r="E470" s="1">
        <v>50</v>
      </c>
      <c r="F470" s="1" t="s">
        <v>957</v>
      </c>
      <c r="G470" s="1">
        <v>218.3</v>
      </c>
      <c r="H470" s="1" t="s">
        <v>973</v>
      </c>
      <c r="I470" s="1">
        <v>10915</v>
      </c>
      <c r="J470" s="2" t="s">
        <v>548</v>
      </c>
      <c r="S470" s="11">
        <f t="shared" si="15"/>
        <v>27.436515092166189</v>
      </c>
      <c r="T470" s="10">
        <f t="shared" si="16"/>
        <v>752.76236040266303</v>
      </c>
    </row>
    <row r="471" spans="1:20" ht="15" x14ac:dyDescent="0.25">
      <c r="A471" s="1">
        <v>14</v>
      </c>
      <c r="B471" s="1" t="s">
        <v>1043</v>
      </c>
      <c r="C471" s="1" t="s">
        <v>1044</v>
      </c>
      <c r="D471" s="1" t="s">
        <v>699</v>
      </c>
      <c r="E471" s="1">
        <v>10</v>
      </c>
      <c r="F471" s="1" t="s">
        <v>957</v>
      </c>
      <c r="G471" s="1">
        <v>218.3</v>
      </c>
      <c r="H471" s="1" t="s">
        <v>973</v>
      </c>
      <c r="I471" s="1">
        <v>2183</v>
      </c>
      <c r="J471" s="2" t="s">
        <v>600</v>
      </c>
      <c r="S471" s="11">
        <f t="shared" si="15"/>
        <v>27.436515092166189</v>
      </c>
      <c r="T471" s="10">
        <f t="shared" si="16"/>
        <v>752.76236040266303</v>
      </c>
    </row>
    <row r="472" spans="1:20" ht="15" x14ac:dyDescent="0.25">
      <c r="A472" s="1">
        <v>14</v>
      </c>
      <c r="B472" s="1" t="s">
        <v>9</v>
      </c>
      <c r="C472" s="1" t="s">
        <v>10</v>
      </c>
      <c r="D472" s="1" t="s">
        <v>906</v>
      </c>
      <c r="E472" s="1">
        <v>4</v>
      </c>
      <c r="F472" s="1" t="s">
        <v>1227</v>
      </c>
      <c r="G472" s="1">
        <v>215.85</v>
      </c>
      <c r="H472" s="1" t="s">
        <v>376</v>
      </c>
      <c r="I472" s="1">
        <v>863.4</v>
      </c>
      <c r="J472" s="2" t="s">
        <v>548</v>
      </c>
      <c r="S472" s="11">
        <f t="shared" si="15"/>
        <v>24.986515092166172</v>
      </c>
      <c r="T472" s="10">
        <f t="shared" si="16"/>
        <v>624.32593645104794</v>
      </c>
    </row>
    <row r="473" spans="1:20" ht="15" x14ac:dyDescent="0.25">
      <c r="A473" s="1">
        <v>14</v>
      </c>
      <c r="B473" s="1" t="s">
        <v>1045</v>
      </c>
      <c r="C473" s="1" t="s">
        <v>1046</v>
      </c>
      <c r="D473" s="1" t="s">
        <v>906</v>
      </c>
      <c r="E473" s="1">
        <v>3</v>
      </c>
      <c r="F473" s="1" t="s">
        <v>957</v>
      </c>
      <c r="G473" s="1">
        <v>212.97</v>
      </c>
      <c r="H473" s="1" t="s">
        <v>980</v>
      </c>
      <c r="I473" s="1">
        <v>638.91</v>
      </c>
      <c r="J473" s="2" t="s">
        <v>528</v>
      </c>
      <c r="S473" s="11">
        <f t="shared" si="15"/>
        <v>22.106515092166177</v>
      </c>
      <c r="T473" s="10">
        <f t="shared" si="16"/>
        <v>488.69800952017096</v>
      </c>
    </row>
    <row r="474" spans="1:20" ht="15" x14ac:dyDescent="0.25">
      <c r="A474" s="1">
        <v>3</v>
      </c>
      <c r="B474" s="1">
        <v>194</v>
      </c>
      <c r="C474" s="1" t="s">
        <v>403</v>
      </c>
      <c r="D474" s="1" t="s">
        <v>371</v>
      </c>
      <c r="E474" s="1">
        <v>6</v>
      </c>
      <c r="F474" s="1" t="s">
        <v>372</v>
      </c>
      <c r="G474" s="1">
        <v>210.7</v>
      </c>
      <c r="H474" s="1" t="s">
        <v>376</v>
      </c>
      <c r="I474" s="1">
        <v>1264.2</v>
      </c>
      <c r="J474" s="2" t="s">
        <v>374</v>
      </c>
      <c r="S474" s="11">
        <f t="shared" si="15"/>
        <v>19.836515092166167</v>
      </c>
      <c r="T474" s="10">
        <f t="shared" si="16"/>
        <v>393.4873310017361</v>
      </c>
    </row>
    <row r="475" spans="1:20" ht="15" x14ac:dyDescent="0.25">
      <c r="A475" s="1">
        <v>3</v>
      </c>
      <c r="B475" s="1">
        <v>194</v>
      </c>
      <c r="C475" s="1" t="s">
        <v>403</v>
      </c>
      <c r="D475" s="1" t="s">
        <v>371</v>
      </c>
      <c r="E475" s="1">
        <v>1</v>
      </c>
      <c r="F475" s="1" t="s">
        <v>372</v>
      </c>
      <c r="G475" s="1">
        <v>210.7</v>
      </c>
      <c r="H475" s="1" t="s">
        <v>376</v>
      </c>
      <c r="I475" s="1">
        <v>210.7</v>
      </c>
      <c r="J475" s="2" t="s">
        <v>548</v>
      </c>
      <c r="S475" s="11">
        <f t="shared" si="15"/>
        <v>19.836515092166167</v>
      </c>
      <c r="T475" s="10">
        <f t="shared" si="16"/>
        <v>393.4873310017361</v>
      </c>
    </row>
    <row r="476" spans="1:20" ht="15" x14ac:dyDescent="0.25">
      <c r="A476" s="1">
        <v>5</v>
      </c>
      <c r="B476" s="1">
        <v>329</v>
      </c>
      <c r="C476" s="1" t="s">
        <v>164</v>
      </c>
      <c r="D476" s="1" t="s">
        <v>371</v>
      </c>
      <c r="E476" s="1">
        <v>5</v>
      </c>
      <c r="F476" s="1" t="s">
        <v>92</v>
      </c>
      <c r="G476" s="1">
        <v>207.8</v>
      </c>
      <c r="H476" s="1" t="s">
        <v>136</v>
      </c>
      <c r="I476" s="1">
        <v>1039</v>
      </c>
      <c r="J476" s="2" t="s">
        <v>466</v>
      </c>
      <c r="S476" s="11">
        <f t="shared" si="15"/>
        <v>16.936515092166189</v>
      </c>
      <c r="T476" s="10">
        <f t="shared" si="16"/>
        <v>286.84554346717312</v>
      </c>
    </row>
    <row r="477" spans="1:20" ht="15" x14ac:dyDescent="0.25">
      <c r="A477" s="1">
        <v>5</v>
      </c>
      <c r="B477" s="1">
        <v>329</v>
      </c>
      <c r="C477" s="1" t="s">
        <v>164</v>
      </c>
      <c r="D477" s="1" t="s">
        <v>371</v>
      </c>
      <c r="E477" s="1">
        <v>3</v>
      </c>
      <c r="F477" s="1" t="s">
        <v>92</v>
      </c>
      <c r="G477" s="1">
        <v>207.8</v>
      </c>
      <c r="H477" s="1" t="s">
        <v>136</v>
      </c>
      <c r="I477" s="1">
        <v>623.4</v>
      </c>
      <c r="J477" s="2" t="s">
        <v>491</v>
      </c>
      <c r="S477" s="11">
        <f t="shared" si="15"/>
        <v>16.936515092166189</v>
      </c>
      <c r="T477" s="10">
        <f t="shared" si="16"/>
        <v>286.84554346717312</v>
      </c>
    </row>
    <row r="478" spans="1:20" ht="15" x14ac:dyDescent="0.25">
      <c r="A478" s="1">
        <v>5</v>
      </c>
      <c r="B478" s="1">
        <v>329</v>
      </c>
      <c r="C478" s="1" t="s">
        <v>164</v>
      </c>
      <c r="D478" s="1" t="s">
        <v>371</v>
      </c>
      <c r="E478" s="1">
        <v>5</v>
      </c>
      <c r="F478" s="1" t="s">
        <v>92</v>
      </c>
      <c r="G478" s="1">
        <v>207.8</v>
      </c>
      <c r="H478" s="1" t="s">
        <v>136</v>
      </c>
      <c r="I478" s="1">
        <v>1039</v>
      </c>
      <c r="J478" s="2" t="s">
        <v>528</v>
      </c>
      <c r="S478" s="11">
        <f t="shared" si="15"/>
        <v>16.936515092166189</v>
      </c>
      <c r="T478" s="10">
        <f t="shared" si="16"/>
        <v>286.84554346717312</v>
      </c>
    </row>
    <row r="479" spans="1:20" ht="15" x14ac:dyDescent="0.25">
      <c r="A479" s="1">
        <v>5</v>
      </c>
      <c r="B479" s="1">
        <v>329</v>
      </c>
      <c r="C479" s="1" t="s">
        <v>164</v>
      </c>
      <c r="D479" s="1" t="s">
        <v>371</v>
      </c>
      <c r="E479" s="1">
        <v>5</v>
      </c>
      <c r="F479" s="1" t="s">
        <v>92</v>
      </c>
      <c r="G479" s="1">
        <v>207.8</v>
      </c>
      <c r="H479" s="1" t="s">
        <v>136</v>
      </c>
      <c r="I479" s="1">
        <v>1039</v>
      </c>
      <c r="J479" s="2" t="s">
        <v>563</v>
      </c>
      <c r="S479" s="11">
        <f t="shared" si="15"/>
        <v>16.936515092166189</v>
      </c>
      <c r="T479" s="10">
        <f t="shared" si="16"/>
        <v>286.84554346717312</v>
      </c>
    </row>
    <row r="480" spans="1:20" ht="15" x14ac:dyDescent="0.25">
      <c r="A480" s="1">
        <v>5</v>
      </c>
      <c r="B480" s="1">
        <v>329</v>
      </c>
      <c r="C480" s="1" t="s">
        <v>164</v>
      </c>
      <c r="D480" s="1" t="s">
        <v>371</v>
      </c>
      <c r="E480" s="1">
        <v>10</v>
      </c>
      <c r="F480" s="1" t="s">
        <v>92</v>
      </c>
      <c r="G480" s="1">
        <v>207.8</v>
      </c>
      <c r="H480" s="1" t="s">
        <v>136</v>
      </c>
      <c r="I480" s="1">
        <v>2078</v>
      </c>
      <c r="J480" s="2" t="s">
        <v>600</v>
      </c>
      <c r="S480" s="11">
        <f t="shared" si="15"/>
        <v>16.936515092166189</v>
      </c>
      <c r="T480" s="10">
        <f t="shared" si="16"/>
        <v>286.84554346717312</v>
      </c>
    </row>
    <row r="481" spans="1:20" ht="15" x14ac:dyDescent="0.25">
      <c r="A481" s="1">
        <v>14</v>
      </c>
      <c r="B481" s="1">
        <v>1111</v>
      </c>
      <c r="C481" s="1" t="s">
        <v>326</v>
      </c>
      <c r="D481" s="1" t="s">
        <v>706</v>
      </c>
      <c r="E481" s="1">
        <v>20</v>
      </c>
      <c r="F481" s="1" t="s">
        <v>227</v>
      </c>
      <c r="G481" s="1">
        <v>206.5</v>
      </c>
      <c r="H481" s="1" t="s">
        <v>376</v>
      </c>
      <c r="I481" s="1">
        <v>4130</v>
      </c>
      <c r="J481" s="2" t="s">
        <v>563</v>
      </c>
      <c r="S481" s="11">
        <f t="shared" si="15"/>
        <v>15.636515092166178</v>
      </c>
      <c r="T481" s="10">
        <f t="shared" si="16"/>
        <v>244.50060422754066</v>
      </c>
    </row>
    <row r="482" spans="1:20" ht="15" x14ac:dyDescent="0.25">
      <c r="A482" s="1">
        <v>9</v>
      </c>
      <c r="B482" s="1">
        <v>531</v>
      </c>
      <c r="C482" s="1" t="s">
        <v>1125</v>
      </c>
      <c r="D482" s="1" t="s">
        <v>371</v>
      </c>
      <c r="E482" s="1">
        <v>50</v>
      </c>
      <c r="F482" s="1" t="s">
        <v>1095</v>
      </c>
      <c r="G482" s="1">
        <v>203.86</v>
      </c>
      <c r="H482" s="1" t="s">
        <v>1126</v>
      </c>
      <c r="I482" s="1">
        <v>10193</v>
      </c>
      <c r="J482" s="2" t="s">
        <v>374</v>
      </c>
      <c r="S482" s="11">
        <f t="shared" si="15"/>
        <v>12.996515092166192</v>
      </c>
      <c r="T482" s="10">
        <f t="shared" si="16"/>
        <v>168.90940454090358</v>
      </c>
    </row>
    <row r="483" spans="1:20" ht="15" x14ac:dyDescent="0.25">
      <c r="A483" s="1">
        <v>9</v>
      </c>
      <c r="B483" s="1">
        <v>531</v>
      </c>
      <c r="C483" s="1" t="s">
        <v>1125</v>
      </c>
      <c r="D483" s="1" t="s">
        <v>371</v>
      </c>
      <c r="E483" s="1">
        <v>15</v>
      </c>
      <c r="F483" s="1" t="s">
        <v>1095</v>
      </c>
      <c r="G483" s="1">
        <v>203.86</v>
      </c>
      <c r="H483" s="1" t="s">
        <v>1126</v>
      </c>
      <c r="I483" s="1">
        <v>3057.9</v>
      </c>
      <c r="J483" s="2" t="s">
        <v>466</v>
      </c>
      <c r="S483" s="11">
        <f t="shared" si="15"/>
        <v>12.996515092166192</v>
      </c>
      <c r="T483" s="10">
        <f t="shared" si="16"/>
        <v>168.90940454090358</v>
      </c>
    </row>
    <row r="484" spans="1:20" ht="15" x14ac:dyDescent="0.25">
      <c r="A484" s="1">
        <v>4</v>
      </c>
      <c r="B484" s="1">
        <v>264</v>
      </c>
      <c r="C484" s="1" t="s">
        <v>1130</v>
      </c>
      <c r="D484" s="1" t="s">
        <v>371</v>
      </c>
      <c r="E484" s="1">
        <v>10</v>
      </c>
      <c r="F484" s="1" t="s">
        <v>1095</v>
      </c>
      <c r="G484" s="1">
        <v>202.38</v>
      </c>
      <c r="H484" s="1" t="s">
        <v>1131</v>
      </c>
      <c r="I484" s="1">
        <v>2023.8</v>
      </c>
      <c r="J484" s="2" t="s">
        <v>466</v>
      </c>
      <c r="S484" s="11">
        <f t="shared" si="15"/>
        <v>11.516515092166173</v>
      </c>
      <c r="T484" s="10">
        <f t="shared" si="16"/>
        <v>132.63011986809124</v>
      </c>
    </row>
    <row r="485" spans="1:20" ht="15" x14ac:dyDescent="0.25">
      <c r="A485" s="1">
        <v>3</v>
      </c>
      <c r="B485" s="1">
        <v>140</v>
      </c>
      <c r="C485" s="1" t="s">
        <v>198</v>
      </c>
      <c r="D485" s="1" t="s">
        <v>371</v>
      </c>
      <c r="E485" s="1">
        <v>5</v>
      </c>
      <c r="F485" s="1" t="s">
        <v>92</v>
      </c>
      <c r="G485" s="1">
        <v>196</v>
      </c>
      <c r="H485" s="1" t="s">
        <v>99</v>
      </c>
      <c r="I485" s="1">
        <v>980</v>
      </c>
      <c r="J485" s="2" t="s">
        <v>548</v>
      </c>
      <c r="S485" s="11">
        <f t="shared" si="15"/>
        <v>5.136515092166178</v>
      </c>
      <c r="T485" s="10">
        <f t="shared" si="16"/>
        <v>26.383787292050918</v>
      </c>
    </row>
    <row r="486" spans="1:20" ht="15" x14ac:dyDescent="0.25">
      <c r="A486" s="1">
        <v>14</v>
      </c>
      <c r="B486" s="1" t="s">
        <v>1255</v>
      </c>
      <c r="C486" s="1" t="s">
        <v>0</v>
      </c>
      <c r="D486" s="1" t="s">
        <v>906</v>
      </c>
      <c r="E486" s="1">
        <v>2</v>
      </c>
      <c r="F486" s="1" t="s">
        <v>1227</v>
      </c>
      <c r="G486" s="1">
        <v>194.25</v>
      </c>
      <c r="H486" s="1" t="s">
        <v>376</v>
      </c>
      <c r="I486" s="1">
        <v>388.5</v>
      </c>
      <c r="J486" s="2" t="s">
        <v>528</v>
      </c>
      <c r="S486" s="11">
        <f t="shared" si="15"/>
        <v>3.386515092166178</v>
      </c>
      <c r="T486" s="10">
        <f t="shared" si="16"/>
        <v>11.468484469469297</v>
      </c>
    </row>
    <row r="487" spans="1:20" ht="15" x14ac:dyDescent="0.25">
      <c r="A487" s="1">
        <v>14</v>
      </c>
      <c r="B487" s="1" t="s">
        <v>1255</v>
      </c>
      <c r="C487" s="1" t="s">
        <v>0</v>
      </c>
      <c r="D487" s="1" t="s">
        <v>906</v>
      </c>
      <c r="E487" s="1">
        <v>2</v>
      </c>
      <c r="F487" s="1" t="s">
        <v>1227</v>
      </c>
      <c r="G487" s="1">
        <v>194.25</v>
      </c>
      <c r="H487" s="1" t="s">
        <v>376</v>
      </c>
      <c r="I487" s="1">
        <v>388.5</v>
      </c>
      <c r="J487" s="2" t="s">
        <v>600</v>
      </c>
      <c r="S487" s="11">
        <f t="shared" si="15"/>
        <v>3.386515092166178</v>
      </c>
      <c r="T487" s="10">
        <f t="shared" si="16"/>
        <v>11.468484469469297</v>
      </c>
    </row>
    <row r="488" spans="1:20" ht="25.5" x14ac:dyDescent="0.25">
      <c r="A488" s="1">
        <v>5</v>
      </c>
      <c r="B488" s="1">
        <v>331</v>
      </c>
      <c r="C488" s="1" t="s">
        <v>137</v>
      </c>
      <c r="D488" s="1" t="s">
        <v>371</v>
      </c>
      <c r="E488" s="1">
        <v>40</v>
      </c>
      <c r="F488" s="1" t="s">
        <v>92</v>
      </c>
      <c r="G488" s="1">
        <v>192.7</v>
      </c>
      <c r="H488" s="1" t="s">
        <v>136</v>
      </c>
      <c r="I488" s="1">
        <v>7708</v>
      </c>
      <c r="J488" s="2" t="s">
        <v>374</v>
      </c>
      <c r="S488" s="11">
        <f t="shared" si="15"/>
        <v>1.8365150921661666</v>
      </c>
      <c r="T488" s="10">
        <f t="shared" si="16"/>
        <v>3.3727876837541033</v>
      </c>
    </row>
    <row r="489" spans="1:20" ht="25.5" x14ac:dyDescent="0.25">
      <c r="A489" s="1">
        <v>5</v>
      </c>
      <c r="B489" s="1">
        <v>331</v>
      </c>
      <c r="C489" s="1" t="s">
        <v>137</v>
      </c>
      <c r="D489" s="1" t="s">
        <v>371</v>
      </c>
      <c r="E489" s="1">
        <v>5</v>
      </c>
      <c r="F489" s="1" t="s">
        <v>92</v>
      </c>
      <c r="G489" s="1">
        <v>192.7</v>
      </c>
      <c r="H489" s="1" t="s">
        <v>136</v>
      </c>
      <c r="I489" s="1">
        <v>963.5</v>
      </c>
      <c r="J489" s="2" t="s">
        <v>466</v>
      </c>
      <c r="S489" s="11">
        <f t="shared" si="15"/>
        <v>1.8365150921661666</v>
      </c>
      <c r="T489" s="10">
        <f t="shared" si="16"/>
        <v>3.3727876837541033</v>
      </c>
    </row>
    <row r="490" spans="1:20" ht="25.5" x14ac:dyDescent="0.25">
      <c r="A490" s="1">
        <v>5</v>
      </c>
      <c r="B490" s="1">
        <v>331</v>
      </c>
      <c r="C490" s="1" t="s">
        <v>137</v>
      </c>
      <c r="D490" s="1" t="s">
        <v>371</v>
      </c>
      <c r="E490" s="1">
        <v>12</v>
      </c>
      <c r="F490" s="1" t="s">
        <v>92</v>
      </c>
      <c r="G490" s="1">
        <v>192.7</v>
      </c>
      <c r="H490" s="1" t="s">
        <v>136</v>
      </c>
      <c r="I490" s="1">
        <v>2312.4</v>
      </c>
      <c r="J490" s="2" t="s">
        <v>548</v>
      </c>
      <c r="S490" s="11">
        <f t="shared" si="15"/>
        <v>1.8365150921661666</v>
      </c>
      <c r="T490" s="10">
        <f t="shared" si="16"/>
        <v>3.3727876837541033</v>
      </c>
    </row>
    <row r="491" spans="1:20" ht="25.5" x14ac:dyDescent="0.25">
      <c r="A491" s="1">
        <v>5</v>
      </c>
      <c r="B491" s="1">
        <v>331</v>
      </c>
      <c r="C491" s="1" t="s">
        <v>137</v>
      </c>
      <c r="D491" s="1" t="s">
        <v>371</v>
      </c>
      <c r="E491" s="1">
        <v>20</v>
      </c>
      <c r="F491" s="1" t="s">
        <v>92</v>
      </c>
      <c r="G491" s="1">
        <v>192.7</v>
      </c>
      <c r="H491" s="1" t="s">
        <v>136</v>
      </c>
      <c r="I491" s="1">
        <v>3854</v>
      </c>
      <c r="J491" s="2" t="s">
        <v>586</v>
      </c>
      <c r="S491" s="11">
        <f t="shared" si="15"/>
        <v>1.8365150921661666</v>
      </c>
      <c r="T491" s="10">
        <f t="shared" si="16"/>
        <v>3.3727876837541033</v>
      </c>
    </row>
    <row r="492" spans="1:20" ht="25.5" x14ac:dyDescent="0.25">
      <c r="A492" s="1">
        <v>5</v>
      </c>
      <c r="B492" s="1">
        <v>331</v>
      </c>
      <c r="C492" s="1" t="s">
        <v>137</v>
      </c>
      <c r="D492" s="1" t="s">
        <v>371</v>
      </c>
      <c r="E492" s="1">
        <v>10</v>
      </c>
      <c r="F492" s="1" t="s">
        <v>92</v>
      </c>
      <c r="G492" s="1">
        <v>192.7</v>
      </c>
      <c r="H492" s="1" t="s">
        <v>136</v>
      </c>
      <c r="I492" s="1">
        <v>1927</v>
      </c>
      <c r="J492" s="2" t="s">
        <v>606</v>
      </c>
      <c r="S492" s="11">
        <f t="shared" si="15"/>
        <v>1.8365150921661666</v>
      </c>
      <c r="T492" s="10">
        <f t="shared" si="16"/>
        <v>3.3727876837541033</v>
      </c>
    </row>
    <row r="493" spans="1:20" ht="15" x14ac:dyDescent="0.25">
      <c r="A493" s="1">
        <v>14</v>
      </c>
      <c r="B493" s="1" t="s">
        <v>1152</v>
      </c>
      <c r="C493" s="1" t="s">
        <v>1153</v>
      </c>
      <c r="D493" s="1" t="s">
        <v>906</v>
      </c>
      <c r="E493" s="1">
        <v>2</v>
      </c>
      <c r="F493" s="1" t="s">
        <v>1095</v>
      </c>
      <c r="G493" s="1">
        <v>190.81</v>
      </c>
      <c r="H493" s="1" t="s">
        <v>1151</v>
      </c>
      <c r="I493" s="1">
        <v>381.62</v>
      </c>
      <c r="J493" s="2" t="s">
        <v>491</v>
      </c>
      <c r="S493" s="11">
        <f t="shared" si="15"/>
        <v>-5.3484907833819761E-2</v>
      </c>
      <c r="T493" s="10">
        <f t="shared" si="16"/>
        <v>2.8606353659921943E-3</v>
      </c>
    </row>
    <row r="494" spans="1:20" ht="15" x14ac:dyDescent="0.25">
      <c r="A494" s="1">
        <v>14</v>
      </c>
      <c r="B494" s="1" t="s">
        <v>1152</v>
      </c>
      <c r="C494" s="1" t="s">
        <v>1153</v>
      </c>
      <c r="D494" s="1" t="s">
        <v>906</v>
      </c>
      <c r="E494" s="1">
        <v>3</v>
      </c>
      <c r="F494" s="1" t="s">
        <v>1095</v>
      </c>
      <c r="G494" s="1">
        <v>190.81</v>
      </c>
      <c r="H494" s="1" t="s">
        <v>1151</v>
      </c>
      <c r="I494" s="1">
        <v>572.42999999999995</v>
      </c>
      <c r="J494" s="2" t="s">
        <v>528</v>
      </c>
      <c r="S494" s="11">
        <f t="shared" si="15"/>
        <v>-5.3484907833819761E-2</v>
      </c>
      <c r="T494" s="10">
        <f t="shared" si="16"/>
        <v>2.8606353659921943E-3</v>
      </c>
    </row>
    <row r="495" spans="1:20" ht="15" x14ac:dyDescent="0.25">
      <c r="A495" s="1">
        <v>14</v>
      </c>
      <c r="B495" s="1" t="s">
        <v>1152</v>
      </c>
      <c r="C495" s="1" t="s">
        <v>1153</v>
      </c>
      <c r="D495" s="1" t="s">
        <v>906</v>
      </c>
      <c r="E495" s="1">
        <v>1</v>
      </c>
      <c r="F495" s="1" t="s">
        <v>1095</v>
      </c>
      <c r="G495" s="1">
        <v>190.81</v>
      </c>
      <c r="H495" s="1" t="s">
        <v>1151</v>
      </c>
      <c r="I495" s="1">
        <v>190.81</v>
      </c>
      <c r="J495" s="2" t="s">
        <v>600</v>
      </c>
      <c r="S495" s="11">
        <f t="shared" si="15"/>
        <v>-5.3484907833819761E-2</v>
      </c>
      <c r="T495" s="10">
        <f t="shared" si="16"/>
        <v>2.8606353659921943E-3</v>
      </c>
    </row>
    <row r="496" spans="1:20" ht="15" x14ac:dyDescent="0.25">
      <c r="A496" s="1">
        <v>14</v>
      </c>
      <c r="B496" s="1" t="s">
        <v>1152</v>
      </c>
      <c r="C496" s="1" t="s">
        <v>1153</v>
      </c>
      <c r="D496" s="1" t="s">
        <v>906</v>
      </c>
      <c r="E496" s="1">
        <v>2</v>
      </c>
      <c r="F496" s="1" t="s">
        <v>1095</v>
      </c>
      <c r="G496" s="1">
        <v>190.81</v>
      </c>
      <c r="H496" s="1" t="s">
        <v>1151</v>
      </c>
      <c r="I496" s="1">
        <v>381.62</v>
      </c>
      <c r="J496" s="2" t="s">
        <v>606</v>
      </c>
      <c r="S496" s="11">
        <f t="shared" si="15"/>
        <v>-5.3484907833819761E-2</v>
      </c>
      <c r="T496" s="10">
        <f t="shared" si="16"/>
        <v>2.8606353659921943E-3</v>
      </c>
    </row>
    <row r="497" spans="1:20" ht="25.5" x14ac:dyDescent="0.25">
      <c r="A497" s="1">
        <v>6</v>
      </c>
      <c r="B497" s="1">
        <v>374</v>
      </c>
      <c r="C497" s="1" t="s">
        <v>186</v>
      </c>
      <c r="D497" s="1" t="s">
        <v>371</v>
      </c>
      <c r="E497" s="1">
        <v>3</v>
      </c>
      <c r="F497" s="1" t="s">
        <v>92</v>
      </c>
      <c r="G497" s="1">
        <v>189.6</v>
      </c>
      <c r="H497" s="1" t="s">
        <v>157</v>
      </c>
      <c r="I497" s="1">
        <v>568.79999999999995</v>
      </c>
      <c r="J497" s="2" t="s">
        <v>491</v>
      </c>
      <c r="S497" s="11">
        <f t="shared" si="15"/>
        <v>-1.2634849078338277</v>
      </c>
      <c r="T497" s="10">
        <f t="shared" si="16"/>
        <v>1.5963941123238561</v>
      </c>
    </row>
    <row r="498" spans="1:20" ht="25.5" x14ac:dyDescent="0.25">
      <c r="A498" s="1">
        <v>6</v>
      </c>
      <c r="B498" s="1">
        <v>374</v>
      </c>
      <c r="C498" s="1" t="s">
        <v>186</v>
      </c>
      <c r="D498" s="1" t="s">
        <v>371</v>
      </c>
      <c r="E498" s="1">
        <v>5</v>
      </c>
      <c r="F498" s="1" t="s">
        <v>92</v>
      </c>
      <c r="G498" s="1">
        <v>189.6</v>
      </c>
      <c r="H498" s="1" t="s">
        <v>157</v>
      </c>
      <c r="I498" s="1">
        <v>948</v>
      </c>
      <c r="J498" s="2" t="s">
        <v>563</v>
      </c>
      <c r="S498" s="11">
        <f t="shared" si="15"/>
        <v>-1.2634849078338277</v>
      </c>
      <c r="T498" s="10">
        <f t="shared" si="16"/>
        <v>1.5963941123238561</v>
      </c>
    </row>
    <row r="499" spans="1:20" ht="15" x14ac:dyDescent="0.25">
      <c r="A499" s="1">
        <v>1</v>
      </c>
      <c r="B499" s="1">
        <v>1111</v>
      </c>
      <c r="C499" s="1" t="s">
        <v>1219</v>
      </c>
      <c r="D499" s="1" t="s">
        <v>371</v>
      </c>
      <c r="E499" s="1">
        <v>200</v>
      </c>
      <c r="F499" s="1" t="s">
        <v>1207</v>
      </c>
      <c r="G499" s="1">
        <v>188.1</v>
      </c>
      <c r="H499" s="1" t="s">
        <v>1220</v>
      </c>
      <c r="I499" s="1">
        <v>37620</v>
      </c>
      <c r="J499" s="2" t="s">
        <v>578</v>
      </c>
      <c r="S499" s="11">
        <f t="shared" si="15"/>
        <v>-2.7634849078338277</v>
      </c>
      <c r="T499" s="10">
        <f t="shared" si="16"/>
        <v>7.6368488358253392</v>
      </c>
    </row>
    <row r="500" spans="1:20" ht="15" x14ac:dyDescent="0.25">
      <c r="A500" s="1">
        <v>9</v>
      </c>
      <c r="B500" s="1">
        <v>426</v>
      </c>
      <c r="C500" s="1" t="s">
        <v>624</v>
      </c>
      <c r="D500" s="1" t="s">
        <v>371</v>
      </c>
      <c r="E500" s="1">
        <v>10</v>
      </c>
      <c r="F500" s="1" t="s">
        <v>372</v>
      </c>
      <c r="G500" s="1">
        <v>186.3</v>
      </c>
      <c r="H500" s="1" t="s">
        <v>415</v>
      </c>
      <c r="I500" s="1">
        <v>1863</v>
      </c>
      <c r="J500" s="2" t="s">
        <v>612</v>
      </c>
      <c r="S500" s="11">
        <f t="shared" si="15"/>
        <v>-4.5634849078338107</v>
      </c>
      <c r="T500" s="10">
        <f t="shared" si="16"/>
        <v>20.825394504026963</v>
      </c>
    </row>
    <row r="501" spans="1:20" ht="15" x14ac:dyDescent="0.25">
      <c r="A501" s="1">
        <v>3</v>
      </c>
      <c r="B501" s="1">
        <v>142</v>
      </c>
      <c r="C501" s="1" t="s">
        <v>148</v>
      </c>
      <c r="D501" s="1" t="s">
        <v>371</v>
      </c>
      <c r="E501" s="1">
        <v>20</v>
      </c>
      <c r="F501" s="1" t="s">
        <v>92</v>
      </c>
      <c r="G501" s="1">
        <v>185.4</v>
      </c>
      <c r="H501" s="1" t="s">
        <v>149</v>
      </c>
      <c r="I501" s="1">
        <v>3708</v>
      </c>
      <c r="J501" s="2" t="s">
        <v>466</v>
      </c>
      <c r="S501" s="11">
        <f t="shared" si="15"/>
        <v>-5.4634849078338164</v>
      </c>
      <c r="T501" s="10">
        <f t="shared" si="16"/>
        <v>29.849667338127883</v>
      </c>
    </row>
    <row r="502" spans="1:20" ht="15" x14ac:dyDescent="0.25">
      <c r="A502" s="1">
        <v>3</v>
      </c>
      <c r="B502" s="1">
        <v>142</v>
      </c>
      <c r="C502" s="1" t="s">
        <v>148</v>
      </c>
      <c r="D502" s="1" t="s">
        <v>371</v>
      </c>
      <c r="E502" s="1">
        <v>6</v>
      </c>
      <c r="F502" s="1" t="s">
        <v>92</v>
      </c>
      <c r="G502" s="1">
        <v>185.4</v>
      </c>
      <c r="H502" s="1" t="s">
        <v>149</v>
      </c>
      <c r="I502" s="1">
        <v>1112.4000000000001</v>
      </c>
      <c r="J502" s="2" t="s">
        <v>491</v>
      </c>
      <c r="S502" s="11">
        <f t="shared" si="15"/>
        <v>-5.4634849078338164</v>
      </c>
      <c r="T502" s="10">
        <f t="shared" si="16"/>
        <v>29.849667338127883</v>
      </c>
    </row>
    <row r="503" spans="1:20" ht="15" x14ac:dyDescent="0.25">
      <c r="A503" s="1">
        <v>3</v>
      </c>
      <c r="B503" s="1">
        <v>142</v>
      </c>
      <c r="C503" s="1" t="s">
        <v>148</v>
      </c>
      <c r="D503" s="1" t="s">
        <v>371</v>
      </c>
      <c r="E503" s="1">
        <v>10</v>
      </c>
      <c r="F503" s="1" t="s">
        <v>92</v>
      </c>
      <c r="G503" s="1">
        <v>185.4</v>
      </c>
      <c r="H503" s="1" t="s">
        <v>149</v>
      </c>
      <c r="I503" s="1">
        <v>1854</v>
      </c>
      <c r="J503" s="2" t="s">
        <v>528</v>
      </c>
      <c r="S503" s="11">
        <f t="shared" si="15"/>
        <v>-5.4634849078338164</v>
      </c>
      <c r="T503" s="10">
        <f t="shared" si="16"/>
        <v>29.849667338127883</v>
      </c>
    </row>
    <row r="504" spans="1:20" ht="15" x14ac:dyDescent="0.25">
      <c r="A504" s="1">
        <v>3</v>
      </c>
      <c r="B504" s="1">
        <v>142</v>
      </c>
      <c r="C504" s="1" t="s">
        <v>148</v>
      </c>
      <c r="D504" s="1" t="s">
        <v>371</v>
      </c>
      <c r="E504" s="1">
        <v>20</v>
      </c>
      <c r="F504" s="1" t="s">
        <v>92</v>
      </c>
      <c r="G504" s="1">
        <v>185.4</v>
      </c>
      <c r="H504" s="1" t="s">
        <v>149</v>
      </c>
      <c r="I504" s="1">
        <v>3708</v>
      </c>
      <c r="J504" s="2" t="s">
        <v>563</v>
      </c>
      <c r="S504" s="11">
        <f t="shared" si="15"/>
        <v>-5.4634849078338164</v>
      </c>
      <c r="T504" s="10">
        <f t="shared" si="16"/>
        <v>29.849667338127883</v>
      </c>
    </row>
    <row r="505" spans="1:20" ht="15" x14ac:dyDescent="0.25">
      <c r="A505" s="1">
        <v>3</v>
      </c>
      <c r="B505" s="1">
        <v>142</v>
      </c>
      <c r="C505" s="1" t="s">
        <v>148</v>
      </c>
      <c r="D505" s="1" t="s">
        <v>371</v>
      </c>
      <c r="E505" s="1">
        <v>6</v>
      </c>
      <c r="F505" s="1" t="s">
        <v>92</v>
      </c>
      <c r="G505" s="1">
        <v>185.4</v>
      </c>
      <c r="H505" s="1" t="s">
        <v>149</v>
      </c>
      <c r="I505" s="1">
        <v>1112.4000000000001</v>
      </c>
      <c r="J505" s="2" t="s">
        <v>612</v>
      </c>
      <c r="S505" s="11">
        <f t="shared" si="15"/>
        <v>-5.4634849078338164</v>
      </c>
      <c r="T505" s="10">
        <f t="shared" si="16"/>
        <v>29.849667338127883</v>
      </c>
    </row>
    <row r="506" spans="1:20" ht="15" x14ac:dyDescent="0.25">
      <c r="A506" s="1">
        <v>14</v>
      </c>
      <c r="B506" s="1" t="s">
        <v>251</v>
      </c>
      <c r="C506" s="1" t="s">
        <v>252</v>
      </c>
      <c r="D506" s="1" t="s">
        <v>526</v>
      </c>
      <c r="E506" s="1">
        <v>5</v>
      </c>
      <c r="F506" s="1" t="s">
        <v>227</v>
      </c>
      <c r="G506" s="1">
        <v>185.26</v>
      </c>
      <c r="H506" s="1" t="s">
        <v>253</v>
      </c>
      <c r="I506" s="1">
        <v>926.3</v>
      </c>
      <c r="J506" s="2" t="s">
        <v>491</v>
      </c>
      <c r="S506" s="11">
        <f t="shared" si="15"/>
        <v>-5.6034849078338311</v>
      </c>
      <c r="T506" s="10">
        <f t="shared" si="16"/>
        <v>31.399043112321518</v>
      </c>
    </row>
    <row r="507" spans="1:20" ht="15" x14ac:dyDescent="0.25">
      <c r="A507" s="1">
        <v>14</v>
      </c>
      <c r="B507" s="1" t="s">
        <v>251</v>
      </c>
      <c r="C507" s="1" t="s">
        <v>252</v>
      </c>
      <c r="D507" s="1" t="s">
        <v>526</v>
      </c>
      <c r="E507" s="1">
        <v>2</v>
      </c>
      <c r="F507" s="1" t="s">
        <v>227</v>
      </c>
      <c r="G507" s="1">
        <v>185.26</v>
      </c>
      <c r="H507" s="1" t="s">
        <v>253</v>
      </c>
      <c r="I507" s="1">
        <v>370.52</v>
      </c>
      <c r="J507" s="2" t="s">
        <v>528</v>
      </c>
      <c r="S507" s="11">
        <f t="shared" si="15"/>
        <v>-5.6034849078338311</v>
      </c>
      <c r="T507" s="10">
        <f t="shared" si="16"/>
        <v>31.399043112321518</v>
      </c>
    </row>
    <row r="508" spans="1:20" ht="25.5" x14ac:dyDescent="0.25">
      <c r="A508" s="1">
        <v>9</v>
      </c>
      <c r="B508" s="1">
        <v>430</v>
      </c>
      <c r="C508" s="1" t="s">
        <v>345</v>
      </c>
      <c r="D508" s="1" t="s">
        <v>371</v>
      </c>
      <c r="E508" s="1">
        <v>50</v>
      </c>
      <c r="F508" s="1" t="s">
        <v>346</v>
      </c>
      <c r="G508" s="1">
        <v>180</v>
      </c>
      <c r="H508" s="1" t="s">
        <v>347</v>
      </c>
      <c r="I508" s="1">
        <v>9000</v>
      </c>
      <c r="J508" s="2" t="s">
        <v>528</v>
      </c>
      <c r="S508" s="11">
        <f t="shared" si="15"/>
        <v>-10.863484907833822</v>
      </c>
      <c r="T508" s="10">
        <f t="shared" si="16"/>
        <v>118.01530434273323</v>
      </c>
    </row>
    <row r="509" spans="1:20" ht="25.5" x14ac:dyDescent="0.25">
      <c r="A509" s="1">
        <v>9</v>
      </c>
      <c r="B509" s="1">
        <v>430</v>
      </c>
      <c r="C509" s="1" t="s">
        <v>345</v>
      </c>
      <c r="D509" s="1" t="s">
        <v>371</v>
      </c>
      <c r="E509" s="1">
        <v>300</v>
      </c>
      <c r="F509" s="1" t="s">
        <v>346</v>
      </c>
      <c r="G509" s="1">
        <v>180</v>
      </c>
      <c r="H509" s="1" t="s">
        <v>347</v>
      </c>
      <c r="I509" s="1">
        <v>54000</v>
      </c>
      <c r="J509" s="2" t="s">
        <v>548</v>
      </c>
      <c r="S509" s="11">
        <f t="shared" si="15"/>
        <v>-10.863484907833822</v>
      </c>
      <c r="T509" s="10">
        <f t="shared" si="16"/>
        <v>118.01530434273323</v>
      </c>
    </row>
    <row r="510" spans="1:20" ht="25.5" x14ac:dyDescent="0.25">
      <c r="A510" s="1">
        <v>9</v>
      </c>
      <c r="B510" s="1">
        <v>430</v>
      </c>
      <c r="C510" s="1" t="s">
        <v>345</v>
      </c>
      <c r="D510" s="1" t="s">
        <v>371</v>
      </c>
      <c r="E510" s="1">
        <v>60</v>
      </c>
      <c r="F510" s="1" t="s">
        <v>346</v>
      </c>
      <c r="G510" s="1">
        <v>180</v>
      </c>
      <c r="H510" s="1" t="s">
        <v>347</v>
      </c>
      <c r="I510" s="1">
        <v>10800</v>
      </c>
      <c r="J510" s="2" t="s">
        <v>563</v>
      </c>
      <c r="S510" s="11">
        <f t="shared" si="15"/>
        <v>-10.863484907833822</v>
      </c>
      <c r="T510" s="10">
        <f t="shared" si="16"/>
        <v>118.01530434273323</v>
      </c>
    </row>
    <row r="511" spans="1:20" ht="25.5" x14ac:dyDescent="0.25">
      <c r="A511" s="1">
        <v>9</v>
      </c>
      <c r="B511" s="1">
        <v>430</v>
      </c>
      <c r="C511" s="1" t="s">
        <v>345</v>
      </c>
      <c r="D511" s="1" t="s">
        <v>371</v>
      </c>
      <c r="E511" s="1">
        <v>30</v>
      </c>
      <c r="F511" s="1" t="s">
        <v>346</v>
      </c>
      <c r="G511" s="1">
        <v>180</v>
      </c>
      <c r="H511" s="1" t="s">
        <v>347</v>
      </c>
      <c r="I511" s="1">
        <v>5400</v>
      </c>
      <c r="J511" s="2" t="s">
        <v>600</v>
      </c>
      <c r="S511" s="11">
        <f t="shared" si="15"/>
        <v>-10.863484907833822</v>
      </c>
      <c r="T511" s="10">
        <f t="shared" si="16"/>
        <v>118.01530434273323</v>
      </c>
    </row>
    <row r="512" spans="1:20" ht="25.5" x14ac:dyDescent="0.25">
      <c r="A512" s="1">
        <v>9</v>
      </c>
      <c r="B512" s="1">
        <v>430</v>
      </c>
      <c r="C512" s="1" t="s">
        <v>345</v>
      </c>
      <c r="D512" s="1" t="s">
        <v>371</v>
      </c>
      <c r="E512" s="1">
        <v>20</v>
      </c>
      <c r="F512" s="1" t="s">
        <v>346</v>
      </c>
      <c r="G512" s="1">
        <v>180</v>
      </c>
      <c r="H512" s="1" t="s">
        <v>347</v>
      </c>
      <c r="I512" s="1">
        <v>3600</v>
      </c>
      <c r="J512" s="2" t="s">
        <v>606</v>
      </c>
      <c r="S512" s="11">
        <f t="shared" si="15"/>
        <v>-10.863484907833822</v>
      </c>
      <c r="T512" s="10">
        <f t="shared" si="16"/>
        <v>118.01530434273323</v>
      </c>
    </row>
    <row r="513" spans="1:20" ht="25.5" x14ac:dyDescent="0.25">
      <c r="A513" s="1">
        <v>9</v>
      </c>
      <c r="B513" s="1">
        <v>430</v>
      </c>
      <c r="C513" s="1" t="s">
        <v>345</v>
      </c>
      <c r="D513" s="1" t="s">
        <v>371</v>
      </c>
      <c r="E513" s="1">
        <v>30</v>
      </c>
      <c r="F513" s="1" t="s">
        <v>346</v>
      </c>
      <c r="G513" s="1">
        <v>180</v>
      </c>
      <c r="H513" s="1" t="s">
        <v>347</v>
      </c>
      <c r="I513" s="1">
        <v>5400</v>
      </c>
      <c r="J513" s="2" t="s">
        <v>610</v>
      </c>
      <c r="S513" s="11">
        <f t="shared" si="15"/>
        <v>-10.863484907833822</v>
      </c>
      <c r="T513" s="10">
        <f t="shared" si="16"/>
        <v>118.01530434273323</v>
      </c>
    </row>
    <row r="514" spans="1:20" ht="25.5" x14ac:dyDescent="0.25">
      <c r="A514" s="1">
        <v>9</v>
      </c>
      <c r="B514" s="1">
        <v>430</v>
      </c>
      <c r="C514" s="1" t="s">
        <v>345</v>
      </c>
      <c r="D514" s="1" t="s">
        <v>371</v>
      </c>
      <c r="E514" s="1">
        <v>200</v>
      </c>
      <c r="F514" s="1" t="s">
        <v>346</v>
      </c>
      <c r="G514" s="1">
        <v>180</v>
      </c>
      <c r="H514" s="1" t="s">
        <v>347</v>
      </c>
      <c r="I514" s="1">
        <v>36000</v>
      </c>
      <c r="J514" s="2" t="s">
        <v>630</v>
      </c>
      <c r="S514" s="11">
        <f t="shared" ref="S514:S577" si="17">G514-$P$2</f>
        <v>-10.863484907833822</v>
      </c>
      <c r="T514" s="10">
        <f t="shared" si="16"/>
        <v>118.01530434273323</v>
      </c>
    </row>
    <row r="515" spans="1:20" ht="15" x14ac:dyDescent="0.25">
      <c r="A515" s="1">
        <v>6</v>
      </c>
      <c r="B515" s="1">
        <v>1111</v>
      </c>
      <c r="C515" s="1" t="s">
        <v>201</v>
      </c>
      <c r="D515" s="1" t="s">
        <v>371</v>
      </c>
      <c r="E515" s="1">
        <v>4</v>
      </c>
      <c r="F515" s="1" t="s">
        <v>92</v>
      </c>
      <c r="G515" s="1">
        <v>179.6</v>
      </c>
      <c r="H515" s="1" t="s">
        <v>152</v>
      </c>
      <c r="I515" s="1">
        <v>718.4</v>
      </c>
      <c r="J515" s="2" t="s">
        <v>563</v>
      </c>
      <c r="S515" s="11">
        <f t="shared" si="17"/>
        <v>-11.263484907833828</v>
      </c>
      <c r="T515" s="10">
        <f t="shared" ref="T515:T578" si="18">S515*S515</f>
        <v>126.8660922690004</v>
      </c>
    </row>
    <row r="516" spans="1:20" ht="15" x14ac:dyDescent="0.25">
      <c r="A516" s="1">
        <v>9</v>
      </c>
      <c r="B516" s="1">
        <v>418</v>
      </c>
      <c r="C516" s="1" t="s">
        <v>478</v>
      </c>
      <c r="D516" s="1" t="s">
        <v>371</v>
      </c>
      <c r="E516" s="1">
        <v>10</v>
      </c>
      <c r="F516" s="1" t="s">
        <v>372</v>
      </c>
      <c r="G516" s="1">
        <v>178.65</v>
      </c>
      <c r="H516" s="1" t="s">
        <v>376</v>
      </c>
      <c r="I516" s="1">
        <v>1786.5</v>
      </c>
      <c r="J516" s="2" t="s">
        <v>466</v>
      </c>
      <c r="S516" s="11">
        <f t="shared" si="17"/>
        <v>-12.213484907833816</v>
      </c>
      <c r="T516" s="10">
        <f t="shared" si="18"/>
        <v>149.16921359388439</v>
      </c>
    </row>
    <row r="517" spans="1:20" ht="15" x14ac:dyDescent="0.25">
      <c r="A517" s="1">
        <v>9</v>
      </c>
      <c r="B517" s="1">
        <v>418</v>
      </c>
      <c r="C517" s="1" t="s">
        <v>478</v>
      </c>
      <c r="D517" s="1" t="s">
        <v>371</v>
      </c>
      <c r="E517" s="1">
        <v>3</v>
      </c>
      <c r="F517" s="1" t="s">
        <v>372</v>
      </c>
      <c r="G517" s="1">
        <v>178.65</v>
      </c>
      <c r="H517" s="1" t="s">
        <v>376</v>
      </c>
      <c r="I517" s="1">
        <v>535.95000000000005</v>
      </c>
      <c r="J517" s="2" t="s">
        <v>491</v>
      </c>
      <c r="S517" s="11">
        <f t="shared" si="17"/>
        <v>-12.213484907833816</v>
      </c>
      <c r="T517" s="10">
        <f t="shared" si="18"/>
        <v>149.16921359388439</v>
      </c>
    </row>
    <row r="518" spans="1:20" ht="15" x14ac:dyDescent="0.25">
      <c r="A518" s="1">
        <v>9</v>
      </c>
      <c r="B518" s="1">
        <v>418</v>
      </c>
      <c r="C518" s="1" t="s">
        <v>478</v>
      </c>
      <c r="D518" s="1" t="s">
        <v>371</v>
      </c>
      <c r="E518" s="1">
        <v>10</v>
      </c>
      <c r="F518" s="1" t="s">
        <v>372</v>
      </c>
      <c r="G518" s="1">
        <v>178.65</v>
      </c>
      <c r="H518" s="1" t="s">
        <v>376</v>
      </c>
      <c r="I518" s="1">
        <v>1786.5</v>
      </c>
      <c r="J518" s="2" t="s">
        <v>528</v>
      </c>
      <c r="S518" s="11">
        <f t="shared" si="17"/>
        <v>-12.213484907833816</v>
      </c>
      <c r="T518" s="10">
        <f t="shared" si="18"/>
        <v>149.16921359388439</v>
      </c>
    </row>
    <row r="519" spans="1:20" ht="15" x14ac:dyDescent="0.25">
      <c r="A519" s="1">
        <v>9</v>
      </c>
      <c r="B519" s="1">
        <v>418</v>
      </c>
      <c r="C519" s="1" t="s">
        <v>478</v>
      </c>
      <c r="D519" s="1" t="s">
        <v>371</v>
      </c>
      <c r="E519" s="1">
        <v>6</v>
      </c>
      <c r="F519" s="1" t="s">
        <v>372</v>
      </c>
      <c r="G519" s="1">
        <v>178.65</v>
      </c>
      <c r="H519" s="1" t="s">
        <v>376</v>
      </c>
      <c r="I519" s="1">
        <v>1071.9000000000001</v>
      </c>
      <c r="J519" s="2" t="s">
        <v>563</v>
      </c>
      <c r="S519" s="11">
        <f t="shared" si="17"/>
        <v>-12.213484907833816</v>
      </c>
      <c r="T519" s="10">
        <f t="shared" si="18"/>
        <v>149.16921359388439</v>
      </c>
    </row>
    <row r="520" spans="1:20" ht="15" x14ac:dyDescent="0.25">
      <c r="A520" s="1">
        <v>9</v>
      </c>
      <c r="B520" s="1">
        <v>467</v>
      </c>
      <c r="C520" s="1" t="s">
        <v>1195</v>
      </c>
      <c r="D520" s="1" t="s">
        <v>371</v>
      </c>
      <c r="E520" s="1">
        <v>30</v>
      </c>
      <c r="F520" s="1" t="s">
        <v>1095</v>
      </c>
      <c r="G520" s="1">
        <v>178.01</v>
      </c>
      <c r="H520" s="1" t="s">
        <v>1196</v>
      </c>
      <c r="I520" s="1">
        <v>5340.3</v>
      </c>
      <c r="J520" s="2" t="s">
        <v>606</v>
      </c>
      <c r="S520" s="11">
        <f t="shared" si="17"/>
        <v>-12.853484907833831</v>
      </c>
      <c r="T520" s="10">
        <f t="shared" si="18"/>
        <v>165.21207427591207</v>
      </c>
    </row>
    <row r="521" spans="1:20" ht="15" x14ac:dyDescent="0.25">
      <c r="A521" s="1">
        <v>9</v>
      </c>
      <c r="B521" s="1">
        <v>451</v>
      </c>
      <c r="C521" s="1" t="s">
        <v>1208</v>
      </c>
      <c r="D521" s="1" t="s">
        <v>371</v>
      </c>
      <c r="E521" s="1">
        <v>10</v>
      </c>
      <c r="F521" s="1" t="s">
        <v>1207</v>
      </c>
      <c r="G521" s="1">
        <v>176.3</v>
      </c>
      <c r="H521" s="1" t="s">
        <v>376</v>
      </c>
      <c r="I521" s="1">
        <v>1763</v>
      </c>
      <c r="J521" s="2" t="s">
        <v>528</v>
      </c>
      <c r="S521" s="11">
        <f t="shared" si="17"/>
        <v>-14.563484907833811</v>
      </c>
      <c r="T521" s="10">
        <f t="shared" si="18"/>
        <v>212.09509266070319</v>
      </c>
    </row>
    <row r="522" spans="1:20" ht="15" x14ac:dyDescent="0.25">
      <c r="A522" s="1">
        <v>3</v>
      </c>
      <c r="B522" s="1">
        <v>204</v>
      </c>
      <c r="C522" s="1" t="s">
        <v>122</v>
      </c>
      <c r="D522" s="1" t="s">
        <v>371</v>
      </c>
      <c r="E522" s="1">
        <v>80</v>
      </c>
      <c r="F522" s="1" t="s">
        <v>92</v>
      </c>
      <c r="G522" s="1">
        <v>175</v>
      </c>
      <c r="H522" s="1" t="s">
        <v>108</v>
      </c>
      <c r="I522" s="1">
        <v>14000</v>
      </c>
      <c r="J522" s="2" t="s">
        <v>374</v>
      </c>
      <c r="S522" s="11">
        <f t="shared" si="17"/>
        <v>-15.863484907833822</v>
      </c>
      <c r="T522" s="10">
        <f t="shared" si="18"/>
        <v>251.65015342107145</v>
      </c>
    </row>
    <row r="523" spans="1:20" ht="15" x14ac:dyDescent="0.25">
      <c r="A523" s="1">
        <v>3</v>
      </c>
      <c r="B523" s="1">
        <v>204</v>
      </c>
      <c r="C523" s="1" t="s">
        <v>122</v>
      </c>
      <c r="D523" s="1" t="s">
        <v>371</v>
      </c>
      <c r="E523" s="1">
        <v>6</v>
      </c>
      <c r="F523" s="1" t="s">
        <v>92</v>
      </c>
      <c r="G523" s="1">
        <v>175</v>
      </c>
      <c r="H523" s="1" t="s">
        <v>108</v>
      </c>
      <c r="I523" s="1">
        <v>1050</v>
      </c>
      <c r="J523" s="2" t="s">
        <v>563</v>
      </c>
      <c r="S523" s="11">
        <f t="shared" si="17"/>
        <v>-15.863484907833822</v>
      </c>
      <c r="T523" s="10">
        <f t="shared" si="18"/>
        <v>251.65015342107145</v>
      </c>
    </row>
    <row r="524" spans="1:20" ht="15" x14ac:dyDescent="0.25">
      <c r="A524" s="1">
        <v>14</v>
      </c>
      <c r="B524" s="1" t="s">
        <v>1245</v>
      </c>
      <c r="C524" s="1" t="s">
        <v>1246</v>
      </c>
      <c r="D524" s="1" t="s">
        <v>906</v>
      </c>
      <c r="E524" s="1">
        <v>10</v>
      </c>
      <c r="F524" s="1" t="s">
        <v>1227</v>
      </c>
      <c r="G524" s="1">
        <v>172.7</v>
      </c>
      <c r="H524" s="1" t="s">
        <v>376</v>
      </c>
      <c r="I524" s="1">
        <v>1727</v>
      </c>
      <c r="J524" s="2" t="s">
        <v>528</v>
      </c>
      <c r="S524" s="11">
        <f t="shared" si="17"/>
        <v>-18.163484907833833</v>
      </c>
      <c r="T524" s="10">
        <f t="shared" si="18"/>
        <v>329.91218399710743</v>
      </c>
    </row>
    <row r="525" spans="1:20" ht="15" x14ac:dyDescent="0.25">
      <c r="A525" s="1">
        <v>14</v>
      </c>
      <c r="B525" s="1" t="s">
        <v>1245</v>
      </c>
      <c r="C525" s="1" t="s">
        <v>1246</v>
      </c>
      <c r="D525" s="1" t="s">
        <v>906</v>
      </c>
      <c r="E525" s="1">
        <v>4</v>
      </c>
      <c r="F525" s="1" t="s">
        <v>1227</v>
      </c>
      <c r="G525" s="1">
        <v>172.7</v>
      </c>
      <c r="H525" s="1" t="s">
        <v>376</v>
      </c>
      <c r="I525" s="1">
        <v>690.8</v>
      </c>
      <c r="J525" s="2" t="s">
        <v>548</v>
      </c>
      <c r="S525" s="11">
        <f t="shared" si="17"/>
        <v>-18.163484907833833</v>
      </c>
      <c r="T525" s="10">
        <f t="shared" si="18"/>
        <v>329.91218399710743</v>
      </c>
    </row>
    <row r="526" spans="1:20" ht="15" x14ac:dyDescent="0.25">
      <c r="A526" s="1">
        <v>14</v>
      </c>
      <c r="B526" s="1" t="s">
        <v>1245</v>
      </c>
      <c r="C526" s="1" t="s">
        <v>1246</v>
      </c>
      <c r="D526" s="1" t="s">
        <v>906</v>
      </c>
      <c r="E526" s="1">
        <v>5</v>
      </c>
      <c r="F526" s="1" t="s">
        <v>1227</v>
      </c>
      <c r="G526" s="1">
        <v>172.7</v>
      </c>
      <c r="H526" s="1" t="s">
        <v>376</v>
      </c>
      <c r="I526" s="1">
        <v>863.5</v>
      </c>
      <c r="J526" s="2" t="s">
        <v>600</v>
      </c>
      <c r="S526" s="11">
        <f t="shared" si="17"/>
        <v>-18.163484907833833</v>
      </c>
      <c r="T526" s="10">
        <f t="shared" si="18"/>
        <v>329.91218399710743</v>
      </c>
    </row>
    <row r="527" spans="1:20" ht="15" x14ac:dyDescent="0.25">
      <c r="A527" s="1">
        <v>2</v>
      </c>
      <c r="B527" s="1">
        <v>53</v>
      </c>
      <c r="C527" s="1" t="s">
        <v>384</v>
      </c>
      <c r="D527" s="1" t="s">
        <v>371</v>
      </c>
      <c r="E527" s="1">
        <v>15</v>
      </c>
      <c r="F527" s="1" t="s">
        <v>372</v>
      </c>
      <c r="G527" s="1">
        <v>167.9</v>
      </c>
      <c r="H527" s="1" t="s">
        <v>385</v>
      </c>
      <c r="I527" s="1">
        <v>2518.5</v>
      </c>
      <c r="J527" s="2" t="s">
        <v>374</v>
      </c>
      <c r="S527" s="11">
        <f t="shared" si="17"/>
        <v>-22.963484907833816</v>
      </c>
      <c r="T527" s="10">
        <f t="shared" si="18"/>
        <v>527.32163911231146</v>
      </c>
    </row>
    <row r="528" spans="1:20" ht="15" x14ac:dyDescent="0.25">
      <c r="A528" s="1">
        <v>2</v>
      </c>
      <c r="B528" s="1">
        <v>53</v>
      </c>
      <c r="C528" s="1" t="s">
        <v>384</v>
      </c>
      <c r="D528" s="1" t="s">
        <v>371</v>
      </c>
      <c r="E528" s="1">
        <v>10</v>
      </c>
      <c r="F528" s="1" t="s">
        <v>372</v>
      </c>
      <c r="G528" s="1">
        <v>167.9</v>
      </c>
      <c r="H528" s="1" t="s">
        <v>385</v>
      </c>
      <c r="I528" s="1">
        <v>1679</v>
      </c>
      <c r="J528" s="2" t="s">
        <v>466</v>
      </c>
      <c r="S528" s="11">
        <f t="shared" si="17"/>
        <v>-22.963484907833816</v>
      </c>
      <c r="T528" s="10">
        <f t="shared" si="18"/>
        <v>527.32163911231146</v>
      </c>
    </row>
    <row r="529" spans="1:20" ht="15" x14ac:dyDescent="0.25">
      <c r="A529" s="1">
        <v>2</v>
      </c>
      <c r="B529" s="1">
        <v>53</v>
      </c>
      <c r="C529" s="1" t="s">
        <v>384</v>
      </c>
      <c r="D529" s="1" t="s">
        <v>371</v>
      </c>
      <c r="E529" s="1">
        <v>5</v>
      </c>
      <c r="F529" s="1" t="s">
        <v>372</v>
      </c>
      <c r="G529" s="1">
        <v>167.9</v>
      </c>
      <c r="H529" s="1" t="s">
        <v>385</v>
      </c>
      <c r="I529" s="1">
        <v>839.5</v>
      </c>
      <c r="J529" s="2" t="s">
        <v>491</v>
      </c>
      <c r="S529" s="11">
        <f t="shared" si="17"/>
        <v>-22.963484907833816</v>
      </c>
      <c r="T529" s="10">
        <f t="shared" si="18"/>
        <v>527.32163911231146</v>
      </c>
    </row>
    <row r="530" spans="1:20" ht="15" x14ac:dyDescent="0.25">
      <c r="A530" s="1">
        <v>2</v>
      </c>
      <c r="B530" s="1">
        <v>53</v>
      </c>
      <c r="C530" s="1" t="s">
        <v>384</v>
      </c>
      <c r="D530" s="1" t="s">
        <v>371</v>
      </c>
      <c r="E530" s="1">
        <v>10</v>
      </c>
      <c r="F530" s="1" t="s">
        <v>372</v>
      </c>
      <c r="G530" s="1">
        <v>167.9</v>
      </c>
      <c r="H530" s="1" t="s">
        <v>385</v>
      </c>
      <c r="I530" s="1">
        <v>1679</v>
      </c>
      <c r="J530" s="2" t="s">
        <v>528</v>
      </c>
      <c r="S530" s="11">
        <f t="shared" si="17"/>
        <v>-22.963484907833816</v>
      </c>
      <c r="T530" s="10">
        <f t="shared" si="18"/>
        <v>527.32163911231146</v>
      </c>
    </row>
    <row r="531" spans="1:20" ht="15" x14ac:dyDescent="0.25">
      <c r="A531" s="1">
        <v>2</v>
      </c>
      <c r="B531" s="1">
        <v>53</v>
      </c>
      <c r="C531" s="1" t="s">
        <v>384</v>
      </c>
      <c r="D531" s="1" t="s">
        <v>371</v>
      </c>
      <c r="E531" s="1">
        <v>20</v>
      </c>
      <c r="F531" s="1" t="s">
        <v>372</v>
      </c>
      <c r="G531" s="1">
        <v>167.9</v>
      </c>
      <c r="H531" s="1" t="s">
        <v>385</v>
      </c>
      <c r="I531" s="1">
        <v>3358</v>
      </c>
      <c r="J531" s="2" t="s">
        <v>612</v>
      </c>
      <c r="S531" s="11">
        <f t="shared" si="17"/>
        <v>-22.963484907833816</v>
      </c>
      <c r="T531" s="10">
        <f t="shared" si="18"/>
        <v>527.32163911231146</v>
      </c>
    </row>
    <row r="532" spans="1:20" ht="25.5" x14ac:dyDescent="0.25">
      <c r="A532" s="1">
        <v>9</v>
      </c>
      <c r="B532" s="1">
        <v>570</v>
      </c>
      <c r="C532" s="1" t="s">
        <v>463</v>
      </c>
      <c r="D532" s="1" t="s">
        <v>371</v>
      </c>
      <c r="E532" s="1">
        <v>60</v>
      </c>
      <c r="F532" s="1" t="s">
        <v>372</v>
      </c>
      <c r="G532" s="1">
        <v>167</v>
      </c>
      <c r="H532" s="1" t="s">
        <v>394</v>
      </c>
      <c r="I532" s="1">
        <v>10020</v>
      </c>
      <c r="J532" s="2" t="s">
        <v>374</v>
      </c>
      <c r="S532" s="11">
        <f t="shared" si="17"/>
        <v>-23.863484907833822</v>
      </c>
      <c r="T532" s="10">
        <f t="shared" si="18"/>
        <v>569.46591194641258</v>
      </c>
    </row>
    <row r="533" spans="1:20" ht="25.5" x14ac:dyDescent="0.25">
      <c r="A533" s="1">
        <v>9</v>
      </c>
      <c r="B533" s="1">
        <v>570</v>
      </c>
      <c r="C533" s="1" t="s">
        <v>463</v>
      </c>
      <c r="D533" s="1" t="s">
        <v>371</v>
      </c>
      <c r="E533" s="1">
        <v>5</v>
      </c>
      <c r="F533" s="1" t="s">
        <v>372</v>
      </c>
      <c r="G533" s="1">
        <v>167</v>
      </c>
      <c r="H533" s="1" t="s">
        <v>394</v>
      </c>
      <c r="I533" s="1">
        <v>835</v>
      </c>
      <c r="J533" s="2" t="s">
        <v>528</v>
      </c>
      <c r="S533" s="11">
        <f t="shared" si="17"/>
        <v>-23.863484907833822</v>
      </c>
      <c r="T533" s="10">
        <f t="shared" si="18"/>
        <v>569.46591194641258</v>
      </c>
    </row>
    <row r="534" spans="1:20" ht="25.5" x14ac:dyDescent="0.25">
      <c r="A534" s="1">
        <v>9</v>
      </c>
      <c r="B534" s="1">
        <v>570</v>
      </c>
      <c r="C534" s="1" t="s">
        <v>463</v>
      </c>
      <c r="D534" s="1" t="s">
        <v>371</v>
      </c>
      <c r="E534" s="1">
        <v>5</v>
      </c>
      <c r="F534" s="1" t="s">
        <v>372</v>
      </c>
      <c r="G534" s="1">
        <v>167</v>
      </c>
      <c r="H534" s="1" t="s">
        <v>394</v>
      </c>
      <c r="I534" s="1">
        <v>835</v>
      </c>
      <c r="J534" s="2" t="s">
        <v>548</v>
      </c>
      <c r="S534" s="11">
        <f t="shared" si="17"/>
        <v>-23.863484907833822</v>
      </c>
      <c r="T534" s="10">
        <f t="shared" si="18"/>
        <v>569.46591194641258</v>
      </c>
    </row>
    <row r="535" spans="1:20" ht="25.5" x14ac:dyDescent="0.25">
      <c r="A535" s="1">
        <v>9</v>
      </c>
      <c r="B535" s="1">
        <v>570</v>
      </c>
      <c r="C535" s="1" t="s">
        <v>463</v>
      </c>
      <c r="D535" s="1" t="s">
        <v>371</v>
      </c>
      <c r="E535" s="1">
        <v>10</v>
      </c>
      <c r="F535" s="1" t="s">
        <v>372</v>
      </c>
      <c r="G535" s="1">
        <v>167</v>
      </c>
      <c r="H535" s="1" t="s">
        <v>394</v>
      </c>
      <c r="I535" s="1">
        <v>1670</v>
      </c>
      <c r="J535" s="2" t="s">
        <v>563</v>
      </c>
      <c r="S535" s="11">
        <f t="shared" si="17"/>
        <v>-23.863484907833822</v>
      </c>
      <c r="T535" s="10">
        <f t="shared" si="18"/>
        <v>569.46591194641258</v>
      </c>
    </row>
    <row r="536" spans="1:20" ht="15" x14ac:dyDescent="0.25">
      <c r="A536" s="1">
        <v>14</v>
      </c>
      <c r="B536" s="1" t="s">
        <v>978</v>
      </c>
      <c r="C536" s="1" t="s">
        <v>979</v>
      </c>
      <c r="D536" s="1" t="s">
        <v>906</v>
      </c>
      <c r="E536" s="1">
        <v>2</v>
      </c>
      <c r="F536" s="1" t="s">
        <v>957</v>
      </c>
      <c r="G536" s="1">
        <v>165.06</v>
      </c>
      <c r="H536" s="1" t="s">
        <v>980</v>
      </c>
      <c r="I536" s="1">
        <v>330.12</v>
      </c>
      <c r="J536" s="2" t="s">
        <v>491</v>
      </c>
      <c r="S536" s="11">
        <f t="shared" si="17"/>
        <v>-25.80348490783382</v>
      </c>
      <c r="T536" s="10">
        <f t="shared" si="18"/>
        <v>665.81983338880775</v>
      </c>
    </row>
    <row r="537" spans="1:20" ht="15" x14ac:dyDescent="0.25">
      <c r="A537" s="1">
        <v>14</v>
      </c>
      <c r="B537" s="1" t="s">
        <v>978</v>
      </c>
      <c r="C537" s="1" t="s">
        <v>979</v>
      </c>
      <c r="D537" s="1" t="s">
        <v>906</v>
      </c>
      <c r="E537" s="1">
        <v>3</v>
      </c>
      <c r="F537" s="1" t="s">
        <v>957</v>
      </c>
      <c r="G537" s="1">
        <v>165.06</v>
      </c>
      <c r="H537" s="1" t="s">
        <v>980</v>
      </c>
      <c r="I537" s="1">
        <v>495.18</v>
      </c>
      <c r="J537" s="2" t="s">
        <v>528</v>
      </c>
      <c r="S537" s="11">
        <f t="shared" si="17"/>
        <v>-25.80348490783382</v>
      </c>
      <c r="T537" s="10">
        <f t="shared" si="18"/>
        <v>665.81983338880775</v>
      </c>
    </row>
    <row r="538" spans="1:20" ht="15" x14ac:dyDescent="0.25">
      <c r="A538" s="1">
        <v>14</v>
      </c>
      <c r="B538" s="1" t="s">
        <v>978</v>
      </c>
      <c r="C538" s="1" t="s">
        <v>979</v>
      </c>
      <c r="D538" s="1" t="s">
        <v>906</v>
      </c>
      <c r="E538" s="1">
        <v>10</v>
      </c>
      <c r="F538" s="1" t="s">
        <v>957</v>
      </c>
      <c r="G538" s="1">
        <v>165.06</v>
      </c>
      <c r="H538" s="1" t="s">
        <v>980</v>
      </c>
      <c r="I538" s="1">
        <v>1650.6</v>
      </c>
      <c r="J538" s="2" t="s">
        <v>563</v>
      </c>
      <c r="S538" s="11">
        <f t="shared" si="17"/>
        <v>-25.80348490783382</v>
      </c>
      <c r="T538" s="10">
        <f t="shared" si="18"/>
        <v>665.81983338880775</v>
      </c>
    </row>
    <row r="539" spans="1:20" ht="15" x14ac:dyDescent="0.25">
      <c r="A539" s="1">
        <v>14</v>
      </c>
      <c r="B539" s="1" t="s">
        <v>978</v>
      </c>
      <c r="C539" s="1" t="s">
        <v>979</v>
      </c>
      <c r="D539" s="1" t="s">
        <v>906</v>
      </c>
      <c r="E539" s="1">
        <v>2</v>
      </c>
      <c r="F539" s="1" t="s">
        <v>957</v>
      </c>
      <c r="G539" s="1">
        <v>165.06</v>
      </c>
      <c r="H539" s="1" t="s">
        <v>980</v>
      </c>
      <c r="I539" s="1">
        <v>330.12</v>
      </c>
      <c r="J539" s="2" t="s">
        <v>600</v>
      </c>
      <c r="S539" s="11">
        <f t="shared" si="17"/>
        <v>-25.80348490783382</v>
      </c>
      <c r="T539" s="10">
        <f t="shared" si="18"/>
        <v>665.81983338880775</v>
      </c>
    </row>
    <row r="540" spans="1:20" ht="15" x14ac:dyDescent="0.25">
      <c r="A540" s="1">
        <v>2</v>
      </c>
      <c r="B540" s="1">
        <v>54</v>
      </c>
      <c r="C540" s="1" t="s">
        <v>467</v>
      </c>
      <c r="D540" s="1" t="s">
        <v>371</v>
      </c>
      <c r="E540" s="1">
        <v>30</v>
      </c>
      <c r="F540" s="1" t="s">
        <v>372</v>
      </c>
      <c r="G540" s="1">
        <v>165</v>
      </c>
      <c r="H540" s="1" t="s">
        <v>385</v>
      </c>
      <c r="I540" s="1">
        <v>4950</v>
      </c>
      <c r="J540" s="2" t="s">
        <v>466</v>
      </c>
      <c r="S540" s="11">
        <f t="shared" si="17"/>
        <v>-25.863484907833822</v>
      </c>
      <c r="T540" s="10">
        <f t="shared" si="18"/>
        <v>668.91985157774786</v>
      </c>
    </row>
    <row r="541" spans="1:20" ht="15" x14ac:dyDescent="0.25">
      <c r="A541" s="1">
        <v>2</v>
      </c>
      <c r="B541" s="1">
        <v>54</v>
      </c>
      <c r="C541" s="1" t="s">
        <v>467</v>
      </c>
      <c r="D541" s="1" t="s">
        <v>371</v>
      </c>
      <c r="E541" s="1">
        <v>100</v>
      </c>
      <c r="F541" s="1" t="s">
        <v>372</v>
      </c>
      <c r="G541" s="1">
        <v>165</v>
      </c>
      <c r="H541" s="1" t="s">
        <v>385</v>
      </c>
      <c r="I541" s="1">
        <v>16500</v>
      </c>
      <c r="J541" s="2" t="s">
        <v>491</v>
      </c>
      <c r="S541" s="11">
        <f t="shared" si="17"/>
        <v>-25.863484907833822</v>
      </c>
      <c r="T541" s="10">
        <f t="shared" si="18"/>
        <v>668.91985157774786</v>
      </c>
    </row>
    <row r="542" spans="1:20" ht="15" x14ac:dyDescent="0.25">
      <c r="A542" s="1">
        <v>2</v>
      </c>
      <c r="B542" s="1">
        <v>54</v>
      </c>
      <c r="C542" s="1" t="s">
        <v>467</v>
      </c>
      <c r="D542" s="1" t="s">
        <v>371</v>
      </c>
      <c r="E542" s="1">
        <v>100</v>
      </c>
      <c r="F542" s="1" t="s">
        <v>372</v>
      </c>
      <c r="G542" s="1">
        <v>165</v>
      </c>
      <c r="H542" s="1" t="s">
        <v>385</v>
      </c>
      <c r="I542" s="1">
        <v>16500</v>
      </c>
      <c r="J542" s="2" t="s">
        <v>548</v>
      </c>
      <c r="S542" s="11">
        <f t="shared" si="17"/>
        <v>-25.863484907833822</v>
      </c>
      <c r="T542" s="10">
        <f t="shared" si="18"/>
        <v>668.91985157774786</v>
      </c>
    </row>
    <row r="543" spans="1:20" ht="15" x14ac:dyDescent="0.25">
      <c r="A543" s="1">
        <v>2</v>
      </c>
      <c r="B543" s="1">
        <v>54</v>
      </c>
      <c r="C543" s="1" t="s">
        <v>467</v>
      </c>
      <c r="D543" s="1" t="s">
        <v>371</v>
      </c>
      <c r="E543" s="1">
        <v>40</v>
      </c>
      <c r="F543" s="1" t="s">
        <v>372</v>
      </c>
      <c r="G543" s="1">
        <v>165</v>
      </c>
      <c r="H543" s="1" t="s">
        <v>385</v>
      </c>
      <c r="I543" s="1">
        <v>6600</v>
      </c>
      <c r="J543" s="2" t="s">
        <v>563</v>
      </c>
      <c r="S543" s="11">
        <f t="shared" si="17"/>
        <v>-25.863484907833822</v>
      </c>
      <c r="T543" s="10">
        <f t="shared" si="18"/>
        <v>668.91985157774786</v>
      </c>
    </row>
    <row r="544" spans="1:20" ht="15" x14ac:dyDescent="0.25">
      <c r="A544" s="1">
        <v>4</v>
      </c>
      <c r="B544" s="1">
        <v>233</v>
      </c>
      <c r="C544" s="1" t="s">
        <v>411</v>
      </c>
      <c r="D544" s="1" t="s">
        <v>371</v>
      </c>
      <c r="E544" s="1">
        <v>45</v>
      </c>
      <c r="F544" s="1" t="s">
        <v>372</v>
      </c>
      <c r="G544" s="1">
        <v>161</v>
      </c>
      <c r="H544" s="2" t="s">
        <v>1256</v>
      </c>
      <c r="I544" s="1">
        <v>7245</v>
      </c>
      <c r="J544" s="2" t="s">
        <v>374</v>
      </c>
      <c r="S544" s="11">
        <f t="shared" si="17"/>
        <v>-29.863484907833822</v>
      </c>
      <c r="T544" s="10">
        <f t="shared" si="18"/>
        <v>891.82773084041844</v>
      </c>
    </row>
    <row r="545" spans="1:20" ht="15" x14ac:dyDescent="0.25">
      <c r="A545" s="1">
        <v>4</v>
      </c>
      <c r="B545" s="1">
        <v>233</v>
      </c>
      <c r="C545" s="1" t="s">
        <v>411</v>
      </c>
      <c r="D545" s="1" t="s">
        <v>371</v>
      </c>
      <c r="E545" s="1">
        <v>20</v>
      </c>
      <c r="F545" s="1" t="s">
        <v>372</v>
      </c>
      <c r="G545" s="1">
        <v>161</v>
      </c>
      <c r="H545" s="2" t="s">
        <v>1256</v>
      </c>
      <c r="I545" s="1">
        <v>3220</v>
      </c>
      <c r="J545" s="2" t="s">
        <v>466</v>
      </c>
      <c r="S545" s="11">
        <f t="shared" si="17"/>
        <v>-29.863484907833822</v>
      </c>
      <c r="T545" s="10">
        <f t="shared" si="18"/>
        <v>891.82773084041844</v>
      </c>
    </row>
    <row r="546" spans="1:20" ht="15" x14ac:dyDescent="0.25">
      <c r="A546" s="1">
        <v>4</v>
      </c>
      <c r="B546" s="1">
        <v>233</v>
      </c>
      <c r="C546" s="1" t="s">
        <v>411</v>
      </c>
      <c r="D546" s="1" t="s">
        <v>371</v>
      </c>
      <c r="E546" s="1">
        <v>5</v>
      </c>
      <c r="F546" s="1" t="s">
        <v>372</v>
      </c>
      <c r="G546" s="1">
        <v>161</v>
      </c>
      <c r="H546" s="2" t="s">
        <v>1256</v>
      </c>
      <c r="I546" s="1">
        <v>805</v>
      </c>
      <c r="J546" s="2" t="s">
        <v>491</v>
      </c>
      <c r="S546" s="11">
        <f t="shared" si="17"/>
        <v>-29.863484907833822</v>
      </c>
      <c r="T546" s="10">
        <f t="shared" si="18"/>
        <v>891.82773084041844</v>
      </c>
    </row>
    <row r="547" spans="1:20" ht="15" x14ac:dyDescent="0.25">
      <c r="A547" s="1">
        <v>9</v>
      </c>
      <c r="B547" s="1">
        <v>443</v>
      </c>
      <c r="C547" s="1" t="s">
        <v>1211</v>
      </c>
      <c r="D547" s="1" t="s">
        <v>371</v>
      </c>
      <c r="E547" s="1">
        <v>150</v>
      </c>
      <c r="F547" s="1" t="s">
        <v>1207</v>
      </c>
      <c r="G547" s="1">
        <v>160.19999999999999</v>
      </c>
      <c r="H547" s="1" t="s">
        <v>376</v>
      </c>
      <c r="I547" s="1">
        <v>24030</v>
      </c>
      <c r="J547" s="2" t="s">
        <v>548</v>
      </c>
      <c r="S547" s="11">
        <f t="shared" si="17"/>
        <v>-30.663484907833833</v>
      </c>
      <c r="T547" s="10">
        <f t="shared" si="18"/>
        <v>940.24930669295327</v>
      </c>
    </row>
    <row r="548" spans="1:20" ht="15" x14ac:dyDescent="0.25">
      <c r="A548" s="1">
        <v>9</v>
      </c>
      <c r="B548" s="1">
        <v>443</v>
      </c>
      <c r="C548" s="1" t="s">
        <v>1211</v>
      </c>
      <c r="D548" s="1" t="s">
        <v>371</v>
      </c>
      <c r="E548" s="1">
        <v>20</v>
      </c>
      <c r="F548" s="1" t="s">
        <v>1207</v>
      </c>
      <c r="G548" s="1">
        <v>160.19999999999999</v>
      </c>
      <c r="H548" s="1" t="s">
        <v>376</v>
      </c>
      <c r="I548" s="1">
        <v>3204</v>
      </c>
      <c r="J548" s="2" t="s">
        <v>563</v>
      </c>
      <c r="S548" s="11">
        <f t="shared" si="17"/>
        <v>-30.663484907833833</v>
      </c>
      <c r="T548" s="10">
        <f t="shared" si="18"/>
        <v>940.24930669295327</v>
      </c>
    </row>
    <row r="549" spans="1:20" ht="15" x14ac:dyDescent="0.25">
      <c r="A549" s="1">
        <v>9</v>
      </c>
      <c r="B549" s="1">
        <v>443</v>
      </c>
      <c r="C549" s="1" t="s">
        <v>1211</v>
      </c>
      <c r="D549" s="1" t="s">
        <v>371</v>
      </c>
      <c r="E549" s="1">
        <v>20</v>
      </c>
      <c r="F549" s="1" t="s">
        <v>1207</v>
      </c>
      <c r="G549" s="1">
        <v>160.19999999999999</v>
      </c>
      <c r="H549" s="1" t="s">
        <v>376</v>
      </c>
      <c r="I549" s="1">
        <v>3204</v>
      </c>
      <c r="J549" s="2" t="s">
        <v>600</v>
      </c>
      <c r="S549" s="11">
        <f t="shared" si="17"/>
        <v>-30.663484907833833</v>
      </c>
      <c r="T549" s="10">
        <f t="shared" si="18"/>
        <v>940.24930669295327</v>
      </c>
    </row>
    <row r="550" spans="1:20" ht="15" x14ac:dyDescent="0.25">
      <c r="A550" s="1">
        <v>9</v>
      </c>
      <c r="B550" s="1">
        <v>443</v>
      </c>
      <c r="C550" s="1" t="s">
        <v>1211</v>
      </c>
      <c r="D550" s="1" t="s">
        <v>371</v>
      </c>
      <c r="E550" s="1">
        <v>100</v>
      </c>
      <c r="F550" s="1" t="s">
        <v>1207</v>
      </c>
      <c r="G550" s="1">
        <v>160.19999999999999</v>
      </c>
      <c r="H550" s="1" t="s">
        <v>376</v>
      </c>
      <c r="I550" s="1">
        <v>16020</v>
      </c>
      <c r="J550" s="2" t="s">
        <v>630</v>
      </c>
      <c r="S550" s="11">
        <f t="shared" si="17"/>
        <v>-30.663484907833833</v>
      </c>
      <c r="T550" s="10">
        <f t="shared" si="18"/>
        <v>940.24930669295327</v>
      </c>
    </row>
    <row r="551" spans="1:20" ht="15" x14ac:dyDescent="0.25">
      <c r="A551" s="1">
        <v>4</v>
      </c>
      <c r="B551" s="1">
        <v>305</v>
      </c>
      <c r="C551" s="1" t="s">
        <v>50</v>
      </c>
      <c r="D551" s="1" t="s">
        <v>371</v>
      </c>
      <c r="E551" s="1">
        <v>340</v>
      </c>
      <c r="F551" s="1" t="s">
        <v>23</v>
      </c>
      <c r="G551" s="1">
        <v>158</v>
      </c>
      <c r="H551" s="1" t="s">
        <v>51</v>
      </c>
      <c r="I551" s="1">
        <v>53720</v>
      </c>
      <c r="J551" s="2" t="s">
        <v>374</v>
      </c>
      <c r="S551" s="11">
        <f t="shared" si="17"/>
        <v>-32.863484907833822</v>
      </c>
      <c r="T551" s="10">
        <f t="shared" si="18"/>
        <v>1080.0086402874215</v>
      </c>
    </row>
    <row r="552" spans="1:20" ht="15" x14ac:dyDescent="0.25">
      <c r="A552" s="1">
        <v>4</v>
      </c>
      <c r="B552" s="1">
        <v>305</v>
      </c>
      <c r="C552" s="1" t="s">
        <v>50</v>
      </c>
      <c r="D552" s="1" t="s">
        <v>371</v>
      </c>
      <c r="E552" s="1">
        <v>10</v>
      </c>
      <c r="F552" s="1" t="s">
        <v>23</v>
      </c>
      <c r="G552" s="1">
        <v>158</v>
      </c>
      <c r="H552" s="1" t="s">
        <v>51</v>
      </c>
      <c r="I552" s="1">
        <v>1580</v>
      </c>
      <c r="J552" s="2" t="s">
        <v>466</v>
      </c>
      <c r="S552" s="11">
        <f t="shared" si="17"/>
        <v>-32.863484907833822</v>
      </c>
      <c r="T552" s="10">
        <f t="shared" si="18"/>
        <v>1080.0086402874215</v>
      </c>
    </row>
    <row r="553" spans="1:20" ht="15" x14ac:dyDescent="0.25">
      <c r="A553" s="1">
        <v>4</v>
      </c>
      <c r="B553" s="1">
        <v>305</v>
      </c>
      <c r="C553" s="1" t="s">
        <v>50</v>
      </c>
      <c r="D553" s="1" t="s">
        <v>371</v>
      </c>
      <c r="E553" s="1">
        <v>20</v>
      </c>
      <c r="F553" s="1" t="s">
        <v>23</v>
      </c>
      <c r="G553" s="1">
        <v>158</v>
      </c>
      <c r="H553" s="1" t="s">
        <v>51</v>
      </c>
      <c r="I553" s="1">
        <v>3160</v>
      </c>
      <c r="J553" s="2" t="s">
        <v>491</v>
      </c>
      <c r="S553" s="11">
        <f t="shared" si="17"/>
        <v>-32.863484907833822</v>
      </c>
      <c r="T553" s="10">
        <f t="shared" si="18"/>
        <v>1080.0086402874215</v>
      </c>
    </row>
    <row r="554" spans="1:20" ht="15" x14ac:dyDescent="0.25">
      <c r="A554" s="1">
        <v>4</v>
      </c>
      <c r="B554" s="1">
        <v>305</v>
      </c>
      <c r="C554" s="1" t="s">
        <v>50</v>
      </c>
      <c r="D554" s="1" t="s">
        <v>371</v>
      </c>
      <c r="E554" s="1">
        <v>50</v>
      </c>
      <c r="F554" s="1" t="s">
        <v>23</v>
      </c>
      <c r="G554" s="1">
        <v>158</v>
      </c>
      <c r="H554" s="1" t="s">
        <v>51</v>
      </c>
      <c r="I554" s="1">
        <v>7900</v>
      </c>
      <c r="J554" s="2" t="s">
        <v>586</v>
      </c>
      <c r="S554" s="11">
        <f t="shared" si="17"/>
        <v>-32.863484907833822</v>
      </c>
      <c r="T554" s="10">
        <f t="shared" si="18"/>
        <v>1080.0086402874215</v>
      </c>
    </row>
    <row r="555" spans="1:20" ht="15" x14ac:dyDescent="0.25">
      <c r="A555" s="1">
        <v>4</v>
      </c>
      <c r="B555" s="1">
        <v>305</v>
      </c>
      <c r="C555" s="1" t="s">
        <v>50</v>
      </c>
      <c r="D555" s="1" t="s">
        <v>371</v>
      </c>
      <c r="E555" s="1">
        <v>30</v>
      </c>
      <c r="F555" s="1" t="s">
        <v>23</v>
      </c>
      <c r="G555" s="1">
        <v>158</v>
      </c>
      <c r="H555" s="1" t="s">
        <v>51</v>
      </c>
      <c r="I555" s="1">
        <v>4740</v>
      </c>
      <c r="J555" s="2" t="s">
        <v>630</v>
      </c>
      <c r="S555" s="11">
        <f t="shared" si="17"/>
        <v>-32.863484907833822</v>
      </c>
      <c r="T555" s="10">
        <f t="shared" si="18"/>
        <v>1080.0086402874215</v>
      </c>
    </row>
    <row r="556" spans="1:20" ht="15" x14ac:dyDescent="0.25">
      <c r="A556" s="1">
        <v>3</v>
      </c>
      <c r="B556" s="1">
        <v>166</v>
      </c>
      <c r="C556" s="1" t="s">
        <v>153</v>
      </c>
      <c r="D556" s="1" t="s">
        <v>371</v>
      </c>
      <c r="E556" s="1">
        <v>10</v>
      </c>
      <c r="F556" s="1" t="s">
        <v>92</v>
      </c>
      <c r="G556" s="1">
        <v>156</v>
      </c>
      <c r="H556" s="1" t="s">
        <v>154</v>
      </c>
      <c r="I556" s="1">
        <v>1560</v>
      </c>
      <c r="J556" s="2" t="s">
        <v>466</v>
      </c>
      <c r="S556" s="11">
        <f t="shared" si="17"/>
        <v>-34.863484907833822</v>
      </c>
      <c r="T556" s="10">
        <f t="shared" si="18"/>
        <v>1215.4625799187568</v>
      </c>
    </row>
    <row r="557" spans="1:20" ht="15" x14ac:dyDescent="0.25">
      <c r="A557" s="1">
        <v>3</v>
      </c>
      <c r="B557" s="1">
        <v>166</v>
      </c>
      <c r="C557" s="1" t="s">
        <v>153</v>
      </c>
      <c r="D557" s="1" t="s">
        <v>371</v>
      </c>
      <c r="E557" s="1">
        <v>10</v>
      </c>
      <c r="F557" s="1" t="s">
        <v>92</v>
      </c>
      <c r="G557" s="1">
        <v>156</v>
      </c>
      <c r="H557" s="1" t="s">
        <v>154</v>
      </c>
      <c r="I557" s="1">
        <v>1560</v>
      </c>
      <c r="J557" s="2" t="s">
        <v>528</v>
      </c>
      <c r="S557" s="11">
        <f t="shared" si="17"/>
        <v>-34.863484907833822</v>
      </c>
      <c r="T557" s="10">
        <f t="shared" si="18"/>
        <v>1215.4625799187568</v>
      </c>
    </row>
    <row r="558" spans="1:20" ht="15" x14ac:dyDescent="0.25">
      <c r="A558" s="1">
        <v>4</v>
      </c>
      <c r="B558" s="1">
        <v>240</v>
      </c>
      <c r="C558" s="1" t="s">
        <v>173</v>
      </c>
      <c r="D558" s="1" t="s">
        <v>371</v>
      </c>
      <c r="E558" s="1">
        <v>3</v>
      </c>
      <c r="F558" s="1" t="s">
        <v>92</v>
      </c>
      <c r="G558" s="1">
        <v>155</v>
      </c>
      <c r="H558" s="1" t="s">
        <v>174</v>
      </c>
      <c r="I558" s="1">
        <v>465</v>
      </c>
      <c r="J558" s="2" t="s">
        <v>491</v>
      </c>
      <c r="S558" s="11">
        <f t="shared" si="17"/>
        <v>-35.863484907833822</v>
      </c>
      <c r="T558" s="10">
        <f t="shared" si="18"/>
        <v>1286.1895497344244</v>
      </c>
    </row>
    <row r="559" spans="1:20" ht="15" x14ac:dyDescent="0.25">
      <c r="A559" s="1">
        <v>4</v>
      </c>
      <c r="B559" s="1">
        <v>240</v>
      </c>
      <c r="C559" s="1" t="s">
        <v>173</v>
      </c>
      <c r="D559" s="1" t="s">
        <v>371</v>
      </c>
      <c r="E559" s="1">
        <v>10</v>
      </c>
      <c r="F559" s="1" t="s">
        <v>92</v>
      </c>
      <c r="G559" s="1">
        <v>155</v>
      </c>
      <c r="H559" s="1" t="s">
        <v>174</v>
      </c>
      <c r="I559" s="1">
        <v>1550</v>
      </c>
      <c r="J559" s="2" t="s">
        <v>528</v>
      </c>
      <c r="S559" s="11">
        <f t="shared" si="17"/>
        <v>-35.863484907833822</v>
      </c>
      <c r="T559" s="10">
        <f t="shared" si="18"/>
        <v>1286.1895497344244</v>
      </c>
    </row>
    <row r="560" spans="1:20" ht="15" x14ac:dyDescent="0.25">
      <c r="A560" s="1">
        <v>4</v>
      </c>
      <c r="B560" s="1">
        <v>240</v>
      </c>
      <c r="C560" s="1" t="s">
        <v>173</v>
      </c>
      <c r="D560" s="1" t="s">
        <v>371</v>
      </c>
      <c r="E560" s="1">
        <v>5</v>
      </c>
      <c r="F560" s="1" t="s">
        <v>92</v>
      </c>
      <c r="G560" s="1">
        <v>155</v>
      </c>
      <c r="H560" s="1" t="s">
        <v>174</v>
      </c>
      <c r="I560" s="1">
        <v>775</v>
      </c>
      <c r="J560" s="2" t="s">
        <v>548</v>
      </c>
      <c r="S560" s="11">
        <f t="shared" si="17"/>
        <v>-35.863484907833822</v>
      </c>
      <c r="T560" s="10">
        <f t="shared" si="18"/>
        <v>1286.1895497344244</v>
      </c>
    </row>
    <row r="561" spans="1:20" ht="15" x14ac:dyDescent="0.25">
      <c r="A561" s="1">
        <v>4</v>
      </c>
      <c r="B561" s="1">
        <v>240</v>
      </c>
      <c r="C561" s="1" t="s">
        <v>173</v>
      </c>
      <c r="D561" s="1" t="s">
        <v>371</v>
      </c>
      <c r="E561" s="1">
        <v>5</v>
      </c>
      <c r="F561" s="1" t="s">
        <v>92</v>
      </c>
      <c r="G561" s="1">
        <v>155</v>
      </c>
      <c r="H561" s="1" t="s">
        <v>174</v>
      </c>
      <c r="I561" s="1">
        <v>775</v>
      </c>
      <c r="J561" s="2" t="s">
        <v>606</v>
      </c>
      <c r="S561" s="11">
        <f t="shared" si="17"/>
        <v>-35.863484907833822</v>
      </c>
      <c r="T561" s="10">
        <f t="shared" si="18"/>
        <v>1286.1895497344244</v>
      </c>
    </row>
    <row r="562" spans="1:20" ht="15" x14ac:dyDescent="0.25">
      <c r="A562" s="1">
        <v>4</v>
      </c>
      <c r="B562" s="1">
        <v>273</v>
      </c>
      <c r="C562" s="1" t="s">
        <v>69</v>
      </c>
      <c r="D562" s="1" t="s">
        <v>371</v>
      </c>
      <c r="E562" s="1">
        <v>30</v>
      </c>
      <c r="F562" s="1" t="s">
        <v>23</v>
      </c>
      <c r="G562" s="1">
        <v>154</v>
      </c>
      <c r="H562" s="1" t="s">
        <v>70</v>
      </c>
      <c r="I562" s="1">
        <v>4620</v>
      </c>
      <c r="J562" s="2" t="s">
        <v>466</v>
      </c>
      <c r="S562" s="11">
        <f t="shared" si="17"/>
        <v>-36.863484907833822</v>
      </c>
      <c r="T562" s="10">
        <f t="shared" si="18"/>
        <v>1358.9165195500921</v>
      </c>
    </row>
    <row r="563" spans="1:20" ht="15" x14ac:dyDescent="0.25">
      <c r="A563" s="1">
        <v>4</v>
      </c>
      <c r="B563" s="1">
        <v>273</v>
      </c>
      <c r="C563" s="1" t="s">
        <v>69</v>
      </c>
      <c r="D563" s="1" t="s">
        <v>371</v>
      </c>
      <c r="E563" s="1">
        <v>30</v>
      </c>
      <c r="F563" s="1" t="s">
        <v>23</v>
      </c>
      <c r="G563" s="1">
        <v>154</v>
      </c>
      <c r="H563" s="1" t="s">
        <v>70</v>
      </c>
      <c r="I563" s="1">
        <v>4620</v>
      </c>
      <c r="J563" s="2" t="s">
        <v>528</v>
      </c>
      <c r="S563" s="11">
        <f t="shared" si="17"/>
        <v>-36.863484907833822</v>
      </c>
      <c r="T563" s="10">
        <f t="shared" si="18"/>
        <v>1358.9165195500921</v>
      </c>
    </row>
    <row r="564" spans="1:20" ht="15" x14ac:dyDescent="0.25">
      <c r="A564" s="1">
        <v>4</v>
      </c>
      <c r="B564" s="1">
        <v>273</v>
      </c>
      <c r="C564" s="1" t="s">
        <v>69</v>
      </c>
      <c r="D564" s="1" t="s">
        <v>371</v>
      </c>
      <c r="E564" s="1">
        <v>20</v>
      </c>
      <c r="F564" s="1" t="s">
        <v>23</v>
      </c>
      <c r="G564" s="1">
        <v>154</v>
      </c>
      <c r="H564" s="1" t="s">
        <v>70</v>
      </c>
      <c r="I564" s="1">
        <v>3080</v>
      </c>
      <c r="J564" s="2" t="s">
        <v>563</v>
      </c>
      <c r="S564" s="11">
        <f t="shared" si="17"/>
        <v>-36.863484907833822</v>
      </c>
      <c r="T564" s="10">
        <f t="shared" si="18"/>
        <v>1358.9165195500921</v>
      </c>
    </row>
    <row r="565" spans="1:20" ht="15" x14ac:dyDescent="0.25">
      <c r="A565" s="1">
        <v>4</v>
      </c>
      <c r="B565" s="1">
        <v>273</v>
      </c>
      <c r="C565" s="1" t="s">
        <v>69</v>
      </c>
      <c r="D565" s="1" t="s">
        <v>371</v>
      </c>
      <c r="E565" s="1">
        <v>50</v>
      </c>
      <c r="F565" s="1" t="s">
        <v>23</v>
      </c>
      <c r="G565" s="1">
        <v>154</v>
      </c>
      <c r="H565" s="1" t="s">
        <v>70</v>
      </c>
      <c r="I565" s="1">
        <v>7700</v>
      </c>
      <c r="J565" s="2" t="s">
        <v>586</v>
      </c>
      <c r="S565" s="11">
        <f t="shared" si="17"/>
        <v>-36.863484907833822</v>
      </c>
      <c r="T565" s="10">
        <f t="shared" si="18"/>
        <v>1358.9165195500921</v>
      </c>
    </row>
    <row r="566" spans="1:20" ht="15" x14ac:dyDescent="0.25">
      <c r="A566" s="1">
        <v>4</v>
      </c>
      <c r="B566" s="1">
        <v>273</v>
      </c>
      <c r="C566" s="1" t="s">
        <v>69</v>
      </c>
      <c r="D566" s="1" t="s">
        <v>371</v>
      </c>
      <c r="E566" s="1">
        <v>3</v>
      </c>
      <c r="F566" s="1" t="s">
        <v>23</v>
      </c>
      <c r="G566" s="1">
        <v>154</v>
      </c>
      <c r="H566" s="1" t="s">
        <v>70</v>
      </c>
      <c r="I566" s="1">
        <v>462</v>
      </c>
      <c r="J566" s="2" t="s">
        <v>630</v>
      </c>
      <c r="S566" s="11">
        <f t="shared" si="17"/>
        <v>-36.863484907833822</v>
      </c>
      <c r="T566" s="10">
        <f t="shared" si="18"/>
        <v>1358.9165195500921</v>
      </c>
    </row>
    <row r="567" spans="1:20" ht="15" x14ac:dyDescent="0.25">
      <c r="A567" s="1">
        <v>5</v>
      </c>
      <c r="B567" s="1">
        <v>321</v>
      </c>
      <c r="C567" s="1" t="s">
        <v>427</v>
      </c>
      <c r="D567" s="1" t="s">
        <v>371</v>
      </c>
      <c r="E567" s="1">
        <v>50</v>
      </c>
      <c r="F567" s="1" t="s">
        <v>372</v>
      </c>
      <c r="G567" s="1">
        <v>153.19999999999999</v>
      </c>
      <c r="H567" s="1" t="s">
        <v>428</v>
      </c>
      <c r="I567" s="1">
        <v>7660</v>
      </c>
      <c r="J567" s="2" t="s">
        <v>374</v>
      </c>
      <c r="S567" s="11">
        <f t="shared" si="17"/>
        <v>-37.663484907833833</v>
      </c>
      <c r="T567" s="10">
        <f t="shared" si="18"/>
        <v>1418.5380954026271</v>
      </c>
    </row>
    <row r="568" spans="1:20" ht="15" x14ac:dyDescent="0.25">
      <c r="A568" s="1">
        <v>5</v>
      </c>
      <c r="B568" s="1">
        <v>321</v>
      </c>
      <c r="C568" s="1" t="s">
        <v>427</v>
      </c>
      <c r="D568" s="1" t="s">
        <v>371</v>
      </c>
      <c r="E568" s="1">
        <v>8</v>
      </c>
      <c r="F568" s="1" t="s">
        <v>372</v>
      </c>
      <c r="G568" s="1">
        <v>153.19999999999999</v>
      </c>
      <c r="H568" s="1" t="s">
        <v>428</v>
      </c>
      <c r="I568" s="1">
        <v>1225.5999999999999</v>
      </c>
      <c r="J568" s="2" t="s">
        <v>466</v>
      </c>
      <c r="S568" s="11">
        <f t="shared" si="17"/>
        <v>-37.663484907833833</v>
      </c>
      <c r="T568" s="10">
        <f t="shared" si="18"/>
        <v>1418.5380954026271</v>
      </c>
    </row>
    <row r="569" spans="1:20" ht="15" x14ac:dyDescent="0.25">
      <c r="A569" s="1">
        <v>5</v>
      </c>
      <c r="B569" s="1">
        <v>321</v>
      </c>
      <c r="C569" s="1" t="s">
        <v>427</v>
      </c>
      <c r="D569" s="1" t="s">
        <v>371</v>
      </c>
      <c r="E569" s="1">
        <v>35</v>
      </c>
      <c r="F569" s="1" t="s">
        <v>372</v>
      </c>
      <c r="G569" s="1">
        <v>153.19999999999999</v>
      </c>
      <c r="H569" s="1" t="s">
        <v>428</v>
      </c>
      <c r="I569" s="1">
        <v>5362</v>
      </c>
      <c r="J569" s="2" t="s">
        <v>548</v>
      </c>
      <c r="S569" s="11">
        <f t="shared" si="17"/>
        <v>-37.663484907833833</v>
      </c>
      <c r="T569" s="10">
        <f t="shared" si="18"/>
        <v>1418.5380954026271</v>
      </c>
    </row>
    <row r="570" spans="1:20" ht="15" x14ac:dyDescent="0.25">
      <c r="A570" s="1">
        <v>5</v>
      </c>
      <c r="B570" s="1">
        <v>321</v>
      </c>
      <c r="C570" s="1" t="s">
        <v>427</v>
      </c>
      <c r="D570" s="1" t="s">
        <v>371</v>
      </c>
      <c r="E570" s="1">
        <v>20</v>
      </c>
      <c r="F570" s="1" t="s">
        <v>372</v>
      </c>
      <c r="G570" s="1">
        <v>153.19999999999999</v>
      </c>
      <c r="H570" s="1" t="s">
        <v>428</v>
      </c>
      <c r="I570" s="1">
        <v>3064</v>
      </c>
      <c r="J570" s="2" t="s">
        <v>586</v>
      </c>
      <c r="S570" s="11">
        <f t="shared" si="17"/>
        <v>-37.663484907833833</v>
      </c>
      <c r="T570" s="10">
        <f t="shared" si="18"/>
        <v>1418.5380954026271</v>
      </c>
    </row>
    <row r="571" spans="1:20" ht="25.5" x14ac:dyDescent="0.25">
      <c r="A571" s="1">
        <v>14</v>
      </c>
      <c r="B571" s="1" t="s">
        <v>913</v>
      </c>
      <c r="C571" s="1" t="s">
        <v>914</v>
      </c>
      <c r="D571" s="1" t="s">
        <v>691</v>
      </c>
      <c r="E571" s="1">
        <v>1</v>
      </c>
      <c r="F571" s="1" t="s">
        <v>900</v>
      </c>
      <c r="G571" s="1">
        <v>150</v>
      </c>
      <c r="H571" s="1" t="s">
        <v>915</v>
      </c>
      <c r="I571" s="1">
        <v>150</v>
      </c>
      <c r="J571" s="2" t="s">
        <v>528</v>
      </c>
      <c r="S571" s="11">
        <f t="shared" si="17"/>
        <v>-40.863484907833822</v>
      </c>
      <c r="T571" s="10">
        <f t="shared" si="18"/>
        <v>1669.8243988127626</v>
      </c>
    </row>
    <row r="572" spans="1:20" ht="25.5" x14ac:dyDescent="0.25">
      <c r="A572" s="1">
        <v>14</v>
      </c>
      <c r="B572" s="1" t="s">
        <v>913</v>
      </c>
      <c r="C572" s="1" t="s">
        <v>914</v>
      </c>
      <c r="D572" s="1" t="s">
        <v>691</v>
      </c>
      <c r="E572" s="1">
        <v>6</v>
      </c>
      <c r="F572" s="1" t="s">
        <v>900</v>
      </c>
      <c r="G572" s="1">
        <v>150</v>
      </c>
      <c r="H572" s="1" t="s">
        <v>915</v>
      </c>
      <c r="I572" s="1">
        <v>900</v>
      </c>
      <c r="J572" s="2" t="s">
        <v>548</v>
      </c>
      <c r="S572" s="11">
        <f t="shared" si="17"/>
        <v>-40.863484907833822</v>
      </c>
      <c r="T572" s="10">
        <f t="shared" si="18"/>
        <v>1669.8243988127626</v>
      </c>
    </row>
    <row r="573" spans="1:20" ht="25.5" x14ac:dyDescent="0.25">
      <c r="A573" s="1">
        <v>14</v>
      </c>
      <c r="B573" s="1" t="s">
        <v>913</v>
      </c>
      <c r="C573" s="1" t="s">
        <v>914</v>
      </c>
      <c r="D573" s="1" t="s">
        <v>691</v>
      </c>
      <c r="E573" s="1">
        <v>2</v>
      </c>
      <c r="F573" s="1" t="s">
        <v>900</v>
      </c>
      <c r="G573" s="1">
        <v>150</v>
      </c>
      <c r="H573" s="1" t="s">
        <v>915</v>
      </c>
      <c r="I573" s="1">
        <v>300</v>
      </c>
      <c r="J573" s="2" t="s">
        <v>600</v>
      </c>
      <c r="S573" s="11">
        <f t="shared" si="17"/>
        <v>-40.863484907833822</v>
      </c>
      <c r="T573" s="10">
        <f t="shared" si="18"/>
        <v>1669.8243988127626</v>
      </c>
    </row>
    <row r="574" spans="1:20" ht="25.5" x14ac:dyDescent="0.25">
      <c r="A574" s="1">
        <v>14</v>
      </c>
      <c r="B574" s="1" t="s">
        <v>965</v>
      </c>
      <c r="C574" s="1" t="s">
        <v>966</v>
      </c>
      <c r="D574" s="1" t="s">
        <v>899</v>
      </c>
      <c r="E574" s="1">
        <v>1</v>
      </c>
      <c r="F574" s="1" t="s">
        <v>957</v>
      </c>
      <c r="G574" s="1">
        <v>148.6</v>
      </c>
      <c r="H574" s="1" t="s">
        <v>964</v>
      </c>
      <c r="I574" s="1">
        <v>148.6</v>
      </c>
      <c r="J574" s="2" t="s">
        <v>491</v>
      </c>
      <c r="S574" s="11">
        <f t="shared" si="17"/>
        <v>-42.263484907833828</v>
      </c>
      <c r="T574" s="10">
        <f t="shared" si="18"/>
        <v>1786.2021565546977</v>
      </c>
    </row>
    <row r="575" spans="1:20" ht="25.5" x14ac:dyDescent="0.25">
      <c r="A575" s="1">
        <v>14</v>
      </c>
      <c r="B575" s="1" t="s">
        <v>965</v>
      </c>
      <c r="C575" s="1" t="s">
        <v>966</v>
      </c>
      <c r="D575" s="1" t="s">
        <v>899</v>
      </c>
      <c r="E575" s="1">
        <v>15</v>
      </c>
      <c r="F575" s="1" t="s">
        <v>957</v>
      </c>
      <c r="G575" s="1">
        <v>148.6</v>
      </c>
      <c r="H575" s="1" t="s">
        <v>964</v>
      </c>
      <c r="I575" s="1">
        <v>2229</v>
      </c>
      <c r="J575" s="2" t="s">
        <v>528</v>
      </c>
      <c r="S575" s="11">
        <f t="shared" si="17"/>
        <v>-42.263484907833828</v>
      </c>
      <c r="T575" s="10">
        <f t="shared" si="18"/>
        <v>1786.2021565546977</v>
      </c>
    </row>
    <row r="576" spans="1:20" ht="25.5" x14ac:dyDescent="0.25">
      <c r="A576" s="1">
        <v>14</v>
      </c>
      <c r="B576" s="1" t="s">
        <v>965</v>
      </c>
      <c r="C576" s="1" t="s">
        <v>966</v>
      </c>
      <c r="D576" s="1" t="s">
        <v>899</v>
      </c>
      <c r="E576" s="1">
        <v>6</v>
      </c>
      <c r="F576" s="1" t="s">
        <v>957</v>
      </c>
      <c r="G576" s="1">
        <v>148.6</v>
      </c>
      <c r="H576" s="1" t="s">
        <v>964</v>
      </c>
      <c r="I576" s="1">
        <v>891.6</v>
      </c>
      <c r="J576" s="2" t="s">
        <v>548</v>
      </c>
      <c r="S576" s="11">
        <f t="shared" si="17"/>
        <v>-42.263484907833828</v>
      </c>
      <c r="T576" s="10">
        <f t="shared" si="18"/>
        <v>1786.2021565546977</v>
      </c>
    </row>
    <row r="577" spans="1:20" ht="25.5" x14ac:dyDescent="0.25">
      <c r="A577" s="1">
        <v>14</v>
      </c>
      <c r="B577" s="1" t="s">
        <v>965</v>
      </c>
      <c r="C577" s="1" t="s">
        <v>966</v>
      </c>
      <c r="D577" s="1" t="s">
        <v>899</v>
      </c>
      <c r="E577" s="1">
        <v>3</v>
      </c>
      <c r="F577" s="1" t="s">
        <v>957</v>
      </c>
      <c r="G577" s="1">
        <v>148.6</v>
      </c>
      <c r="H577" s="1" t="s">
        <v>964</v>
      </c>
      <c r="I577" s="1">
        <v>445.8</v>
      </c>
      <c r="J577" s="2" t="s">
        <v>563</v>
      </c>
      <c r="S577" s="11">
        <f t="shared" si="17"/>
        <v>-42.263484907833828</v>
      </c>
      <c r="T577" s="10">
        <f t="shared" si="18"/>
        <v>1786.2021565546977</v>
      </c>
    </row>
    <row r="578" spans="1:20" ht="25.5" x14ac:dyDescent="0.25">
      <c r="A578" s="1">
        <v>14</v>
      </c>
      <c r="B578" s="1" t="s">
        <v>965</v>
      </c>
      <c r="C578" s="1" t="s">
        <v>966</v>
      </c>
      <c r="D578" s="1" t="s">
        <v>899</v>
      </c>
      <c r="E578" s="1">
        <v>5</v>
      </c>
      <c r="F578" s="1" t="s">
        <v>957</v>
      </c>
      <c r="G578" s="1">
        <v>148.6</v>
      </c>
      <c r="H578" s="1" t="s">
        <v>964</v>
      </c>
      <c r="I578" s="1">
        <v>743</v>
      </c>
      <c r="J578" s="2" t="s">
        <v>600</v>
      </c>
      <c r="S578" s="11">
        <f t="shared" ref="S578:S641" si="19">G578-$P$2</f>
        <v>-42.263484907833828</v>
      </c>
      <c r="T578" s="10">
        <f t="shared" si="18"/>
        <v>1786.2021565546977</v>
      </c>
    </row>
    <row r="579" spans="1:20" ht="25.5" x14ac:dyDescent="0.25">
      <c r="A579" s="1">
        <v>4</v>
      </c>
      <c r="B579" s="1">
        <v>239</v>
      </c>
      <c r="C579" s="1" t="s">
        <v>189</v>
      </c>
      <c r="D579" s="1" t="s">
        <v>371</v>
      </c>
      <c r="E579" s="1">
        <v>2</v>
      </c>
      <c r="F579" s="1" t="s">
        <v>92</v>
      </c>
      <c r="G579" s="1">
        <v>148</v>
      </c>
      <c r="H579" s="1" t="s">
        <v>163</v>
      </c>
      <c r="I579" s="1">
        <v>296</v>
      </c>
      <c r="J579" s="2" t="s">
        <v>528</v>
      </c>
      <c r="S579" s="11">
        <f t="shared" si="19"/>
        <v>-42.863484907833822</v>
      </c>
      <c r="T579" s="10">
        <f t="shared" ref="T579:T642" si="20">S579*S579</f>
        <v>1837.2783384440979</v>
      </c>
    </row>
    <row r="580" spans="1:20" ht="25.5" x14ac:dyDescent="0.25">
      <c r="A580" s="1">
        <v>4</v>
      </c>
      <c r="B580" s="1">
        <v>239</v>
      </c>
      <c r="C580" s="1" t="s">
        <v>189</v>
      </c>
      <c r="D580" s="1" t="s">
        <v>371</v>
      </c>
      <c r="E580" s="1">
        <v>10</v>
      </c>
      <c r="F580" s="1" t="s">
        <v>92</v>
      </c>
      <c r="G580" s="1">
        <v>148</v>
      </c>
      <c r="H580" s="1" t="s">
        <v>163</v>
      </c>
      <c r="I580" s="1">
        <v>1480</v>
      </c>
      <c r="J580" s="2" t="s">
        <v>563</v>
      </c>
      <c r="S580" s="11">
        <f t="shared" si="19"/>
        <v>-42.863484907833822</v>
      </c>
      <c r="T580" s="10">
        <f t="shared" si="20"/>
        <v>1837.2783384440979</v>
      </c>
    </row>
    <row r="581" spans="1:20" ht="15" x14ac:dyDescent="0.25">
      <c r="A581" s="1">
        <v>4</v>
      </c>
      <c r="B581" s="1">
        <v>232</v>
      </c>
      <c r="C581" s="1" t="s">
        <v>475</v>
      </c>
      <c r="D581" s="1" t="s">
        <v>371</v>
      </c>
      <c r="E581" s="1">
        <v>20</v>
      </c>
      <c r="F581" s="1" t="s">
        <v>372</v>
      </c>
      <c r="G581" s="1">
        <v>147.19999999999999</v>
      </c>
      <c r="H581" s="1" t="s">
        <v>410</v>
      </c>
      <c r="I581" s="1">
        <v>2944</v>
      </c>
      <c r="J581" s="2" t="s">
        <v>466</v>
      </c>
      <c r="S581" s="11">
        <f t="shared" si="19"/>
        <v>-43.663484907833833</v>
      </c>
      <c r="T581" s="10">
        <f t="shared" si="20"/>
        <v>1906.4999142966331</v>
      </c>
    </row>
    <row r="582" spans="1:20" ht="15" x14ac:dyDescent="0.25">
      <c r="A582" s="1">
        <v>4</v>
      </c>
      <c r="B582" s="1">
        <v>232</v>
      </c>
      <c r="C582" s="1" t="s">
        <v>475</v>
      </c>
      <c r="D582" s="1" t="s">
        <v>371</v>
      </c>
      <c r="E582" s="1">
        <v>10</v>
      </c>
      <c r="F582" s="1" t="s">
        <v>372</v>
      </c>
      <c r="G582" s="1">
        <v>147.19999999999999</v>
      </c>
      <c r="H582" s="1" t="s">
        <v>410</v>
      </c>
      <c r="I582" s="1">
        <v>1472</v>
      </c>
      <c r="J582" s="2" t="s">
        <v>563</v>
      </c>
      <c r="S582" s="11">
        <f t="shared" si="19"/>
        <v>-43.663484907833833</v>
      </c>
      <c r="T582" s="10">
        <f t="shared" si="20"/>
        <v>1906.4999142966331</v>
      </c>
    </row>
    <row r="583" spans="1:20" ht="15" x14ac:dyDescent="0.25">
      <c r="A583" s="1">
        <v>2</v>
      </c>
      <c r="B583" s="1">
        <v>52</v>
      </c>
      <c r="C583" s="1" t="s">
        <v>68</v>
      </c>
      <c r="D583" s="1" t="s">
        <v>371</v>
      </c>
      <c r="E583" s="1">
        <v>20</v>
      </c>
      <c r="F583" s="1" t="s">
        <v>23</v>
      </c>
      <c r="G583" s="1">
        <v>146.4</v>
      </c>
      <c r="H583" s="1" t="s">
        <v>15</v>
      </c>
      <c r="I583" s="1">
        <v>2928</v>
      </c>
      <c r="J583" s="2" t="s">
        <v>466</v>
      </c>
      <c r="S583" s="11">
        <f t="shared" si="19"/>
        <v>-44.463484907833816</v>
      </c>
      <c r="T583" s="10">
        <f t="shared" si="20"/>
        <v>1977.0014901491656</v>
      </c>
    </row>
    <row r="584" spans="1:20" ht="15" x14ac:dyDescent="0.25">
      <c r="A584" s="1">
        <v>2</v>
      </c>
      <c r="B584" s="1">
        <v>52</v>
      </c>
      <c r="C584" s="1" t="s">
        <v>68</v>
      </c>
      <c r="D584" s="1" t="s">
        <v>371</v>
      </c>
      <c r="E584" s="1">
        <v>10</v>
      </c>
      <c r="F584" s="1" t="s">
        <v>23</v>
      </c>
      <c r="G584" s="1">
        <v>146.4</v>
      </c>
      <c r="H584" s="1" t="s">
        <v>15</v>
      </c>
      <c r="I584" s="1">
        <v>1464</v>
      </c>
      <c r="J584" s="2" t="s">
        <v>563</v>
      </c>
      <c r="S584" s="11">
        <f t="shared" si="19"/>
        <v>-44.463484907833816</v>
      </c>
      <c r="T584" s="10">
        <f t="shared" si="20"/>
        <v>1977.0014901491656</v>
      </c>
    </row>
    <row r="585" spans="1:20" ht="15" x14ac:dyDescent="0.25">
      <c r="A585" s="1">
        <v>2</v>
      </c>
      <c r="B585" s="1">
        <v>52</v>
      </c>
      <c r="C585" s="1" t="s">
        <v>68</v>
      </c>
      <c r="D585" s="1" t="s">
        <v>371</v>
      </c>
      <c r="E585" s="1">
        <v>50</v>
      </c>
      <c r="F585" s="1" t="s">
        <v>23</v>
      </c>
      <c r="G585" s="1">
        <v>146.4</v>
      </c>
      <c r="H585" s="1" t="s">
        <v>15</v>
      </c>
      <c r="I585" s="1">
        <v>7320</v>
      </c>
      <c r="J585" s="2" t="s">
        <v>612</v>
      </c>
      <c r="S585" s="11">
        <f t="shared" si="19"/>
        <v>-44.463484907833816</v>
      </c>
      <c r="T585" s="10">
        <f t="shared" si="20"/>
        <v>1977.0014901491656</v>
      </c>
    </row>
    <row r="586" spans="1:20" ht="15" x14ac:dyDescent="0.25">
      <c r="A586" s="1">
        <v>9</v>
      </c>
      <c r="B586" s="1">
        <v>543</v>
      </c>
      <c r="C586" s="1" t="s">
        <v>188</v>
      </c>
      <c r="D586" s="1" t="s">
        <v>371</v>
      </c>
      <c r="E586" s="1">
        <v>5</v>
      </c>
      <c r="F586" s="1" t="s">
        <v>92</v>
      </c>
      <c r="G586" s="1">
        <v>146</v>
      </c>
      <c r="H586" s="1" t="s">
        <v>163</v>
      </c>
      <c r="I586" s="1">
        <v>730</v>
      </c>
      <c r="J586" s="2" t="s">
        <v>491</v>
      </c>
      <c r="S586" s="11">
        <f t="shared" si="19"/>
        <v>-44.863484907833822</v>
      </c>
      <c r="T586" s="10">
        <f t="shared" si="20"/>
        <v>2012.7322780754332</v>
      </c>
    </row>
    <row r="587" spans="1:20" ht="15" x14ac:dyDescent="0.25">
      <c r="A587" s="1">
        <v>9</v>
      </c>
      <c r="B587" s="1">
        <v>543</v>
      </c>
      <c r="C587" s="1" t="s">
        <v>188</v>
      </c>
      <c r="D587" s="1" t="s">
        <v>371</v>
      </c>
      <c r="E587" s="1">
        <v>6</v>
      </c>
      <c r="F587" s="1" t="s">
        <v>92</v>
      </c>
      <c r="G587" s="1">
        <v>146</v>
      </c>
      <c r="H587" s="1" t="s">
        <v>163</v>
      </c>
      <c r="I587" s="1">
        <v>876</v>
      </c>
      <c r="J587" s="2" t="s">
        <v>528</v>
      </c>
      <c r="S587" s="11">
        <f t="shared" si="19"/>
        <v>-44.863484907833822</v>
      </c>
      <c r="T587" s="10">
        <f t="shared" si="20"/>
        <v>2012.7322780754332</v>
      </c>
    </row>
    <row r="588" spans="1:20" ht="15" x14ac:dyDescent="0.25">
      <c r="A588" s="1">
        <v>9</v>
      </c>
      <c r="B588" s="1">
        <v>543</v>
      </c>
      <c r="C588" s="1" t="s">
        <v>188</v>
      </c>
      <c r="D588" s="1" t="s">
        <v>371</v>
      </c>
      <c r="E588" s="1">
        <v>20</v>
      </c>
      <c r="F588" s="1" t="s">
        <v>92</v>
      </c>
      <c r="G588" s="1">
        <v>146</v>
      </c>
      <c r="H588" s="1" t="s">
        <v>163</v>
      </c>
      <c r="I588" s="1">
        <v>2920</v>
      </c>
      <c r="J588" s="2" t="s">
        <v>563</v>
      </c>
      <c r="S588" s="11">
        <f t="shared" si="19"/>
        <v>-44.863484907833822</v>
      </c>
      <c r="T588" s="10">
        <f t="shared" si="20"/>
        <v>2012.7322780754332</v>
      </c>
    </row>
    <row r="589" spans="1:20" ht="15" x14ac:dyDescent="0.25">
      <c r="A589" s="1">
        <v>3</v>
      </c>
      <c r="B589" s="1">
        <v>206</v>
      </c>
      <c r="C589" s="1" t="s">
        <v>123</v>
      </c>
      <c r="D589" s="1" t="s">
        <v>371</v>
      </c>
      <c r="E589" s="1">
        <v>40</v>
      </c>
      <c r="F589" s="1" t="s">
        <v>92</v>
      </c>
      <c r="G589" s="1">
        <v>145.6</v>
      </c>
      <c r="H589" s="1" t="s">
        <v>124</v>
      </c>
      <c r="I589" s="1">
        <v>5824</v>
      </c>
      <c r="J589" s="2" t="s">
        <v>374</v>
      </c>
      <c r="S589" s="11">
        <f t="shared" si="19"/>
        <v>-45.263484907833828</v>
      </c>
      <c r="T589" s="10">
        <f t="shared" si="20"/>
        <v>2048.7830660017007</v>
      </c>
    </row>
    <row r="590" spans="1:20" ht="15" x14ac:dyDescent="0.25">
      <c r="A590" s="1">
        <v>3</v>
      </c>
      <c r="B590" s="1">
        <v>206</v>
      </c>
      <c r="C590" s="1" t="s">
        <v>123</v>
      </c>
      <c r="D590" s="1" t="s">
        <v>371</v>
      </c>
      <c r="E590" s="1">
        <v>3</v>
      </c>
      <c r="F590" s="1" t="s">
        <v>92</v>
      </c>
      <c r="G590" s="1">
        <v>145.6</v>
      </c>
      <c r="H590" s="1" t="s">
        <v>124</v>
      </c>
      <c r="I590" s="1">
        <v>436.8</v>
      </c>
      <c r="J590" s="2" t="s">
        <v>466</v>
      </c>
      <c r="S590" s="11">
        <f t="shared" si="19"/>
        <v>-45.263484907833828</v>
      </c>
      <c r="T590" s="10">
        <f t="shared" si="20"/>
        <v>2048.7830660017007</v>
      </c>
    </row>
    <row r="591" spans="1:20" ht="15" x14ac:dyDescent="0.25">
      <c r="A591" s="1">
        <v>3</v>
      </c>
      <c r="B591" s="1">
        <v>206</v>
      </c>
      <c r="C591" s="1" t="s">
        <v>123</v>
      </c>
      <c r="D591" s="1" t="s">
        <v>371</v>
      </c>
      <c r="E591" s="1">
        <v>1</v>
      </c>
      <c r="F591" s="1" t="s">
        <v>92</v>
      </c>
      <c r="G591" s="1">
        <v>145.6</v>
      </c>
      <c r="H591" s="1" t="s">
        <v>124</v>
      </c>
      <c r="I591" s="1">
        <v>145.6</v>
      </c>
      <c r="J591" s="2" t="s">
        <v>491</v>
      </c>
      <c r="S591" s="11">
        <f t="shared" si="19"/>
        <v>-45.263484907833828</v>
      </c>
      <c r="T591" s="10">
        <f t="shared" si="20"/>
        <v>2048.7830660017007</v>
      </c>
    </row>
    <row r="592" spans="1:20" ht="15" x14ac:dyDescent="0.25">
      <c r="A592" s="1">
        <v>3</v>
      </c>
      <c r="B592" s="1">
        <v>206</v>
      </c>
      <c r="C592" s="1" t="s">
        <v>123</v>
      </c>
      <c r="D592" s="1" t="s">
        <v>371</v>
      </c>
      <c r="E592" s="1">
        <v>5</v>
      </c>
      <c r="F592" s="1" t="s">
        <v>92</v>
      </c>
      <c r="G592" s="1">
        <v>145.6</v>
      </c>
      <c r="H592" s="1" t="s">
        <v>124</v>
      </c>
      <c r="I592" s="1">
        <v>728</v>
      </c>
      <c r="J592" s="2" t="s">
        <v>563</v>
      </c>
      <c r="S592" s="11">
        <f t="shared" si="19"/>
        <v>-45.263484907833828</v>
      </c>
      <c r="T592" s="10">
        <f t="shared" si="20"/>
        <v>2048.7830660017007</v>
      </c>
    </row>
    <row r="593" spans="1:20" ht="15" x14ac:dyDescent="0.25">
      <c r="A593" s="1">
        <v>9</v>
      </c>
      <c r="B593" s="1">
        <v>419</v>
      </c>
      <c r="C593" s="1" t="s">
        <v>1206</v>
      </c>
      <c r="D593" s="1" t="s">
        <v>371</v>
      </c>
      <c r="E593" s="1">
        <v>80</v>
      </c>
      <c r="F593" s="1" t="s">
        <v>1207</v>
      </c>
      <c r="G593" s="1">
        <v>144.6</v>
      </c>
      <c r="H593" s="1" t="s">
        <v>376</v>
      </c>
      <c r="I593" s="1">
        <v>11568</v>
      </c>
      <c r="J593" s="2" t="s">
        <v>491</v>
      </c>
      <c r="S593" s="11">
        <f t="shared" si="19"/>
        <v>-46.263484907833828</v>
      </c>
      <c r="T593" s="10">
        <f t="shared" si="20"/>
        <v>2140.3100358173683</v>
      </c>
    </row>
    <row r="594" spans="1:20" ht="15" x14ac:dyDescent="0.25">
      <c r="A594" s="1">
        <v>9</v>
      </c>
      <c r="B594" s="1">
        <v>419</v>
      </c>
      <c r="C594" s="1" t="s">
        <v>1206</v>
      </c>
      <c r="D594" s="1" t="s">
        <v>371</v>
      </c>
      <c r="E594" s="1">
        <v>100</v>
      </c>
      <c r="F594" s="1" t="s">
        <v>1207</v>
      </c>
      <c r="G594" s="1">
        <v>144.6</v>
      </c>
      <c r="H594" s="1" t="s">
        <v>376</v>
      </c>
      <c r="I594" s="1">
        <v>14460</v>
      </c>
      <c r="J594" s="2" t="s">
        <v>528</v>
      </c>
      <c r="S594" s="11">
        <f t="shared" si="19"/>
        <v>-46.263484907833828</v>
      </c>
      <c r="T594" s="10">
        <f t="shared" si="20"/>
        <v>2140.3100358173683</v>
      </c>
    </row>
    <row r="595" spans="1:20" ht="15" x14ac:dyDescent="0.25">
      <c r="A595" s="1">
        <v>9</v>
      </c>
      <c r="B595" s="1">
        <v>419</v>
      </c>
      <c r="C595" s="1" t="s">
        <v>1206</v>
      </c>
      <c r="D595" s="1" t="s">
        <v>371</v>
      </c>
      <c r="E595" s="1">
        <v>20</v>
      </c>
      <c r="F595" s="1" t="s">
        <v>1207</v>
      </c>
      <c r="G595" s="1">
        <v>144.6</v>
      </c>
      <c r="H595" s="1" t="s">
        <v>376</v>
      </c>
      <c r="I595" s="1">
        <v>2892</v>
      </c>
      <c r="J595" s="2" t="s">
        <v>548</v>
      </c>
      <c r="S595" s="11">
        <f t="shared" si="19"/>
        <v>-46.263484907833828</v>
      </c>
      <c r="T595" s="10">
        <f t="shared" si="20"/>
        <v>2140.3100358173683</v>
      </c>
    </row>
    <row r="596" spans="1:20" ht="15" x14ac:dyDescent="0.25">
      <c r="A596" s="1">
        <v>9</v>
      </c>
      <c r="B596" s="1">
        <v>419</v>
      </c>
      <c r="C596" s="1" t="s">
        <v>1206</v>
      </c>
      <c r="D596" s="1" t="s">
        <v>371</v>
      </c>
      <c r="E596" s="1">
        <v>60</v>
      </c>
      <c r="F596" s="1" t="s">
        <v>1207</v>
      </c>
      <c r="G596" s="1">
        <v>144.6</v>
      </c>
      <c r="H596" s="1" t="s">
        <v>376</v>
      </c>
      <c r="I596" s="1">
        <v>8676</v>
      </c>
      <c r="J596" s="2" t="s">
        <v>578</v>
      </c>
      <c r="S596" s="11">
        <f t="shared" si="19"/>
        <v>-46.263484907833828</v>
      </c>
      <c r="T596" s="10">
        <f t="shared" si="20"/>
        <v>2140.3100358173683</v>
      </c>
    </row>
    <row r="597" spans="1:20" ht="15" x14ac:dyDescent="0.25">
      <c r="A597" s="1">
        <v>9</v>
      </c>
      <c r="B597" s="1">
        <v>419</v>
      </c>
      <c r="C597" s="1" t="s">
        <v>1206</v>
      </c>
      <c r="D597" s="1" t="s">
        <v>371</v>
      </c>
      <c r="E597" s="1">
        <v>150</v>
      </c>
      <c r="F597" s="1" t="s">
        <v>1207</v>
      </c>
      <c r="G597" s="1">
        <v>144.6</v>
      </c>
      <c r="H597" s="1" t="s">
        <v>376</v>
      </c>
      <c r="I597" s="1">
        <v>21690</v>
      </c>
      <c r="J597" s="2" t="s">
        <v>586</v>
      </c>
      <c r="S597" s="11">
        <f t="shared" si="19"/>
        <v>-46.263484907833828</v>
      </c>
      <c r="T597" s="10">
        <f t="shared" si="20"/>
        <v>2140.3100358173683</v>
      </c>
    </row>
    <row r="598" spans="1:20" ht="15" x14ac:dyDescent="0.25">
      <c r="A598" s="1">
        <v>9</v>
      </c>
      <c r="B598" s="1">
        <v>419</v>
      </c>
      <c r="C598" s="1" t="s">
        <v>1206</v>
      </c>
      <c r="D598" s="1" t="s">
        <v>371</v>
      </c>
      <c r="E598" s="1">
        <v>100</v>
      </c>
      <c r="F598" s="1" t="s">
        <v>1207</v>
      </c>
      <c r="G598" s="1">
        <v>144.6</v>
      </c>
      <c r="H598" s="1" t="s">
        <v>376</v>
      </c>
      <c r="I598" s="1">
        <v>14460</v>
      </c>
      <c r="J598" s="2" t="s">
        <v>610</v>
      </c>
      <c r="S598" s="11">
        <f t="shared" si="19"/>
        <v>-46.263484907833828</v>
      </c>
      <c r="T598" s="10">
        <f t="shared" si="20"/>
        <v>2140.3100358173683</v>
      </c>
    </row>
    <row r="599" spans="1:20" ht="15" x14ac:dyDescent="0.25">
      <c r="A599" s="1">
        <v>9</v>
      </c>
      <c r="B599" s="1">
        <v>419</v>
      </c>
      <c r="C599" s="1" t="s">
        <v>1206</v>
      </c>
      <c r="D599" s="1" t="s">
        <v>371</v>
      </c>
      <c r="E599" s="1">
        <v>10</v>
      </c>
      <c r="F599" s="1" t="s">
        <v>1207</v>
      </c>
      <c r="G599" s="1">
        <v>144.6</v>
      </c>
      <c r="H599" s="1" t="s">
        <v>376</v>
      </c>
      <c r="I599" s="1">
        <v>1446</v>
      </c>
      <c r="J599" s="2" t="s">
        <v>612</v>
      </c>
      <c r="S599" s="11">
        <f t="shared" si="19"/>
        <v>-46.263484907833828</v>
      </c>
      <c r="T599" s="10">
        <f t="shared" si="20"/>
        <v>2140.3100358173683</v>
      </c>
    </row>
    <row r="600" spans="1:20" ht="15" x14ac:dyDescent="0.25">
      <c r="A600" s="1">
        <v>14</v>
      </c>
      <c r="B600" s="1" t="s">
        <v>1039</v>
      </c>
      <c r="C600" s="1" t="s">
        <v>1040</v>
      </c>
      <c r="D600" s="1" t="s">
        <v>699</v>
      </c>
      <c r="E600" s="1">
        <v>4</v>
      </c>
      <c r="F600" s="1" t="s">
        <v>957</v>
      </c>
      <c r="G600" s="1">
        <v>143.30000000000001</v>
      </c>
      <c r="H600" s="1" t="s">
        <v>973</v>
      </c>
      <c r="I600" s="1">
        <v>573.20000000000005</v>
      </c>
      <c r="J600" s="2" t="s">
        <v>528</v>
      </c>
      <c r="S600" s="11">
        <f t="shared" si="19"/>
        <v>-47.563484907833811</v>
      </c>
      <c r="T600" s="10">
        <f t="shared" si="20"/>
        <v>2262.2850965777347</v>
      </c>
    </row>
    <row r="601" spans="1:20" ht="15" x14ac:dyDescent="0.25">
      <c r="A601" s="1">
        <v>2</v>
      </c>
      <c r="B601" s="1">
        <v>118</v>
      </c>
      <c r="C601" s="1" t="s">
        <v>105</v>
      </c>
      <c r="D601" s="1" t="s">
        <v>371</v>
      </c>
      <c r="E601" s="1">
        <v>140</v>
      </c>
      <c r="F601" s="1" t="s">
        <v>92</v>
      </c>
      <c r="G601" s="1">
        <v>143</v>
      </c>
      <c r="H601" s="1" t="s">
        <v>106</v>
      </c>
      <c r="I601" s="1">
        <v>20020</v>
      </c>
      <c r="J601" s="2" t="s">
        <v>374</v>
      </c>
      <c r="S601" s="11">
        <f t="shared" si="19"/>
        <v>-47.863484907833822</v>
      </c>
      <c r="T601" s="10">
        <f t="shared" si="20"/>
        <v>2290.9131875224361</v>
      </c>
    </row>
    <row r="602" spans="1:20" ht="15" x14ac:dyDescent="0.25">
      <c r="A602" s="1">
        <v>2</v>
      </c>
      <c r="B602" s="1">
        <v>118</v>
      </c>
      <c r="C602" s="1" t="s">
        <v>105</v>
      </c>
      <c r="D602" s="1" t="s">
        <v>371</v>
      </c>
      <c r="E602" s="1">
        <v>5</v>
      </c>
      <c r="F602" s="1" t="s">
        <v>92</v>
      </c>
      <c r="G602" s="1">
        <v>143</v>
      </c>
      <c r="H602" s="1" t="s">
        <v>106</v>
      </c>
      <c r="I602" s="1">
        <v>715</v>
      </c>
      <c r="J602" s="2" t="s">
        <v>466</v>
      </c>
      <c r="S602" s="11">
        <f t="shared" si="19"/>
        <v>-47.863484907833822</v>
      </c>
      <c r="T602" s="10">
        <f t="shared" si="20"/>
        <v>2290.9131875224361</v>
      </c>
    </row>
    <row r="603" spans="1:20" ht="15" x14ac:dyDescent="0.25">
      <c r="A603" s="1">
        <v>2</v>
      </c>
      <c r="B603" s="1">
        <v>118</v>
      </c>
      <c r="C603" s="1" t="s">
        <v>105</v>
      </c>
      <c r="D603" s="1" t="s">
        <v>371</v>
      </c>
      <c r="E603" s="1">
        <v>5</v>
      </c>
      <c r="F603" s="1" t="s">
        <v>92</v>
      </c>
      <c r="G603" s="1">
        <v>143</v>
      </c>
      <c r="H603" s="1" t="s">
        <v>106</v>
      </c>
      <c r="I603" s="1">
        <v>715</v>
      </c>
      <c r="J603" s="2" t="s">
        <v>491</v>
      </c>
      <c r="S603" s="11">
        <f t="shared" si="19"/>
        <v>-47.863484907833822</v>
      </c>
      <c r="T603" s="10">
        <f t="shared" si="20"/>
        <v>2290.9131875224361</v>
      </c>
    </row>
    <row r="604" spans="1:20" ht="15" x14ac:dyDescent="0.25">
      <c r="A604" s="1">
        <v>2</v>
      </c>
      <c r="B604" s="1">
        <v>118</v>
      </c>
      <c r="C604" s="1" t="s">
        <v>105</v>
      </c>
      <c r="D604" s="1" t="s">
        <v>371</v>
      </c>
      <c r="E604" s="1">
        <v>15</v>
      </c>
      <c r="F604" s="1" t="s">
        <v>92</v>
      </c>
      <c r="G604" s="1">
        <v>143</v>
      </c>
      <c r="H604" s="1" t="s">
        <v>106</v>
      </c>
      <c r="I604" s="1">
        <v>2145</v>
      </c>
      <c r="J604" s="2" t="s">
        <v>612</v>
      </c>
      <c r="S604" s="11">
        <f t="shared" si="19"/>
        <v>-47.863484907833822</v>
      </c>
      <c r="T604" s="10">
        <f t="shared" si="20"/>
        <v>2290.9131875224361</v>
      </c>
    </row>
    <row r="605" spans="1:20" ht="15" x14ac:dyDescent="0.25">
      <c r="A605" s="1">
        <v>4</v>
      </c>
      <c r="B605" s="1">
        <v>250</v>
      </c>
      <c r="C605" s="1" t="s">
        <v>131</v>
      </c>
      <c r="D605" s="1" t="s">
        <v>371</v>
      </c>
      <c r="E605" s="1">
        <v>95</v>
      </c>
      <c r="F605" s="1" t="s">
        <v>92</v>
      </c>
      <c r="G605" s="1">
        <v>142.80000000000001</v>
      </c>
      <c r="H605" s="1" t="s">
        <v>97</v>
      </c>
      <c r="I605" s="1">
        <v>13566</v>
      </c>
      <c r="J605" s="2" t="s">
        <v>374</v>
      </c>
      <c r="S605" s="11">
        <f t="shared" si="19"/>
        <v>-48.063484907833811</v>
      </c>
      <c r="T605" s="10">
        <f t="shared" si="20"/>
        <v>2310.0985814855685</v>
      </c>
    </row>
    <row r="606" spans="1:20" ht="15" x14ac:dyDescent="0.25">
      <c r="A606" s="1">
        <v>4</v>
      </c>
      <c r="B606" s="1">
        <v>250</v>
      </c>
      <c r="C606" s="1" t="s">
        <v>131</v>
      </c>
      <c r="D606" s="1" t="s">
        <v>371</v>
      </c>
      <c r="E606" s="1">
        <v>15</v>
      </c>
      <c r="F606" s="1" t="s">
        <v>92</v>
      </c>
      <c r="G606" s="1">
        <v>142.80000000000001</v>
      </c>
      <c r="H606" s="1" t="s">
        <v>97</v>
      </c>
      <c r="I606" s="1">
        <v>2142</v>
      </c>
      <c r="J606" s="2" t="s">
        <v>466</v>
      </c>
      <c r="S606" s="11">
        <f t="shared" si="19"/>
        <v>-48.063484907833811</v>
      </c>
      <c r="T606" s="10">
        <f t="shared" si="20"/>
        <v>2310.0985814855685</v>
      </c>
    </row>
    <row r="607" spans="1:20" ht="15" x14ac:dyDescent="0.25">
      <c r="A607" s="1">
        <v>4</v>
      </c>
      <c r="B607" s="1">
        <v>250</v>
      </c>
      <c r="C607" s="1" t="s">
        <v>131</v>
      </c>
      <c r="D607" s="1" t="s">
        <v>371</v>
      </c>
      <c r="E607" s="1">
        <v>6</v>
      </c>
      <c r="F607" s="1" t="s">
        <v>92</v>
      </c>
      <c r="G607" s="1">
        <v>142.80000000000001</v>
      </c>
      <c r="H607" s="1" t="s">
        <v>97</v>
      </c>
      <c r="I607" s="1">
        <v>856.8</v>
      </c>
      <c r="J607" s="2" t="s">
        <v>612</v>
      </c>
      <c r="S607" s="11">
        <f t="shared" si="19"/>
        <v>-48.063484907833811</v>
      </c>
      <c r="T607" s="10">
        <f t="shared" si="20"/>
        <v>2310.0985814855685</v>
      </c>
    </row>
    <row r="608" spans="1:20" ht="15" x14ac:dyDescent="0.25">
      <c r="A608" s="1">
        <v>4</v>
      </c>
      <c r="B608" s="1">
        <v>250</v>
      </c>
      <c r="C608" s="1" t="s">
        <v>131</v>
      </c>
      <c r="D608" s="1" t="s">
        <v>371</v>
      </c>
      <c r="E608" s="1">
        <v>200</v>
      </c>
      <c r="F608" s="1" t="s">
        <v>92</v>
      </c>
      <c r="G608" s="1">
        <v>142.80000000000001</v>
      </c>
      <c r="H608" s="1" t="s">
        <v>97</v>
      </c>
      <c r="I608" s="1">
        <v>28560</v>
      </c>
      <c r="J608" s="2" t="s">
        <v>630</v>
      </c>
      <c r="S608" s="11">
        <f t="shared" si="19"/>
        <v>-48.063484907833811</v>
      </c>
      <c r="T608" s="10">
        <f t="shared" si="20"/>
        <v>2310.0985814855685</v>
      </c>
    </row>
    <row r="609" spans="1:20" ht="15" x14ac:dyDescent="0.25">
      <c r="A609" s="1">
        <v>3</v>
      </c>
      <c r="B609" s="1">
        <v>148</v>
      </c>
      <c r="C609" s="1" t="s">
        <v>168</v>
      </c>
      <c r="D609" s="1" t="s">
        <v>371</v>
      </c>
      <c r="E609" s="1">
        <v>6</v>
      </c>
      <c r="F609" s="1" t="s">
        <v>92</v>
      </c>
      <c r="G609" s="1">
        <v>138.6</v>
      </c>
      <c r="H609" s="1" t="s">
        <v>163</v>
      </c>
      <c r="I609" s="1">
        <v>831.6</v>
      </c>
      <c r="J609" s="2" t="s">
        <v>491</v>
      </c>
      <c r="S609" s="11">
        <f t="shared" si="19"/>
        <v>-52.263484907833828</v>
      </c>
      <c r="T609" s="10">
        <f t="shared" si="20"/>
        <v>2731.4718547113744</v>
      </c>
    </row>
    <row r="610" spans="1:20" ht="15" x14ac:dyDescent="0.25">
      <c r="A610" s="1">
        <v>3</v>
      </c>
      <c r="B610" s="1">
        <v>148</v>
      </c>
      <c r="C610" s="1" t="s">
        <v>168</v>
      </c>
      <c r="D610" s="1" t="s">
        <v>371</v>
      </c>
      <c r="E610" s="1">
        <v>10</v>
      </c>
      <c r="F610" s="1" t="s">
        <v>92</v>
      </c>
      <c r="G610" s="1">
        <v>138.6</v>
      </c>
      <c r="H610" s="1" t="s">
        <v>163</v>
      </c>
      <c r="I610" s="1">
        <v>1386</v>
      </c>
      <c r="J610" s="2" t="s">
        <v>528</v>
      </c>
      <c r="S610" s="11">
        <f t="shared" si="19"/>
        <v>-52.263484907833828</v>
      </c>
      <c r="T610" s="10">
        <f t="shared" si="20"/>
        <v>2731.4718547113744</v>
      </c>
    </row>
    <row r="611" spans="1:20" ht="15" x14ac:dyDescent="0.25">
      <c r="A611" s="1">
        <v>3</v>
      </c>
      <c r="B611" s="1">
        <v>148</v>
      </c>
      <c r="C611" s="1" t="s">
        <v>168</v>
      </c>
      <c r="D611" s="1" t="s">
        <v>371</v>
      </c>
      <c r="E611" s="1">
        <v>15</v>
      </c>
      <c r="F611" s="1" t="s">
        <v>92</v>
      </c>
      <c r="G611" s="1">
        <v>138.6</v>
      </c>
      <c r="H611" s="1" t="s">
        <v>163</v>
      </c>
      <c r="I611" s="1">
        <v>2079</v>
      </c>
      <c r="J611" s="2" t="s">
        <v>548</v>
      </c>
      <c r="S611" s="11">
        <f t="shared" si="19"/>
        <v>-52.263484907833828</v>
      </c>
      <c r="T611" s="10">
        <f t="shared" si="20"/>
        <v>2731.4718547113744</v>
      </c>
    </row>
    <row r="612" spans="1:20" ht="25.5" x14ac:dyDescent="0.25">
      <c r="A612" s="1">
        <v>14</v>
      </c>
      <c r="B612" s="1" t="s">
        <v>1005</v>
      </c>
      <c r="C612" s="1" t="s">
        <v>1006</v>
      </c>
      <c r="D612" s="1" t="s">
        <v>906</v>
      </c>
      <c r="E612" s="1">
        <v>5</v>
      </c>
      <c r="F612" s="1" t="s">
        <v>957</v>
      </c>
      <c r="G612" s="1">
        <v>138.43</v>
      </c>
      <c r="H612" s="1" t="s">
        <v>964</v>
      </c>
      <c r="I612" s="1">
        <v>692.15</v>
      </c>
      <c r="J612" s="2" t="s">
        <v>491</v>
      </c>
      <c r="S612" s="11">
        <f t="shared" si="19"/>
        <v>-52.433484907833815</v>
      </c>
      <c r="T612" s="10">
        <f t="shared" si="20"/>
        <v>2749.2703395800363</v>
      </c>
    </row>
    <row r="613" spans="1:20" ht="25.5" x14ac:dyDescent="0.25">
      <c r="A613" s="1">
        <v>14</v>
      </c>
      <c r="B613" s="1" t="s">
        <v>1005</v>
      </c>
      <c r="C613" s="1" t="s">
        <v>1006</v>
      </c>
      <c r="D613" s="1" t="s">
        <v>906</v>
      </c>
      <c r="E613" s="1">
        <v>2</v>
      </c>
      <c r="F613" s="1" t="s">
        <v>957</v>
      </c>
      <c r="G613" s="1">
        <v>138.43</v>
      </c>
      <c r="H613" s="1" t="s">
        <v>964</v>
      </c>
      <c r="I613" s="1">
        <v>276.86</v>
      </c>
      <c r="J613" s="2" t="s">
        <v>528</v>
      </c>
      <c r="S613" s="11">
        <f t="shared" si="19"/>
        <v>-52.433484907833815</v>
      </c>
      <c r="T613" s="10">
        <f t="shared" si="20"/>
        <v>2749.2703395800363</v>
      </c>
    </row>
    <row r="614" spans="1:20" ht="15" x14ac:dyDescent="0.25">
      <c r="A614" s="1">
        <v>6</v>
      </c>
      <c r="B614" s="1">
        <v>340</v>
      </c>
      <c r="C614" s="1" t="s">
        <v>634</v>
      </c>
      <c r="D614" s="1" t="s">
        <v>371</v>
      </c>
      <c r="E614" s="1">
        <v>10</v>
      </c>
      <c r="F614" s="1" t="s">
        <v>372</v>
      </c>
      <c r="G614" s="1">
        <v>135.69999999999999</v>
      </c>
      <c r="H614" s="1" t="s">
        <v>551</v>
      </c>
      <c r="I614" s="1">
        <v>1357</v>
      </c>
      <c r="J614" s="2" t="s">
        <v>630</v>
      </c>
      <c r="S614" s="11">
        <f t="shared" si="19"/>
        <v>-55.163484907833833</v>
      </c>
      <c r="T614" s="10">
        <f t="shared" si="20"/>
        <v>3043.0100671768109</v>
      </c>
    </row>
    <row r="615" spans="1:20" ht="15" x14ac:dyDescent="0.25">
      <c r="A615" s="1">
        <v>11</v>
      </c>
      <c r="B615" s="1">
        <v>18</v>
      </c>
      <c r="C615" s="1" t="s">
        <v>642</v>
      </c>
      <c r="D615" s="1" t="s">
        <v>371</v>
      </c>
      <c r="E615" s="1">
        <v>6</v>
      </c>
      <c r="F615" s="1" t="s">
        <v>640</v>
      </c>
      <c r="G615" s="1">
        <v>135</v>
      </c>
      <c r="H615" s="1" t="s">
        <v>641</v>
      </c>
      <c r="I615" s="1">
        <v>810</v>
      </c>
      <c r="J615" s="2" t="s">
        <v>466</v>
      </c>
      <c r="S615" s="11">
        <f t="shared" si="19"/>
        <v>-55.863484907833822</v>
      </c>
      <c r="T615" s="10">
        <f t="shared" si="20"/>
        <v>3120.7289460477773</v>
      </c>
    </row>
    <row r="616" spans="1:20" ht="15" x14ac:dyDescent="0.25">
      <c r="A616" s="1">
        <v>11</v>
      </c>
      <c r="B616" s="1">
        <v>19</v>
      </c>
      <c r="C616" s="1" t="s">
        <v>643</v>
      </c>
      <c r="D616" s="1" t="s">
        <v>371</v>
      </c>
      <c r="E616" s="1">
        <v>4</v>
      </c>
      <c r="F616" s="1" t="s">
        <v>640</v>
      </c>
      <c r="G616" s="1">
        <v>135</v>
      </c>
      <c r="H616" s="1" t="s">
        <v>641</v>
      </c>
      <c r="I616" s="1">
        <v>540</v>
      </c>
      <c r="J616" s="2" t="s">
        <v>466</v>
      </c>
      <c r="S616" s="11">
        <f t="shared" si="19"/>
        <v>-55.863484907833822</v>
      </c>
      <c r="T616" s="10">
        <f t="shared" si="20"/>
        <v>3120.7289460477773</v>
      </c>
    </row>
    <row r="617" spans="1:20" ht="15" x14ac:dyDescent="0.25">
      <c r="A617" s="1">
        <v>11</v>
      </c>
      <c r="B617" s="1">
        <v>18</v>
      </c>
      <c r="C617" s="1" t="s">
        <v>642</v>
      </c>
      <c r="D617" s="1" t="s">
        <v>371</v>
      </c>
      <c r="E617" s="1">
        <v>3</v>
      </c>
      <c r="F617" s="1" t="s">
        <v>640</v>
      </c>
      <c r="G617" s="1">
        <v>135</v>
      </c>
      <c r="H617" s="1" t="s">
        <v>641</v>
      </c>
      <c r="I617" s="1">
        <v>405</v>
      </c>
      <c r="J617" s="2" t="s">
        <v>528</v>
      </c>
      <c r="S617" s="11">
        <f t="shared" si="19"/>
        <v>-55.863484907833822</v>
      </c>
      <c r="T617" s="10">
        <f t="shared" si="20"/>
        <v>3120.7289460477773</v>
      </c>
    </row>
    <row r="618" spans="1:20" ht="15" x14ac:dyDescent="0.25">
      <c r="A618" s="1">
        <v>11</v>
      </c>
      <c r="B618" s="1">
        <v>19</v>
      </c>
      <c r="C618" s="1" t="s">
        <v>643</v>
      </c>
      <c r="D618" s="1" t="s">
        <v>371</v>
      </c>
      <c r="E618" s="1">
        <v>3</v>
      </c>
      <c r="F618" s="1" t="s">
        <v>640</v>
      </c>
      <c r="G618" s="1">
        <v>135</v>
      </c>
      <c r="H618" s="1" t="s">
        <v>641</v>
      </c>
      <c r="I618" s="1">
        <v>405</v>
      </c>
      <c r="J618" s="2" t="s">
        <v>528</v>
      </c>
      <c r="S618" s="11">
        <f t="shared" si="19"/>
        <v>-55.863484907833822</v>
      </c>
      <c r="T618" s="10">
        <f t="shared" si="20"/>
        <v>3120.7289460477773</v>
      </c>
    </row>
    <row r="619" spans="1:20" ht="15" x14ac:dyDescent="0.25">
      <c r="A619" s="1">
        <v>11</v>
      </c>
      <c r="B619" s="1">
        <v>18</v>
      </c>
      <c r="C619" s="1" t="s">
        <v>642</v>
      </c>
      <c r="D619" s="1" t="s">
        <v>371</v>
      </c>
      <c r="E619" s="1">
        <v>8</v>
      </c>
      <c r="F619" s="1" t="s">
        <v>640</v>
      </c>
      <c r="G619" s="1">
        <v>135</v>
      </c>
      <c r="H619" s="1" t="s">
        <v>641</v>
      </c>
      <c r="I619" s="1">
        <v>1080</v>
      </c>
      <c r="J619" s="2" t="s">
        <v>548</v>
      </c>
      <c r="S619" s="11">
        <f t="shared" si="19"/>
        <v>-55.863484907833822</v>
      </c>
      <c r="T619" s="10">
        <f t="shared" si="20"/>
        <v>3120.7289460477773</v>
      </c>
    </row>
    <row r="620" spans="1:20" ht="15" x14ac:dyDescent="0.25">
      <c r="A620" s="1">
        <v>11</v>
      </c>
      <c r="B620" s="1">
        <v>19</v>
      </c>
      <c r="C620" s="1" t="s">
        <v>643</v>
      </c>
      <c r="D620" s="1" t="s">
        <v>371</v>
      </c>
      <c r="E620" s="1">
        <v>8</v>
      </c>
      <c r="F620" s="1" t="s">
        <v>640</v>
      </c>
      <c r="G620" s="1">
        <v>135</v>
      </c>
      <c r="H620" s="1" t="s">
        <v>641</v>
      </c>
      <c r="I620" s="1">
        <v>1080</v>
      </c>
      <c r="J620" s="2" t="s">
        <v>548</v>
      </c>
      <c r="S620" s="11">
        <f t="shared" si="19"/>
        <v>-55.863484907833822</v>
      </c>
      <c r="T620" s="10">
        <f t="shared" si="20"/>
        <v>3120.7289460477773</v>
      </c>
    </row>
    <row r="621" spans="1:20" ht="15" x14ac:dyDescent="0.25">
      <c r="A621" s="1">
        <v>11</v>
      </c>
      <c r="B621" s="1">
        <v>18</v>
      </c>
      <c r="C621" s="1" t="s">
        <v>642</v>
      </c>
      <c r="D621" s="1" t="s">
        <v>371</v>
      </c>
      <c r="E621" s="1">
        <v>4</v>
      </c>
      <c r="F621" s="1" t="s">
        <v>640</v>
      </c>
      <c r="G621" s="1">
        <v>135</v>
      </c>
      <c r="H621" s="1" t="s">
        <v>641</v>
      </c>
      <c r="I621" s="1">
        <v>540</v>
      </c>
      <c r="J621" s="2" t="s">
        <v>563</v>
      </c>
      <c r="S621" s="11">
        <f t="shared" si="19"/>
        <v>-55.863484907833822</v>
      </c>
      <c r="T621" s="10">
        <f t="shared" si="20"/>
        <v>3120.7289460477773</v>
      </c>
    </row>
    <row r="622" spans="1:20" ht="15" x14ac:dyDescent="0.25">
      <c r="A622" s="1">
        <v>11</v>
      </c>
      <c r="B622" s="1">
        <v>19</v>
      </c>
      <c r="C622" s="1" t="s">
        <v>643</v>
      </c>
      <c r="D622" s="1" t="s">
        <v>371</v>
      </c>
      <c r="E622" s="1">
        <v>6</v>
      </c>
      <c r="F622" s="1" t="s">
        <v>640</v>
      </c>
      <c r="G622" s="1">
        <v>135</v>
      </c>
      <c r="H622" s="1" t="s">
        <v>641</v>
      </c>
      <c r="I622" s="1">
        <v>810</v>
      </c>
      <c r="J622" s="2" t="s">
        <v>563</v>
      </c>
      <c r="S622" s="11">
        <f t="shared" si="19"/>
        <v>-55.863484907833822</v>
      </c>
      <c r="T622" s="10">
        <f t="shared" si="20"/>
        <v>3120.7289460477773</v>
      </c>
    </row>
    <row r="623" spans="1:20" ht="15" x14ac:dyDescent="0.25">
      <c r="A623" s="1">
        <v>11</v>
      </c>
      <c r="B623" s="1">
        <v>18</v>
      </c>
      <c r="C623" s="1" t="s">
        <v>642</v>
      </c>
      <c r="D623" s="1" t="s">
        <v>371</v>
      </c>
      <c r="E623" s="1">
        <v>3</v>
      </c>
      <c r="F623" s="1" t="s">
        <v>640</v>
      </c>
      <c r="G623" s="1">
        <v>135</v>
      </c>
      <c r="H623" s="1" t="s">
        <v>641</v>
      </c>
      <c r="I623" s="1">
        <v>405</v>
      </c>
      <c r="J623" s="2" t="s">
        <v>600</v>
      </c>
      <c r="S623" s="11">
        <f t="shared" si="19"/>
        <v>-55.863484907833822</v>
      </c>
      <c r="T623" s="10">
        <f t="shared" si="20"/>
        <v>3120.7289460477773</v>
      </c>
    </row>
    <row r="624" spans="1:20" ht="15" x14ac:dyDescent="0.25">
      <c r="A624" s="1">
        <v>11</v>
      </c>
      <c r="B624" s="1">
        <v>19</v>
      </c>
      <c r="C624" s="1" t="s">
        <v>643</v>
      </c>
      <c r="D624" s="1" t="s">
        <v>371</v>
      </c>
      <c r="E624" s="1">
        <v>3</v>
      </c>
      <c r="F624" s="1" t="s">
        <v>640</v>
      </c>
      <c r="G624" s="1">
        <v>135</v>
      </c>
      <c r="H624" s="1" t="s">
        <v>641</v>
      </c>
      <c r="I624" s="1">
        <v>405</v>
      </c>
      <c r="J624" s="2" t="s">
        <v>600</v>
      </c>
      <c r="S624" s="11">
        <f t="shared" si="19"/>
        <v>-55.863484907833822</v>
      </c>
      <c r="T624" s="10">
        <f t="shared" si="20"/>
        <v>3120.7289460477773</v>
      </c>
    </row>
    <row r="625" spans="1:20" ht="15" x14ac:dyDescent="0.25">
      <c r="A625" s="1">
        <v>11</v>
      </c>
      <c r="B625" s="1">
        <v>18</v>
      </c>
      <c r="C625" s="1" t="s">
        <v>642</v>
      </c>
      <c r="D625" s="1" t="s">
        <v>371</v>
      </c>
      <c r="E625" s="1">
        <v>4</v>
      </c>
      <c r="F625" s="1" t="s">
        <v>640</v>
      </c>
      <c r="G625" s="1">
        <v>135</v>
      </c>
      <c r="H625" s="1" t="s">
        <v>641</v>
      </c>
      <c r="I625" s="1">
        <v>540</v>
      </c>
      <c r="J625" s="2" t="s">
        <v>630</v>
      </c>
      <c r="S625" s="11">
        <f t="shared" si="19"/>
        <v>-55.863484907833822</v>
      </c>
      <c r="T625" s="10">
        <f t="shared" si="20"/>
        <v>3120.7289460477773</v>
      </c>
    </row>
    <row r="626" spans="1:20" ht="15" x14ac:dyDescent="0.25">
      <c r="A626" s="1">
        <v>11</v>
      </c>
      <c r="B626" s="1">
        <v>19</v>
      </c>
      <c r="C626" s="1" t="s">
        <v>643</v>
      </c>
      <c r="D626" s="1" t="s">
        <v>371</v>
      </c>
      <c r="E626" s="1">
        <v>4</v>
      </c>
      <c r="F626" s="1" t="s">
        <v>640</v>
      </c>
      <c r="G626" s="1">
        <v>135</v>
      </c>
      <c r="H626" s="1" t="s">
        <v>641</v>
      </c>
      <c r="I626" s="1">
        <v>540</v>
      </c>
      <c r="J626" s="2" t="s">
        <v>630</v>
      </c>
      <c r="S626" s="11">
        <f t="shared" si="19"/>
        <v>-55.863484907833822</v>
      </c>
      <c r="T626" s="10">
        <f t="shared" si="20"/>
        <v>3120.7289460477773</v>
      </c>
    </row>
    <row r="627" spans="1:20" ht="15" x14ac:dyDescent="0.25">
      <c r="A627" s="1">
        <v>9</v>
      </c>
      <c r="B627" s="1">
        <v>433</v>
      </c>
      <c r="C627" s="1" t="s">
        <v>439</v>
      </c>
      <c r="D627" s="1" t="s">
        <v>371</v>
      </c>
      <c r="E627" s="1">
        <v>10</v>
      </c>
      <c r="F627" s="1" t="s">
        <v>372</v>
      </c>
      <c r="G627" s="1">
        <v>131.1</v>
      </c>
      <c r="H627" s="1" t="s">
        <v>376</v>
      </c>
      <c r="I627" s="1">
        <v>1311</v>
      </c>
      <c r="J627" s="2" t="s">
        <v>374</v>
      </c>
      <c r="S627" s="11">
        <f t="shared" si="19"/>
        <v>-59.763484907833828</v>
      </c>
      <c r="T627" s="10">
        <f t="shared" si="20"/>
        <v>3571.6741283288816</v>
      </c>
    </row>
    <row r="628" spans="1:20" ht="15" x14ac:dyDescent="0.25">
      <c r="A628" s="1">
        <v>9</v>
      </c>
      <c r="B628" s="1">
        <v>433</v>
      </c>
      <c r="C628" s="1" t="s">
        <v>439</v>
      </c>
      <c r="D628" s="1" t="s">
        <v>371</v>
      </c>
      <c r="E628" s="1">
        <v>5</v>
      </c>
      <c r="F628" s="1" t="s">
        <v>372</v>
      </c>
      <c r="G628" s="1">
        <v>131.1</v>
      </c>
      <c r="H628" s="1" t="s">
        <v>376</v>
      </c>
      <c r="I628" s="1">
        <v>655.5</v>
      </c>
      <c r="J628" s="2" t="s">
        <v>466</v>
      </c>
      <c r="S628" s="11">
        <f t="shared" si="19"/>
        <v>-59.763484907833828</v>
      </c>
      <c r="T628" s="10">
        <f t="shared" si="20"/>
        <v>3571.6741283288816</v>
      </c>
    </row>
    <row r="629" spans="1:20" ht="15" x14ac:dyDescent="0.25">
      <c r="A629" s="1">
        <v>6</v>
      </c>
      <c r="B629" s="1">
        <v>349</v>
      </c>
      <c r="C629" s="1" t="s">
        <v>184</v>
      </c>
      <c r="D629" s="1" t="s">
        <v>371</v>
      </c>
      <c r="E629" s="1">
        <v>3</v>
      </c>
      <c r="F629" s="1" t="s">
        <v>92</v>
      </c>
      <c r="G629" s="1">
        <v>131</v>
      </c>
      <c r="H629" s="1" t="s">
        <v>185</v>
      </c>
      <c r="I629" s="1">
        <v>393</v>
      </c>
      <c r="J629" s="2" t="s">
        <v>491</v>
      </c>
      <c r="S629" s="11">
        <f t="shared" si="19"/>
        <v>-59.863484907833822</v>
      </c>
      <c r="T629" s="10">
        <f t="shared" si="20"/>
        <v>3583.6368253104479</v>
      </c>
    </row>
    <row r="630" spans="1:20" ht="15" x14ac:dyDescent="0.25">
      <c r="A630" s="1">
        <v>6</v>
      </c>
      <c r="B630" s="1">
        <v>349</v>
      </c>
      <c r="C630" s="1" t="s">
        <v>184</v>
      </c>
      <c r="D630" s="1" t="s">
        <v>371</v>
      </c>
      <c r="E630" s="1">
        <v>5</v>
      </c>
      <c r="F630" s="1" t="s">
        <v>92</v>
      </c>
      <c r="G630" s="1">
        <v>131</v>
      </c>
      <c r="H630" s="1" t="s">
        <v>185</v>
      </c>
      <c r="I630" s="1">
        <v>655</v>
      </c>
      <c r="J630" s="2" t="s">
        <v>528</v>
      </c>
      <c r="S630" s="11">
        <f t="shared" si="19"/>
        <v>-59.863484907833822</v>
      </c>
      <c r="T630" s="10">
        <f t="shared" si="20"/>
        <v>3583.6368253104479</v>
      </c>
    </row>
    <row r="631" spans="1:20" ht="15" x14ac:dyDescent="0.25">
      <c r="A631" s="1">
        <v>3</v>
      </c>
      <c r="B631" s="1">
        <v>171</v>
      </c>
      <c r="C631" s="1" t="s">
        <v>169</v>
      </c>
      <c r="D631" s="1" t="s">
        <v>371</v>
      </c>
      <c r="E631" s="1">
        <v>7</v>
      </c>
      <c r="F631" s="1" t="s">
        <v>92</v>
      </c>
      <c r="G631" s="1">
        <v>130.69999999999999</v>
      </c>
      <c r="H631" s="1" t="s">
        <v>170</v>
      </c>
      <c r="I631" s="1">
        <v>914.9</v>
      </c>
      <c r="J631" s="2" t="s">
        <v>491</v>
      </c>
      <c r="S631" s="11">
        <f t="shared" si="19"/>
        <v>-60.163484907833833</v>
      </c>
      <c r="T631" s="10">
        <f t="shared" si="20"/>
        <v>3619.6449162551494</v>
      </c>
    </row>
    <row r="632" spans="1:20" ht="15" x14ac:dyDescent="0.25">
      <c r="A632" s="1">
        <v>3</v>
      </c>
      <c r="B632" s="1">
        <v>171</v>
      </c>
      <c r="C632" s="1" t="s">
        <v>169</v>
      </c>
      <c r="D632" s="1" t="s">
        <v>371</v>
      </c>
      <c r="E632" s="1">
        <v>5</v>
      </c>
      <c r="F632" s="1" t="s">
        <v>92</v>
      </c>
      <c r="G632" s="1">
        <v>130.69999999999999</v>
      </c>
      <c r="H632" s="1" t="s">
        <v>170</v>
      </c>
      <c r="I632" s="1">
        <v>653.5</v>
      </c>
      <c r="J632" s="2" t="s">
        <v>612</v>
      </c>
      <c r="S632" s="11">
        <f t="shared" si="19"/>
        <v>-60.163484907833833</v>
      </c>
      <c r="T632" s="10">
        <f t="shared" si="20"/>
        <v>3619.6449162551494</v>
      </c>
    </row>
    <row r="633" spans="1:20" ht="15" x14ac:dyDescent="0.25">
      <c r="A633" s="1">
        <v>3</v>
      </c>
      <c r="B633" s="1">
        <v>149</v>
      </c>
      <c r="C633" s="1" t="s">
        <v>494</v>
      </c>
      <c r="D633" s="1" t="s">
        <v>371</v>
      </c>
      <c r="E633" s="1">
        <v>3</v>
      </c>
      <c r="F633" s="1" t="s">
        <v>372</v>
      </c>
      <c r="G633" s="1">
        <v>129.9</v>
      </c>
      <c r="H633" s="1" t="s">
        <v>495</v>
      </c>
      <c r="I633" s="1">
        <v>389.7</v>
      </c>
      <c r="J633" s="2" t="s">
        <v>491</v>
      </c>
      <c r="S633" s="11">
        <f t="shared" si="19"/>
        <v>-60.963484907833816</v>
      </c>
      <c r="T633" s="10">
        <f t="shared" si="20"/>
        <v>3716.5464921076814</v>
      </c>
    </row>
    <row r="634" spans="1:20" ht="15" x14ac:dyDescent="0.25">
      <c r="A634" s="1">
        <v>3</v>
      </c>
      <c r="B634" s="1">
        <v>149</v>
      </c>
      <c r="C634" s="1" t="s">
        <v>494</v>
      </c>
      <c r="D634" s="1" t="s">
        <v>371</v>
      </c>
      <c r="E634" s="1">
        <v>10</v>
      </c>
      <c r="F634" s="1" t="s">
        <v>372</v>
      </c>
      <c r="G634" s="1">
        <v>129.9</v>
      </c>
      <c r="H634" s="1" t="s">
        <v>495</v>
      </c>
      <c r="I634" s="1">
        <v>1299</v>
      </c>
      <c r="J634" s="2" t="s">
        <v>563</v>
      </c>
      <c r="S634" s="11">
        <f t="shared" si="19"/>
        <v>-60.963484907833816</v>
      </c>
      <c r="T634" s="10">
        <f t="shared" si="20"/>
        <v>3716.5464921076814</v>
      </c>
    </row>
    <row r="635" spans="1:20" ht="15" x14ac:dyDescent="0.25">
      <c r="A635" s="1">
        <v>3</v>
      </c>
      <c r="B635" s="1">
        <v>149</v>
      </c>
      <c r="C635" s="1" t="s">
        <v>494</v>
      </c>
      <c r="D635" s="1" t="s">
        <v>371</v>
      </c>
      <c r="E635" s="1">
        <v>6</v>
      </c>
      <c r="F635" s="1" t="s">
        <v>372</v>
      </c>
      <c r="G635" s="1">
        <v>129.9</v>
      </c>
      <c r="H635" s="1" t="s">
        <v>495</v>
      </c>
      <c r="I635" s="1">
        <v>779.4</v>
      </c>
      <c r="J635" s="2" t="s">
        <v>612</v>
      </c>
      <c r="S635" s="11">
        <f t="shared" si="19"/>
        <v>-60.963484907833816</v>
      </c>
      <c r="T635" s="10">
        <f t="shared" si="20"/>
        <v>3716.5464921076814</v>
      </c>
    </row>
    <row r="636" spans="1:20" ht="15" x14ac:dyDescent="0.25">
      <c r="A636" s="1">
        <v>9</v>
      </c>
      <c r="B636" s="1">
        <v>538</v>
      </c>
      <c r="C636" s="1" t="s">
        <v>515</v>
      </c>
      <c r="D636" s="1" t="s">
        <v>371</v>
      </c>
      <c r="E636" s="1">
        <v>3</v>
      </c>
      <c r="F636" s="1" t="s">
        <v>372</v>
      </c>
      <c r="G636" s="1">
        <v>128.80000000000001</v>
      </c>
      <c r="H636" s="1" t="s">
        <v>415</v>
      </c>
      <c r="I636" s="1">
        <v>386.4</v>
      </c>
      <c r="J636" s="2" t="s">
        <v>491</v>
      </c>
      <c r="S636" s="11">
        <f t="shared" si="19"/>
        <v>-62.063484907833811</v>
      </c>
      <c r="T636" s="10">
        <f t="shared" si="20"/>
        <v>3851.876158904915</v>
      </c>
    </row>
    <row r="637" spans="1:20" ht="15" x14ac:dyDescent="0.25">
      <c r="A637" s="1">
        <v>9</v>
      </c>
      <c r="B637" s="1">
        <v>538</v>
      </c>
      <c r="C637" s="1" t="s">
        <v>515</v>
      </c>
      <c r="D637" s="1" t="s">
        <v>371</v>
      </c>
      <c r="E637" s="1">
        <v>5</v>
      </c>
      <c r="F637" s="1" t="s">
        <v>372</v>
      </c>
      <c r="G637" s="1">
        <v>128.80000000000001</v>
      </c>
      <c r="H637" s="1" t="s">
        <v>415</v>
      </c>
      <c r="I637" s="1">
        <v>644</v>
      </c>
      <c r="J637" s="2" t="s">
        <v>606</v>
      </c>
      <c r="S637" s="11">
        <f t="shared" si="19"/>
        <v>-62.063484907833811</v>
      </c>
      <c r="T637" s="10">
        <f t="shared" si="20"/>
        <v>3851.876158904915</v>
      </c>
    </row>
    <row r="638" spans="1:20" ht="15" x14ac:dyDescent="0.25">
      <c r="A638" s="1">
        <v>3</v>
      </c>
      <c r="B638" s="1">
        <v>145</v>
      </c>
      <c r="C638" s="1" t="s">
        <v>1097</v>
      </c>
      <c r="D638" s="1" t="s">
        <v>371</v>
      </c>
      <c r="E638" s="1">
        <v>30</v>
      </c>
      <c r="F638" s="1" t="s">
        <v>1095</v>
      </c>
      <c r="G638" s="1">
        <v>127.85</v>
      </c>
      <c r="H638" s="1" t="s">
        <v>1098</v>
      </c>
      <c r="I638" s="1">
        <v>3835.5</v>
      </c>
      <c r="J638" s="2" t="s">
        <v>374</v>
      </c>
      <c r="S638" s="11">
        <f t="shared" si="19"/>
        <v>-63.013484907833828</v>
      </c>
      <c r="T638" s="10">
        <f t="shared" si="20"/>
        <v>3970.6992802298014</v>
      </c>
    </row>
    <row r="639" spans="1:20" ht="15" x14ac:dyDescent="0.25">
      <c r="A639" s="1">
        <v>3</v>
      </c>
      <c r="B639" s="1">
        <v>145</v>
      </c>
      <c r="C639" s="1" t="s">
        <v>1097</v>
      </c>
      <c r="D639" s="1" t="s">
        <v>371</v>
      </c>
      <c r="E639" s="1">
        <v>6</v>
      </c>
      <c r="F639" s="1" t="s">
        <v>1095</v>
      </c>
      <c r="G639" s="1">
        <v>127.85</v>
      </c>
      <c r="H639" s="1" t="s">
        <v>1098</v>
      </c>
      <c r="I639" s="1">
        <v>767.1</v>
      </c>
      <c r="J639" s="2" t="s">
        <v>491</v>
      </c>
      <c r="S639" s="11">
        <f t="shared" si="19"/>
        <v>-63.013484907833828</v>
      </c>
      <c r="T639" s="10">
        <f t="shared" si="20"/>
        <v>3970.6992802298014</v>
      </c>
    </row>
    <row r="640" spans="1:20" ht="15" x14ac:dyDescent="0.25">
      <c r="A640" s="1">
        <v>3</v>
      </c>
      <c r="B640" s="1">
        <v>145</v>
      </c>
      <c r="C640" s="1" t="s">
        <v>1097</v>
      </c>
      <c r="D640" s="1" t="s">
        <v>371</v>
      </c>
      <c r="E640" s="1">
        <v>5</v>
      </c>
      <c r="F640" s="1" t="s">
        <v>1095</v>
      </c>
      <c r="G640" s="1">
        <v>127.85</v>
      </c>
      <c r="H640" s="1" t="s">
        <v>1098</v>
      </c>
      <c r="I640" s="1">
        <v>639.25</v>
      </c>
      <c r="J640" s="2" t="s">
        <v>528</v>
      </c>
      <c r="S640" s="11">
        <f t="shared" si="19"/>
        <v>-63.013484907833828</v>
      </c>
      <c r="T640" s="10">
        <f t="shared" si="20"/>
        <v>3970.6992802298014</v>
      </c>
    </row>
    <row r="641" spans="1:20" ht="15" x14ac:dyDescent="0.25">
      <c r="A641" s="1">
        <v>3</v>
      </c>
      <c r="B641" s="1">
        <v>145</v>
      </c>
      <c r="C641" s="1" t="s">
        <v>1097</v>
      </c>
      <c r="D641" s="1" t="s">
        <v>371</v>
      </c>
      <c r="E641" s="1">
        <v>50</v>
      </c>
      <c r="F641" s="1" t="s">
        <v>1095</v>
      </c>
      <c r="G641" s="1">
        <v>127.85</v>
      </c>
      <c r="H641" s="1" t="s">
        <v>1098</v>
      </c>
      <c r="I641" s="1">
        <v>6392.5</v>
      </c>
      <c r="J641" s="2" t="s">
        <v>586</v>
      </c>
      <c r="S641" s="11">
        <f t="shared" si="19"/>
        <v>-63.013484907833828</v>
      </c>
      <c r="T641" s="10">
        <f t="shared" si="20"/>
        <v>3970.6992802298014</v>
      </c>
    </row>
    <row r="642" spans="1:20" ht="15" x14ac:dyDescent="0.25">
      <c r="A642" s="1">
        <v>4</v>
      </c>
      <c r="B642" s="1">
        <v>279</v>
      </c>
      <c r="C642" s="1" t="s">
        <v>192</v>
      </c>
      <c r="D642" s="1" t="s">
        <v>371</v>
      </c>
      <c r="E642" s="1">
        <v>4</v>
      </c>
      <c r="F642" s="1" t="s">
        <v>92</v>
      </c>
      <c r="G642" s="1">
        <v>122.2</v>
      </c>
      <c r="H642" s="1" t="s">
        <v>193</v>
      </c>
      <c r="I642" s="1">
        <v>488.8</v>
      </c>
      <c r="J642" s="2" t="s">
        <v>528</v>
      </c>
      <c r="S642" s="11">
        <f t="shared" ref="S642:S705" si="21">G642-$P$2</f>
        <v>-68.663484907833819</v>
      </c>
      <c r="T642" s="10">
        <f t="shared" si="20"/>
        <v>4714.674159688323</v>
      </c>
    </row>
    <row r="643" spans="1:20" ht="15" x14ac:dyDescent="0.25">
      <c r="A643" s="1">
        <v>4</v>
      </c>
      <c r="B643" s="1">
        <v>279</v>
      </c>
      <c r="C643" s="1" t="s">
        <v>192</v>
      </c>
      <c r="D643" s="1" t="s">
        <v>371</v>
      </c>
      <c r="E643" s="1">
        <v>10</v>
      </c>
      <c r="F643" s="1" t="s">
        <v>92</v>
      </c>
      <c r="G643" s="1">
        <v>122.2</v>
      </c>
      <c r="H643" s="1" t="s">
        <v>193</v>
      </c>
      <c r="I643" s="1">
        <v>1222</v>
      </c>
      <c r="J643" s="2" t="s">
        <v>563</v>
      </c>
      <c r="S643" s="11">
        <f t="shared" si="21"/>
        <v>-68.663484907833819</v>
      </c>
      <c r="T643" s="10">
        <f t="shared" ref="T643:T706" si="22">S643*S643</f>
        <v>4714.674159688323</v>
      </c>
    </row>
    <row r="644" spans="1:20" ht="25.5" x14ac:dyDescent="0.25">
      <c r="A644" s="1">
        <v>9</v>
      </c>
      <c r="B644" s="1">
        <v>1111</v>
      </c>
      <c r="C644" s="1" t="s">
        <v>583</v>
      </c>
      <c r="D644" s="1" t="s">
        <v>371</v>
      </c>
      <c r="E644" s="1">
        <v>2</v>
      </c>
      <c r="F644" s="1" t="s">
        <v>372</v>
      </c>
      <c r="G644" s="1">
        <v>121.5</v>
      </c>
      <c r="H644" s="1" t="s">
        <v>584</v>
      </c>
      <c r="I644" s="1">
        <v>243</v>
      </c>
      <c r="J644" s="2" t="s">
        <v>578</v>
      </c>
      <c r="S644" s="11">
        <f t="shared" si="21"/>
        <v>-69.363484907833822</v>
      </c>
      <c r="T644" s="10">
        <f t="shared" si="22"/>
        <v>4811.2930385592908</v>
      </c>
    </row>
    <row r="645" spans="1:20" ht="15" x14ac:dyDescent="0.25">
      <c r="A645" s="1">
        <v>14</v>
      </c>
      <c r="B645" s="1" t="s">
        <v>697</v>
      </c>
      <c r="C645" s="1" t="s">
        <v>698</v>
      </c>
      <c r="D645" s="1" t="s">
        <v>699</v>
      </c>
      <c r="E645" s="1">
        <v>5</v>
      </c>
      <c r="F645" s="1" t="s">
        <v>684</v>
      </c>
      <c r="G645" s="1">
        <v>119.8</v>
      </c>
      <c r="H645" s="1" t="s">
        <v>700</v>
      </c>
      <c r="I645" s="1">
        <v>599</v>
      </c>
      <c r="J645" s="2" t="s">
        <v>491</v>
      </c>
      <c r="S645" s="11">
        <f t="shared" si="21"/>
        <v>-71.063484907833825</v>
      </c>
      <c r="T645" s="10">
        <f t="shared" si="22"/>
        <v>5050.0188872459257</v>
      </c>
    </row>
    <row r="646" spans="1:20" ht="15" x14ac:dyDescent="0.25">
      <c r="A646" s="1">
        <v>14</v>
      </c>
      <c r="B646" s="1" t="s">
        <v>697</v>
      </c>
      <c r="C646" s="1" t="s">
        <v>698</v>
      </c>
      <c r="D646" s="1" t="s">
        <v>699</v>
      </c>
      <c r="E646" s="1">
        <v>6</v>
      </c>
      <c r="F646" s="1" t="s">
        <v>684</v>
      </c>
      <c r="G646" s="1">
        <v>119.8</v>
      </c>
      <c r="H646" s="1" t="s">
        <v>700</v>
      </c>
      <c r="I646" s="1">
        <v>718.8</v>
      </c>
      <c r="J646" s="2" t="s">
        <v>563</v>
      </c>
      <c r="S646" s="11">
        <f t="shared" si="21"/>
        <v>-71.063484907833825</v>
      </c>
      <c r="T646" s="10">
        <f t="shared" si="22"/>
        <v>5050.0188872459257</v>
      </c>
    </row>
    <row r="647" spans="1:20" ht="15" x14ac:dyDescent="0.25">
      <c r="A647" s="1">
        <v>9</v>
      </c>
      <c r="B647" s="1">
        <v>498</v>
      </c>
      <c r="C647" s="1" t="s">
        <v>455</v>
      </c>
      <c r="D647" s="1" t="s">
        <v>371</v>
      </c>
      <c r="E647" s="1">
        <v>20</v>
      </c>
      <c r="F647" s="1" t="s">
        <v>372</v>
      </c>
      <c r="G647" s="1">
        <v>118.5</v>
      </c>
      <c r="H647" s="1" t="s">
        <v>456</v>
      </c>
      <c r="I647" s="1">
        <v>2370</v>
      </c>
      <c r="J647" s="2" t="s">
        <v>374</v>
      </c>
      <c r="S647" s="11">
        <f t="shared" si="21"/>
        <v>-72.363484907833822</v>
      </c>
      <c r="T647" s="10">
        <f t="shared" si="22"/>
        <v>5236.4739480062935</v>
      </c>
    </row>
    <row r="648" spans="1:20" ht="15" x14ac:dyDescent="0.25">
      <c r="A648" s="1">
        <v>9</v>
      </c>
      <c r="B648" s="1">
        <v>498</v>
      </c>
      <c r="C648" s="1" t="s">
        <v>455</v>
      </c>
      <c r="D648" s="1" t="s">
        <v>371</v>
      </c>
      <c r="E648" s="1">
        <v>20</v>
      </c>
      <c r="F648" s="1" t="s">
        <v>372</v>
      </c>
      <c r="G648" s="1">
        <v>118.5</v>
      </c>
      <c r="H648" s="1" t="s">
        <v>456</v>
      </c>
      <c r="I648" s="1">
        <v>2370</v>
      </c>
      <c r="J648" s="2" t="s">
        <v>466</v>
      </c>
      <c r="S648" s="11">
        <f t="shared" si="21"/>
        <v>-72.363484907833822</v>
      </c>
      <c r="T648" s="10">
        <f t="shared" si="22"/>
        <v>5236.4739480062935</v>
      </c>
    </row>
    <row r="649" spans="1:20" ht="25.5" x14ac:dyDescent="0.25">
      <c r="A649" s="1">
        <v>3</v>
      </c>
      <c r="B649" s="1">
        <v>168</v>
      </c>
      <c r="C649" s="1" t="s">
        <v>497</v>
      </c>
      <c r="D649" s="1" t="s">
        <v>371</v>
      </c>
      <c r="E649" s="1">
        <v>6</v>
      </c>
      <c r="F649" s="1" t="s">
        <v>372</v>
      </c>
      <c r="G649" s="1">
        <v>117</v>
      </c>
      <c r="H649" s="1" t="s">
        <v>498</v>
      </c>
      <c r="I649" s="1">
        <v>702</v>
      </c>
      <c r="J649" s="2" t="s">
        <v>491</v>
      </c>
      <c r="S649" s="11">
        <f t="shared" si="21"/>
        <v>-73.863484907833822</v>
      </c>
      <c r="T649" s="10">
        <f t="shared" si="22"/>
        <v>5455.8144027297949</v>
      </c>
    </row>
    <row r="650" spans="1:20" ht="25.5" x14ac:dyDescent="0.25">
      <c r="A650" s="1">
        <v>3</v>
      </c>
      <c r="B650" s="1">
        <v>168</v>
      </c>
      <c r="C650" s="1" t="s">
        <v>497</v>
      </c>
      <c r="D650" s="1" t="s">
        <v>371</v>
      </c>
      <c r="E650" s="1">
        <v>10</v>
      </c>
      <c r="F650" s="1" t="s">
        <v>372</v>
      </c>
      <c r="G650" s="1">
        <v>117</v>
      </c>
      <c r="H650" s="1" t="s">
        <v>498</v>
      </c>
      <c r="I650" s="1">
        <v>1170</v>
      </c>
      <c r="J650" s="2" t="s">
        <v>563</v>
      </c>
      <c r="S650" s="11">
        <f t="shared" si="21"/>
        <v>-73.863484907833822</v>
      </c>
      <c r="T650" s="10">
        <f t="shared" si="22"/>
        <v>5455.8144027297949</v>
      </c>
    </row>
    <row r="651" spans="1:20" ht="15" x14ac:dyDescent="0.25">
      <c r="A651" s="1">
        <v>14</v>
      </c>
      <c r="B651" s="1" t="s">
        <v>971</v>
      </c>
      <c r="C651" s="1" t="s">
        <v>972</v>
      </c>
      <c r="D651" s="1" t="s">
        <v>906</v>
      </c>
      <c r="E651" s="1">
        <v>10</v>
      </c>
      <c r="F651" s="1" t="s">
        <v>957</v>
      </c>
      <c r="G651" s="1">
        <v>116.08</v>
      </c>
      <c r="H651" s="1" t="s">
        <v>973</v>
      </c>
      <c r="I651" s="1">
        <v>1160.8</v>
      </c>
      <c r="J651" s="2" t="s">
        <v>491</v>
      </c>
      <c r="S651" s="11">
        <f t="shared" si="21"/>
        <v>-74.783484907833824</v>
      </c>
      <c r="T651" s="10">
        <f t="shared" si="22"/>
        <v>5592.569614960209</v>
      </c>
    </row>
    <row r="652" spans="1:20" ht="15" x14ac:dyDescent="0.25">
      <c r="A652" s="1">
        <v>14</v>
      </c>
      <c r="B652" s="1" t="s">
        <v>971</v>
      </c>
      <c r="C652" s="1" t="s">
        <v>972</v>
      </c>
      <c r="D652" s="1" t="s">
        <v>906</v>
      </c>
      <c r="E652" s="1">
        <v>10</v>
      </c>
      <c r="F652" s="1" t="s">
        <v>957</v>
      </c>
      <c r="G652" s="1">
        <v>116.08</v>
      </c>
      <c r="H652" s="1" t="s">
        <v>973</v>
      </c>
      <c r="I652" s="1">
        <v>1160.8</v>
      </c>
      <c r="J652" s="2" t="s">
        <v>528</v>
      </c>
      <c r="S652" s="11">
        <f t="shared" si="21"/>
        <v>-74.783484907833824</v>
      </c>
      <c r="T652" s="10">
        <f t="shared" si="22"/>
        <v>5592.569614960209</v>
      </c>
    </row>
    <row r="653" spans="1:20" ht="15" x14ac:dyDescent="0.25">
      <c r="A653" s="1">
        <v>14</v>
      </c>
      <c r="B653" s="1" t="s">
        <v>971</v>
      </c>
      <c r="C653" s="1" t="s">
        <v>972</v>
      </c>
      <c r="D653" s="1" t="s">
        <v>906</v>
      </c>
      <c r="E653" s="1">
        <v>10</v>
      </c>
      <c r="F653" s="1" t="s">
        <v>957</v>
      </c>
      <c r="G653" s="1">
        <v>116.08</v>
      </c>
      <c r="H653" s="1" t="s">
        <v>973</v>
      </c>
      <c r="I653" s="1">
        <v>1160.8</v>
      </c>
      <c r="J653" s="2" t="s">
        <v>600</v>
      </c>
      <c r="S653" s="11">
        <f t="shared" si="21"/>
        <v>-74.783484907833824</v>
      </c>
      <c r="T653" s="10">
        <f t="shared" si="22"/>
        <v>5592.569614960209</v>
      </c>
    </row>
    <row r="654" spans="1:20" ht="15" x14ac:dyDescent="0.25">
      <c r="A654" s="1">
        <v>14</v>
      </c>
      <c r="B654" s="1">
        <v>19.46</v>
      </c>
      <c r="C654" s="1" t="s">
        <v>749</v>
      </c>
      <c r="D654" s="1" t="s">
        <v>691</v>
      </c>
      <c r="E654" s="1">
        <v>100</v>
      </c>
      <c r="F654" s="1" t="s">
        <v>684</v>
      </c>
      <c r="G654" s="1">
        <v>116</v>
      </c>
      <c r="H654" s="1" t="s">
        <v>750</v>
      </c>
      <c r="I654" s="1">
        <v>11600</v>
      </c>
      <c r="J654" s="2" t="s">
        <v>630</v>
      </c>
      <c r="S654" s="11">
        <f t="shared" si="21"/>
        <v>-74.863484907833822</v>
      </c>
      <c r="T654" s="10">
        <f t="shared" si="22"/>
        <v>5604.5413725454628</v>
      </c>
    </row>
    <row r="655" spans="1:20" ht="15" x14ac:dyDescent="0.25">
      <c r="A655" s="1">
        <v>14</v>
      </c>
      <c r="B655" s="1" t="s">
        <v>974</v>
      </c>
      <c r="C655" s="1" t="s">
        <v>975</v>
      </c>
      <c r="D655" s="1" t="s">
        <v>699</v>
      </c>
      <c r="E655" s="1">
        <v>2</v>
      </c>
      <c r="F655" s="1" t="s">
        <v>957</v>
      </c>
      <c r="G655" s="1">
        <v>115.01</v>
      </c>
      <c r="H655" s="1" t="s">
        <v>973</v>
      </c>
      <c r="I655" s="1">
        <v>230.02</v>
      </c>
      <c r="J655" s="2" t="s">
        <v>491</v>
      </c>
      <c r="S655" s="11">
        <f t="shared" si="21"/>
        <v>-75.853484907833817</v>
      </c>
      <c r="T655" s="10">
        <f t="shared" si="22"/>
        <v>5753.7511726629727</v>
      </c>
    </row>
    <row r="656" spans="1:20" ht="15" x14ac:dyDescent="0.25">
      <c r="A656" s="1">
        <v>14</v>
      </c>
      <c r="B656" s="1" t="s">
        <v>1037</v>
      </c>
      <c r="C656" s="1" t="s">
        <v>1038</v>
      </c>
      <c r="D656" s="1" t="s">
        <v>699</v>
      </c>
      <c r="E656" s="1">
        <v>5</v>
      </c>
      <c r="F656" s="1" t="s">
        <v>957</v>
      </c>
      <c r="G656" s="1">
        <v>115.01</v>
      </c>
      <c r="H656" s="1" t="s">
        <v>973</v>
      </c>
      <c r="I656" s="1">
        <v>575.04999999999995</v>
      </c>
      <c r="J656" s="2" t="s">
        <v>528</v>
      </c>
      <c r="S656" s="11">
        <f t="shared" si="21"/>
        <v>-75.853484907833817</v>
      </c>
      <c r="T656" s="10">
        <f t="shared" si="22"/>
        <v>5753.7511726629727</v>
      </c>
    </row>
    <row r="657" spans="1:20" ht="15" x14ac:dyDescent="0.25">
      <c r="A657" s="1">
        <v>14</v>
      </c>
      <c r="B657" s="1" t="s">
        <v>974</v>
      </c>
      <c r="C657" s="1" t="s">
        <v>975</v>
      </c>
      <c r="D657" s="1" t="s">
        <v>699</v>
      </c>
      <c r="E657" s="1">
        <v>5</v>
      </c>
      <c r="F657" s="1" t="s">
        <v>957</v>
      </c>
      <c r="G657" s="1">
        <v>115.01</v>
      </c>
      <c r="H657" s="1" t="s">
        <v>973</v>
      </c>
      <c r="I657" s="1">
        <v>575.04999999999995</v>
      </c>
      <c r="J657" s="2" t="s">
        <v>528</v>
      </c>
      <c r="S657" s="11">
        <f t="shared" si="21"/>
        <v>-75.853484907833817</v>
      </c>
      <c r="T657" s="10">
        <f t="shared" si="22"/>
        <v>5753.7511726629727</v>
      </c>
    </row>
    <row r="658" spans="1:20" ht="15" x14ac:dyDescent="0.25">
      <c r="A658" s="1">
        <v>14</v>
      </c>
      <c r="B658" s="1" t="s">
        <v>974</v>
      </c>
      <c r="C658" s="1" t="s">
        <v>975</v>
      </c>
      <c r="D658" s="1" t="s">
        <v>699</v>
      </c>
      <c r="E658" s="1">
        <v>10</v>
      </c>
      <c r="F658" s="1" t="s">
        <v>957</v>
      </c>
      <c r="G658" s="1">
        <v>115.01</v>
      </c>
      <c r="H658" s="1" t="s">
        <v>973</v>
      </c>
      <c r="I658" s="1">
        <v>1150.0999999999999</v>
      </c>
      <c r="J658" s="2" t="s">
        <v>548</v>
      </c>
      <c r="S658" s="11">
        <f t="shared" si="21"/>
        <v>-75.853484907833817</v>
      </c>
      <c r="T658" s="10">
        <f t="shared" si="22"/>
        <v>5753.7511726629727</v>
      </c>
    </row>
    <row r="659" spans="1:20" ht="15" x14ac:dyDescent="0.25">
      <c r="A659" s="1">
        <v>14</v>
      </c>
      <c r="B659" s="1" t="s">
        <v>974</v>
      </c>
      <c r="C659" s="1" t="s">
        <v>975</v>
      </c>
      <c r="D659" s="1" t="s">
        <v>699</v>
      </c>
      <c r="E659" s="1">
        <v>2</v>
      </c>
      <c r="F659" s="1" t="s">
        <v>957</v>
      </c>
      <c r="G659" s="1">
        <v>115.01</v>
      </c>
      <c r="H659" s="1" t="s">
        <v>973</v>
      </c>
      <c r="I659" s="1">
        <v>230.02</v>
      </c>
      <c r="J659" s="2" t="s">
        <v>630</v>
      </c>
      <c r="S659" s="11">
        <f t="shared" si="21"/>
        <v>-75.853484907833817</v>
      </c>
      <c r="T659" s="10">
        <f t="shared" si="22"/>
        <v>5753.7511726629727</v>
      </c>
    </row>
    <row r="660" spans="1:20" ht="15" x14ac:dyDescent="0.25">
      <c r="A660" s="1">
        <v>3</v>
      </c>
      <c r="B660" s="1">
        <v>180</v>
      </c>
      <c r="C660" s="1" t="s">
        <v>171</v>
      </c>
      <c r="D660" s="1" t="s">
        <v>371</v>
      </c>
      <c r="E660" s="1">
        <v>6</v>
      </c>
      <c r="F660" s="1" t="s">
        <v>92</v>
      </c>
      <c r="G660" s="1">
        <v>110</v>
      </c>
      <c r="H660" s="1" t="s">
        <v>93</v>
      </c>
      <c r="I660" s="1">
        <v>660</v>
      </c>
      <c r="J660" s="2" t="s">
        <v>491</v>
      </c>
      <c r="S660" s="11">
        <f t="shared" si="21"/>
        <v>-80.863484907833822</v>
      </c>
      <c r="T660" s="10">
        <f t="shared" si="22"/>
        <v>6538.9031914394682</v>
      </c>
    </row>
    <row r="661" spans="1:20" ht="15" x14ac:dyDescent="0.25">
      <c r="A661" s="1">
        <v>3</v>
      </c>
      <c r="B661" s="1">
        <v>150</v>
      </c>
      <c r="C661" s="1" t="s">
        <v>389</v>
      </c>
      <c r="D661" s="1" t="s">
        <v>371</v>
      </c>
      <c r="E661" s="1">
        <v>30</v>
      </c>
      <c r="F661" s="1" t="s">
        <v>372</v>
      </c>
      <c r="G661" s="1">
        <v>109.2</v>
      </c>
      <c r="H661" s="1" t="s">
        <v>390</v>
      </c>
      <c r="I661" s="1">
        <v>3276</v>
      </c>
      <c r="J661" s="2" t="s">
        <v>374</v>
      </c>
      <c r="S661" s="11">
        <f t="shared" si="21"/>
        <v>-81.663484907833819</v>
      </c>
      <c r="T661" s="10">
        <f t="shared" si="22"/>
        <v>6668.9247672920019</v>
      </c>
    </row>
    <row r="662" spans="1:20" ht="15" x14ac:dyDescent="0.25">
      <c r="A662" s="1">
        <v>3</v>
      </c>
      <c r="B662" s="1">
        <v>150</v>
      </c>
      <c r="C662" s="1" t="s">
        <v>389</v>
      </c>
      <c r="D662" s="1" t="s">
        <v>371</v>
      </c>
      <c r="E662" s="1">
        <v>2</v>
      </c>
      <c r="F662" s="1" t="s">
        <v>372</v>
      </c>
      <c r="G662" s="1">
        <v>109.2</v>
      </c>
      <c r="H662" s="1" t="s">
        <v>390</v>
      </c>
      <c r="I662" s="1">
        <v>218.4</v>
      </c>
      <c r="J662" s="2" t="s">
        <v>548</v>
      </c>
      <c r="S662" s="11">
        <f t="shared" si="21"/>
        <v>-81.663484907833819</v>
      </c>
      <c r="T662" s="10">
        <f t="shared" si="22"/>
        <v>6668.9247672920019</v>
      </c>
    </row>
    <row r="663" spans="1:20" ht="15" x14ac:dyDescent="0.25">
      <c r="A663" s="1">
        <v>3</v>
      </c>
      <c r="B663" s="1">
        <v>150</v>
      </c>
      <c r="C663" s="1" t="s">
        <v>389</v>
      </c>
      <c r="D663" s="1" t="s">
        <v>371</v>
      </c>
      <c r="E663" s="1">
        <v>5</v>
      </c>
      <c r="F663" s="1" t="s">
        <v>372</v>
      </c>
      <c r="G663" s="1">
        <v>109.2</v>
      </c>
      <c r="H663" s="1" t="s">
        <v>390</v>
      </c>
      <c r="I663" s="1">
        <v>546</v>
      </c>
      <c r="J663" s="2" t="s">
        <v>630</v>
      </c>
      <c r="S663" s="11">
        <f t="shared" si="21"/>
        <v>-81.663484907833819</v>
      </c>
      <c r="T663" s="10">
        <f t="shared" si="22"/>
        <v>6668.9247672920019</v>
      </c>
    </row>
    <row r="664" spans="1:20" ht="15" x14ac:dyDescent="0.25">
      <c r="A664" s="1">
        <v>14</v>
      </c>
      <c r="B664" s="1" t="s">
        <v>695</v>
      </c>
      <c r="C664" s="1" t="s">
        <v>696</v>
      </c>
      <c r="D664" s="1" t="s">
        <v>691</v>
      </c>
      <c r="E664" s="1">
        <v>30</v>
      </c>
      <c r="F664" s="1" t="s">
        <v>684</v>
      </c>
      <c r="G664" s="1">
        <v>107</v>
      </c>
      <c r="H664" s="1" t="s">
        <v>692</v>
      </c>
      <c r="I664" s="1">
        <v>3210</v>
      </c>
      <c r="J664" s="2" t="s">
        <v>491</v>
      </c>
      <c r="S664" s="11">
        <f t="shared" si="21"/>
        <v>-83.863484907833822</v>
      </c>
      <c r="T664" s="10">
        <f t="shared" si="22"/>
        <v>7033.0841008864709</v>
      </c>
    </row>
    <row r="665" spans="1:20" ht="15" x14ac:dyDescent="0.25">
      <c r="A665" s="1">
        <v>14</v>
      </c>
      <c r="B665" s="1" t="s">
        <v>1035</v>
      </c>
      <c r="C665" s="1" t="s">
        <v>1036</v>
      </c>
      <c r="D665" s="1" t="s">
        <v>699</v>
      </c>
      <c r="E665" s="1">
        <v>40</v>
      </c>
      <c r="F665" s="1" t="s">
        <v>957</v>
      </c>
      <c r="G665" s="1">
        <v>106.49</v>
      </c>
      <c r="H665" s="1" t="s">
        <v>973</v>
      </c>
      <c r="I665" s="1">
        <v>4259.6000000000004</v>
      </c>
      <c r="J665" s="2" t="s">
        <v>528</v>
      </c>
      <c r="S665" s="11">
        <f t="shared" si="21"/>
        <v>-84.373484907833827</v>
      </c>
      <c r="T665" s="10">
        <f t="shared" si="22"/>
        <v>7118.8849554924627</v>
      </c>
    </row>
    <row r="666" spans="1:20" ht="15" x14ac:dyDescent="0.25">
      <c r="A666" s="1">
        <v>14</v>
      </c>
      <c r="B666" s="1" t="s">
        <v>1035</v>
      </c>
      <c r="C666" s="1" t="s">
        <v>1036</v>
      </c>
      <c r="D666" s="1" t="s">
        <v>699</v>
      </c>
      <c r="E666" s="1">
        <v>30</v>
      </c>
      <c r="F666" s="1" t="s">
        <v>957</v>
      </c>
      <c r="G666" s="1">
        <v>106.49</v>
      </c>
      <c r="H666" s="1" t="s">
        <v>973</v>
      </c>
      <c r="I666" s="1">
        <v>3194.7</v>
      </c>
      <c r="J666" s="2" t="s">
        <v>548</v>
      </c>
      <c r="S666" s="11">
        <f t="shared" si="21"/>
        <v>-84.373484907833827</v>
      </c>
      <c r="T666" s="10">
        <f t="shared" si="22"/>
        <v>7118.8849554924627</v>
      </c>
    </row>
    <row r="667" spans="1:20" ht="15" x14ac:dyDescent="0.25">
      <c r="A667" s="1">
        <v>14</v>
      </c>
      <c r="B667" s="1" t="s">
        <v>1035</v>
      </c>
      <c r="C667" s="1" t="s">
        <v>1036</v>
      </c>
      <c r="D667" s="1" t="s">
        <v>699</v>
      </c>
      <c r="E667" s="1">
        <v>10</v>
      </c>
      <c r="F667" s="1" t="s">
        <v>957</v>
      </c>
      <c r="G667" s="1">
        <v>106.49</v>
      </c>
      <c r="H667" s="1" t="s">
        <v>973</v>
      </c>
      <c r="I667" s="1">
        <v>1064.9000000000001</v>
      </c>
      <c r="J667" s="2" t="s">
        <v>600</v>
      </c>
      <c r="S667" s="11">
        <f t="shared" si="21"/>
        <v>-84.373484907833827</v>
      </c>
      <c r="T667" s="10">
        <f t="shared" si="22"/>
        <v>7118.8849554924627</v>
      </c>
    </row>
    <row r="668" spans="1:20" ht="15" x14ac:dyDescent="0.25">
      <c r="A668" s="1">
        <v>14</v>
      </c>
      <c r="B668" s="1" t="s">
        <v>1035</v>
      </c>
      <c r="C668" s="1" t="s">
        <v>1036</v>
      </c>
      <c r="D668" s="1" t="s">
        <v>699</v>
      </c>
      <c r="E668" s="1">
        <v>5</v>
      </c>
      <c r="F668" s="1" t="s">
        <v>957</v>
      </c>
      <c r="G668" s="1">
        <v>106.49</v>
      </c>
      <c r="H668" s="1" t="s">
        <v>973</v>
      </c>
      <c r="I668" s="1">
        <v>532.45000000000005</v>
      </c>
      <c r="J668" s="2" t="s">
        <v>630</v>
      </c>
      <c r="S668" s="11">
        <f t="shared" si="21"/>
        <v>-84.373484907833827</v>
      </c>
      <c r="T668" s="10">
        <f t="shared" si="22"/>
        <v>7118.8849554924627</v>
      </c>
    </row>
    <row r="669" spans="1:20" ht="15" x14ac:dyDescent="0.25">
      <c r="A669" s="1">
        <v>7</v>
      </c>
      <c r="B669" s="1">
        <v>377</v>
      </c>
      <c r="C669" s="1" t="s">
        <v>435</v>
      </c>
      <c r="D669" s="1" t="s">
        <v>371</v>
      </c>
      <c r="E669" s="1">
        <v>20</v>
      </c>
      <c r="F669" s="1" t="s">
        <v>372</v>
      </c>
      <c r="G669" s="1">
        <v>105</v>
      </c>
      <c r="H669" s="1" t="s">
        <v>434</v>
      </c>
      <c r="I669" s="1">
        <v>2100</v>
      </c>
      <c r="J669" s="2" t="s">
        <v>374</v>
      </c>
      <c r="S669" s="11">
        <f t="shared" si="21"/>
        <v>-85.863484907833822</v>
      </c>
      <c r="T669" s="10">
        <f t="shared" si="22"/>
        <v>7372.5380405178066</v>
      </c>
    </row>
    <row r="670" spans="1:20" ht="15" x14ac:dyDescent="0.25">
      <c r="A670" s="1">
        <v>4</v>
      </c>
      <c r="B670" s="1">
        <v>288</v>
      </c>
      <c r="C670" s="1" t="s">
        <v>158</v>
      </c>
      <c r="D670" s="1" t="s">
        <v>458</v>
      </c>
      <c r="E670" s="1">
        <v>5</v>
      </c>
      <c r="F670" s="1" t="s">
        <v>92</v>
      </c>
      <c r="G670" s="1">
        <v>104.5</v>
      </c>
      <c r="H670" s="1" t="s">
        <v>108</v>
      </c>
      <c r="I670" s="1">
        <v>522.5</v>
      </c>
      <c r="J670" s="2" t="s">
        <v>466</v>
      </c>
      <c r="S670" s="11">
        <f t="shared" si="21"/>
        <v>-86.363484907833822</v>
      </c>
      <c r="T670" s="10">
        <f t="shared" si="22"/>
        <v>7458.6515254256401</v>
      </c>
    </row>
    <row r="671" spans="1:20" ht="15" x14ac:dyDescent="0.25">
      <c r="A671" s="1">
        <v>12</v>
      </c>
      <c r="B671" s="1">
        <v>13</v>
      </c>
      <c r="C671" s="1" t="s">
        <v>777</v>
      </c>
      <c r="D671" s="1" t="s">
        <v>371</v>
      </c>
      <c r="E671" s="1">
        <v>10</v>
      </c>
      <c r="F671" s="1" t="s">
        <v>752</v>
      </c>
      <c r="G671" s="1">
        <v>103.95</v>
      </c>
      <c r="H671" s="1" t="s">
        <v>778</v>
      </c>
      <c r="I671" s="1">
        <v>1039.5</v>
      </c>
      <c r="J671" s="2" t="s">
        <v>528</v>
      </c>
      <c r="S671" s="11">
        <f t="shared" si="21"/>
        <v>-86.913484907833819</v>
      </c>
      <c r="T671" s="10">
        <f t="shared" si="22"/>
        <v>7553.9538588242567</v>
      </c>
    </row>
    <row r="672" spans="1:20" ht="15" x14ac:dyDescent="0.25">
      <c r="A672" s="1">
        <v>12</v>
      </c>
      <c r="B672" s="1">
        <v>13</v>
      </c>
      <c r="C672" s="1" t="s">
        <v>777</v>
      </c>
      <c r="D672" s="1" t="s">
        <v>371</v>
      </c>
      <c r="E672" s="1">
        <v>10</v>
      </c>
      <c r="F672" s="1" t="s">
        <v>752</v>
      </c>
      <c r="G672" s="1">
        <v>103.95</v>
      </c>
      <c r="H672" s="1" t="s">
        <v>778</v>
      </c>
      <c r="I672" s="1">
        <v>1039.5</v>
      </c>
      <c r="J672" s="2" t="s">
        <v>563</v>
      </c>
      <c r="S672" s="11">
        <f t="shared" si="21"/>
        <v>-86.913484907833819</v>
      </c>
      <c r="T672" s="10">
        <f t="shared" si="22"/>
        <v>7553.9538588242567</v>
      </c>
    </row>
    <row r="673" spans="1:20" ht="15" x14ac:dyDescent="0.25">
      <c r="A673" s="1">
        <v>12</v>
      </c>
      <c r="B673" s="1">
        <v>13</v>
      </c>
      <c r="C673" s="1" t="s">
        <v>777</v>
      </c>
      <c r="D673" s="1" t="s">
        <v>371</v>
      </c>
      <c r="E673" s="1">
        <v>30</v>
      </c>
      <c r="F673" s="1" t="s">
        <v>752</v>
      </c>
      <c r="G673" s="1">
        <v>103.95</v>
      </c>
      <c r="H673" s="1" t="s">
        <v>778</v>
      </c>
      <c r="I673" s="1">
        <v>3118.5</v>
      </c>
      <c r="J673" s="2" t="s">
        <v>630</v>
      </c>
      <c r="S673" s="11">
        <f t="shared" si="21"/>
        <v>-86.913484907833819</v>
      </c>
      <c r="T673" s="10">
        <f t="shared" si="22"/>
        <v>7553.9538588242567</v>
      </c>
    </row>
    <row r="674" spans="1:20" ht="15" x14ac:dyDescent="0.25">
      <c r="A674" s="1">
        <v>9</v>
      </c>
      <c r="B674" s="1">
        <v>541</v>
      </c>
      <c r="C674" s="1" t="s">
        <v>216</v>
      </c>
      <c r="D674" s="1" t="s">
        <v>371</v>
      </c>
      <c r="E674" s="1">
        <v>10</v>
      </c>
      <c r="F674" s="1" t="s">
        <v>92</v>
      </c>
      <c r="G674" s="1">
        <v>103</v>
      </c>
      <c r="H674" s="1" t="s">
        <v>95</v>
      </c>
      <c r="I674" s="1">
        <v>1030</v>
      </c>
      <c r="J674" s="2" t="s">
        <v>612</v>
      </c>
      <c r="S674" s="11">
        <f t="shared" si="21"/>
        <v>-87.863484907833822</v>
      </c>
      <c r="T674" s="10">
        <f t="shared" si="22"/>
        <v>7719.9919801491415</v>
      </c>
    </row>
    <row r="675" spans="1:20" ht="15" x14ac:dyDescent="0.25">
      <c r="A675" s="1">
        <v>4</v>
      </c>
      <c r="B675" s="1">
        <v>245</v>
      </c>
      <c r="C675" s="1" t="s">
        <v>413</v>
      </c>
      <c r="D675" s="1" t="s">
        <v>371</v>
      </c>
      <c r="E675" s="1">
        <v>60</v>
      </c>
      <c r="F675" s="1" t="s">
        <v>372</v>
      </c>
      <c r="G675" s="1">
        <v>101.2</v>
      </c>
      <c r="H675" s="1" t="s">
        <v>376</v>
      </c>
      <c r="I675" s="1">
        <v>6072</v>
      </c>
      <c r="J675" s="2" t="s">
        <v>374</v>
      </c>
      <c r="S675" s="11">
        <f t="shared" si="21"/>
        <v>-89.663484907833819</v>
      </c>
      <c r="T675" s="10">
        <f t="shared" si="22"/>
        <v>8039.5405258173432</v>
      </c>
    </row>
    <row r="676" spans="1:20" ht="15" x14ac:dyDescent="0.25">
      <c r="A676" s="1">
        <v>4</v>
      </c>
      <c r="B676" s="1">
        <v>245</v>
      </c>
      <c r="C676" s="1" t="s">
        <v>413</v>
      </c>
      <c r="D676" s="1" t="s">
        <v>371</v>
      </c>
      <c r="E676" s="1">
        <v>10</v>
      </c>
      <c r="F676" s="1" t="s">
        <v>372</v>
      </c>
      <c r="G676" s="1">
        <v>101.2</v>
      </c>
      <c r="H676" s="1" t="s">
        <v>376</v>
      </c>
      <c r="I676" s="1">
        <v>1012</v>
      </c>
      <c r="J676" s="2" t="s">
        <v>586</v>
      </c>
      <c r="S676" s="11">
        <f t="shared" si="21"/>
        <v>-89.663484907833819</v>
      </c>
      <c r="T676" s="10">
        <f t="shared" si="22"/>
        <v>8039.5405258173432</v>
      </c>
    </row>
    <row r="677" spans="1:20" ht="15" x14ac:dyDescent="0.25">
      <c r="A677" s="1">
        <v>4</v>
      </c>
      <c r="B677" s="1">
        <v>245</v>
      </c>
      <c r="C677" s="1" t="s">
        <v>413</v>
      </c>
      <c r="D677" s="1" t="s">
        <v>371</v>
      </c>
      <c r="E677" s="1">
        <v>6</v>
      </c>
      <c r="F677" s="1" t="s">
        <v>372</v>
      </c>
      <c r="G677" s="1">
        <v>101.2</v>
      </c>
      <c r="H677" s="1" t="s">
        <v>376</v>
      </c>
      <c r="I677" s="1">
        <v>607.20000000000005</v>
      </c>
      <c r="J677" s="2" t="s">
        <v>612</v>
      </c>
      <c r="S677" s="11">
        <f t="shared" si="21"/>
        <v>-89.663484907833819</v>
      </c>
      <c r="T677" s="10">
        <f t="shared" si="22"/>
        <v>8039.5405258173432</v>
      </c>
    </row>
    <row r="678" spans="1:20" ht="15" x14ac:dyDescent="0.25">
      <c r="A678" s="1">
        <v>2</v>
      </c>
      <c r="B678" s="1">
        <v>119</v>
      </c>
      <c r="C678" s="1" t="s">
        <v>107</v>
      </c>
      <c r="D678" s="1" t="s">
        <v>371</v>
      </c>
      <c r="E678" s="1">
        <v>25</v>
      </c>
      <c r="F678" s="1" t="s">
        <v>92</v>
      </c>
      <c r="G678" s="1">
        <v>98.9</v>
      </c>
      <c r="H678" s="1" t="s">
        <v>108</v>
      </c>
      <c r="I678" s="1">
        <v>2472.5</v>
      </c>
      <c r="J678" s="2" t="s">
        <v>374</v>
      </c>
      <c r="S678" s="11">
        <f t="shared" si="21"/>
        <v>-91.963484907833816</v>
      </c>
      <c r="T678" s="10">
        <f t="shared" si="22"/>
        <v>8457.2825563933784</v>
      </c>
    </row>
    <row r="679" spans="1:20" ht="15" x14ac:dyDescent="0.25">
      <c r="A679" s="1">
        <v>2</v>
      </c>
      <c r="B679" s="1">
        <v>119</v>
      </c>
      <c r="C679" s="1" t="s">
        <v>107</v>
      </c>
      <c r="D679" s="1" t="s">
        <v>371</v>
      </c>
      <c r="E679" s="1">
        <v>15</v>
      </c>
      <c r="F679" s="1" t="s">
        <v>92</v>
      </c>
      <c r="G679" s="1">
        <v>98.9</v>
      </c>
      <c r="H679" s="1" t="s">
        <v>108</v>
      </c>
      <c r="I679" s="1">
        <v>1483.5</v>
      </c>
      <c r="J679" s="2" t="s">
        <v>466</v>
      </c>
      <c r="S679" s="11">
        <f t="shared" si="21"/>
        <v>-91.963484907833816</v>
      </c>
      <c r="T679" s="10">
        <f t="shared" si="22"/>
        <v>8457.2825563933784</v>
      </c>
    </row>
    <row r="680" spans="1:20" ht="15" x14ac:dyDescent="0.25">
      <c r="A680" s="1">
        <v>2</v>
      </c>
      <c r="B680" s="1">
        <v>119</v>
      </c>
      <c r="C680" s="1" t="s">
        <v>107</v>
      </c>
      <c r="D680" s="1" t="s">
        <v>371</v>
      </c>
      <c r="E680" s="1">
        <v>5</v>
      </c>
      <c r="F680" s="1" t="s">
        <v>92</v>
      </c>
      <c r="G680" s="1">
        <v>98.9</v>
      </c>
      <c r="H680" s="1" t="s">
        <v>108</v>
      </c>
      <c r="I680" s="1">
        <v>494.5</v>
      </c>
      <c r="J680" s="2" t="s">
        <v>548</v>
      </c>
      <c r="S680" s="11">
        <f t="shared" si="21"/>
        <v>-91.963484907833816</v>
      </c>
      <c r="T680" s="10">
        <f t="shared" si="22"/>
        <v>8457.2825563933784</v>
      </c>
    </row>
    <row r="681" spans="1:20" ht="15" x14ac:dyDescent="0.25">
      <c r="A681" s="1">
        <v>2</v>
      </c>
      <c r="B681" s="1">
        <v>119</v>
      </c>
      <c r="C681" s="1" t="s">
        <v>107</v>
      </c>
      <c r="D681" s="1" t="s">
        <v>371</v>
      </c>
      <c r="E681" s="1">
        <v>50</v>
      </c>
      <c r="F681" s="1" t="s">
        <v>92</v>
      </c>
      <c r="G681" s="1">
        <v>98.9</v>
      </c>
      <c r="H681" s="1" t="s">
        <v>108</v>
      </c>
      <c r="I681" s="1">
        <v>4945</v>
      </c>
      <c r="J681" s="2" t="s">
        <v>563</v>
      </c>
      <c r="S681" s="11">
        <f t="shared" si="21"/>
        <v>-91.963484907833816</v>
      </c>
      <c r="T681" s="10">
        <f t="shared" si="22"/>
        <v>8457.2825563933784</v>
      </c>
    </row>
    <row r="682" spans="1:20" ht="25.5" x14ac:dyDescent="0.25">
      <c r="A682" s="1">
        <v>3</v>
      </c>
      <c r="B682" s="1">
        <v>197</v>
      </c>
      <c r="C682" s="1" t="s">
        <v>404</v>
      </c>
      <c r="D682" s="1" t="s">
        <v>371</v>
      </c>
      <c r="E682" s="1">
        <v>100</v>
      </c>
      <c r="F682" s="1" t="s">
        <v>372</v>
      </c>
      <c r="G682" s="1">
        <v>97</v>
      </c>
      <c r="H682" s="1" t="s">
        <v>405</v>
      </c>
      <c r="I682" s="1">
        <v>9700</v>
      </c>
      <c r="J682" s="2" t="s">
        <v>374</v>
      </c>
      <c r="S682" s="11">
        <f t="shared" si="21"/>
        <v>-93.863484907833822</v>
      </c>
      <c r="T682" s="10">
        <f t="shared" si="22"/>
        <v>8810.3537990431469</v>
      </c>
    </row>
    <row r="683" spans="1:20" ht="25.5" x14ac:dyDescent="0.25">
      <c r="A683" s="1">
        <v>3</v>
      </c>
      <c r="B683" s="1">
        <v>197</v>
      </c>
      <c r="C683" s="1" t="s">
        <v>404</v>
      </c>
      <c r="D683" s="1" t="s">
        <v>371</v>
      </c>
      <c r="E683" s="1">
        <v>20</v>
      </c>
      <c r="F683" s="1" t="s">
        <v>372</v>
      </c>
      <c r="G683" s="1">
        <v>97</v>
      </c>
      <c r="H683" s="1" t="s">
        <v>405</v>
      </c>
      <c r="I683" s="1">
        <v>1940</v>
      </c>
      <c r="J683" s="2" t="s">
        <v>466</v>
      </c>
      <c r="S683" s="11">
        <f t="shared" si="21"/>
        <v>-93.863484907833822</v>
      </c>
      <c r="T683" s="10">
        <f t="shared" si="22"/>
        <v>8810.3537990431469</v>
      </c>
    </row>
    <row r="684" spans="1:20" ht="25.5" x14ac:dyDescent="0.25">
      <c r="A684" s="1">
        <v>3</v>
      </c>
      <c r="B684" s="1">
        <v>197</v>
      </c>
      <c r="C684" s="1" t="s">
        <v>404</v>
      </c>
      <c r="D684" s="1" t="s">
        <v>371</v>
      </c>
      <c r="E684" s="1">
        <v>5</v>
      </c>
      <c r="F684" s="1" t="s">
        <v>372</v>
      </c>
      <c r="G684" s="1">
        <v>97</v>
      </c>
      <c r="H684" s="1" t="s">
        <v>405</v>
      </c>
      <c r="I684" s="1">
        <v>485</v>
      </c>
      <c r="J684" s="2" t="s">
        <v>528</v>
      </c>
      <c r="S684" s="11">
        <f t="shared" si="21"/>
        <v>-93.863484907833822</v>
      </c>
      <c r="T684" s="10">
        <f t="shared" si="22"/>
        <v>8810.3537990431469</v>
      </c>
    </row>
    <row r="685" spans="1:20" ht="25.5" x14ac:dyDescent="0.25">
      <c r="A685" s="1">
        <v>6</v>
      </c>
      <c r="B685" s="1">
        <v>354</v>
      </c>
      <c r="C685" s="1" t="s">
        <v>535</v>
      </c>
      <c r="D685" s="1" t="s">
        <v>371</v>
      </c>
      <c r="E685" s="1">
        <v>5</v>
      </c>
      <c r="F685" s="1" t="s">
        <v>372</v>
      </c>
      <c r="G685" s="1">
        <v>97</v>
      </c>
      <c r="H685" s="1" t="s">
        <v>498</v>
      </c>
      <c r="I685" s="1">
        <v>485</v>
      </c>
      <c r="J685" s="2" t="s">
        <v>528</v>
      </c>
      <c r="S685" s="11">
        <f t="shared" si="21"/>
        <v>-93.863484907833822</v>
      </c>
      <c r="T685" s="10">
        <f t="shared" si="22"/>
        <v>8810.3537990431469</v>
      </c>
    </row>
    <row r="686" spans="1:20" ht="25.5" x14ac:dyDescent="0.25">
      <c r="A686" s="1">
        <v>3</v>
      </c>
      <c r="B686" s="1">
        <v>176</v>
      </c>
      <c r="C686" s="1" t="s">
        <v>473</v>
      </c>
      <c r="D686" s="1" t="s">
        <v>371</v>
      </c>
      <c r="E686" s="1">
        <v>30</v>
      </c>
      <c r="F686" s="1" t="s">
        <v>372</v>
      </c>
      <c r="G686" s="1">
        <v>96.9</v>
      </c>
      <c r="H686" s="1" t="s">
        <v>394</v>
      </c>
      <c r="I686" s="1">
        <v>2907</v>
      </c>
      <c r="J686" s="2" t="s">
        <v>466</v>
      </c>
      <c r="S686" s="11">
        <f t="shared" si="21"/>
        <v>-93.963484907833816</v>
      </c>
      <c r="T686" s="10">
        <f t="shared" si="22"/>
        <v>8829.1364960247138</v>
      </c>
    </row>
    <row r="687" spans="1:20" ht="25.5" x14ac:dyDescent="0.25">
      <c r="A687" s="1">
        <v>3</v>
      </c>
      <c r="B687" s="1">
        <v>176</v>
      </c>
      <c r="C687" s="1" t="s">
        <v>473</v>
      </c>
      <c r="D687" s="1" t="s">
        <v>371</v>
      </c>
      <c r="E687" s="1">
        <v>7</v>
      </c>
      <c r="F687" s="1" t="s">
        <v>372</v>
      </c>
      <c r="G687" s="1">
        <v>96.9</v>
      </c>
      <c r="H687" s="1" t="s">
        <v>394</v>
      </c>
      <c r="I687" s="1">
        <v>678.3</v>
      </c>
      <c r="J687" s="2" t="s">
        <v>491</v>
      </c>
      <c r="S687" s="11">
        <f t="shared" si="21"/>
        <v>-93.963484907833816</v>
      </c>
      <c r="T687" s="10">
        <f t="shared" si="22"/>
        <v>8829.1364960247138</v>
      </c>
    </row>
    <row r="688" spans="1:20" ht="25.5" x14ac:dyDescent="0.25">
      <c r="A688" s="1">
        <v>3</v>
      </c>
      <c r="B688" s="1">
        <v>176</v>
      </c>
      <c r="C688" s="1" t="s">
        <v>473</v>
      </c>
      <c r="D688" s="1" t="s">
        <v>371</v>
      </c>
      <c r="E688" s="1">
        <v>10</v>
      </c>
      <c r="F688" s="1" t="s">
        <v>372</v>
      </c>
      <c r="G688" s="1">
        <v>96.9</v>
      </c>
      <c r="H688" s="1" t="s">
        <v>394</v>
      </c>
      <c r="I688" s="1">
        <v>969</v>
      </c>
      <c r="J688" s="2" t="s">
        <v>528</v>
      </c>
      <c r="S688" s="11">
        <f t="shared" si="21"/>
        <v>-93.963484907833816</v>
      </c>
      <c r="T688" s="10">
        <f t="shared" si="22"/>
        <v>8829.1364960247138</v>
      </c>
    </row>
    <row r="689" spans="1:20" ht="25.5" x14ac:dyDescent="0.25">
      <c r="A689" s="1">
        <v>3</v>
      </c>
      <c r="B689" s="1">
        <v>176</v>
      </c>
      <c r="C689" s="1" t="s">
        <v>473</v>
      </c>
      <c r="D689" s="1" t="s">
        <v>371</v>
      </c>
      <c r="E689" s="1">
        <v>3</v>
      </c>
      <c r="F689" s="1" t="s">
        <v>372</v>
      </c>
      <c r="G689" s="1">
        <v>96.9</v>
      </c>
      <c r="H689" s="1" t="s">
        <v>394</v>
      </c>
      <c r="I689" s="1">
        <v>290.7</v>
      </c>
      <c r="J689" s="2" t="s">
        <v>548</v>
      </c>
      <c r="S689" s="11">
        <f t="shared" si="21"/>
        <v>-93.963484907833816</v>
      </c>
      <c r="T689" s="10">
        <f t="shared" si="22"/>
        <v>8829.1364960247138</v>
      </c>
    </row>
    <row r="690" spans="1:20" ht="25.5" x14ac:dyDescent="0.25">
      <c r="A690" s="1">
        <v>3</v>
      </c>
      <c r="B690" s="1">
        <v>176</v>
      </c>
      <c r="C690" s="1" t="s">
        <v>473</v>
      </c>
      <c r="D690" s="1" t="s">
        <v>371</v>
      </c>
      <c r="E690" s="1">
        <v>30</v>
      </c>
      <c r="F690" s="1" t="s">
        <v>372</v>
      </c>
      <c r="G690" s="1">
        <v>96.9</v>
      </c>
      <c r="H690" s="1" t="s">
        <v>394</v>
      </c>
      <c r="I690" s="1">
        <v>2907</v>
      </c>
      <c r="J690" s="2" t="s">
        <v>612</v>
      </c>
      <c r="S690" s="11">
        <f t="shared" si="21"/>
        <v>-93.963484907833816</v>
      </c>
      <c r="T690" s="10">
        <f t="shared" si="22"/>
        <v>8829.1364960247138</v>
      </c>
    </row>
    <row r="691" spans="1:20" ht="15" x14ac:dyDescent="0.25">
      <c r="A691" s="1">
        <v>9</v>
      </c>
      <c r="B691" s="1">
        <v>546</v>
      </c>
      <c r="C691" s="1" t="s">
        <v>486</v>
      </c>
      <c r="D691" s="1" t="s">
        <v>371</v>
      </c>
      <c r="E691" s="1">
        <v>5</v>
      </c>
      <c r="F691" s="1" t="s">
        <v>372</v>
      </c>
      <c r="G691" s="1">
        <v>95.6</v>
      </c>
      <c r="H691" s="1" t="s">
        <v>376</v>
      </c>
      <c r="I691" s="1">
        <v>478</v>
      </c>
      <c r="J691" s="2" t="s">
        <v>466</v>
      </c>
      <c r="S691" s="11">
        <f t="shared" si="21"/>
        <v>-95.263484907833828</v>
      </c>
      <c r="T691" s="10">
        <f t="shared" si="22"/>
        <v>9075.1315567850834</v>
      </c>
    </row>
    <row r="692" spans="1:20" ht="25.5" x14ac:dyDescent="0.25">
      <c r="A692" s="1">
        <v>14</v>
      </c>
      <c r="B692" s="1" t="s">
        <v>1041</v>
      </c>
      <c r="C692" s="1" t="s">
        <v>1042</v>
      </c>
      <c r="D692" s="1" t="s">
        <v>906</v>
      </c>
      <c r="E692" s="1">
        <v>40</v>
      </c>
      <c r="F692" s="1" t="s">
        <v>957</v>
      </c>
      <c r="G692" s="1">
        <v>94.78</v>
      </c>
      <c r="H692" s="1" t="s">
        <v>973</v>
      </c>
      <c r="I692" s="1">
        <v>3791.2</v>
      </c>
      <c r="J692" s="2" t="s">
        <v>528</v>
      </c>
      <c r="S692" s="11">
        <f t="shared" si="21"/>
        <v>-96.083484907833821</v>
      </c>
      <c r="T692" s="10">
        <f t="shared" si="22"/>
        <v>9232.0360720339304</v>
      </c>
    </row>
    <row r="693" spans="1:20" ht="25.5" x14ac:dyDescent="0.25">
      <c r="A693" s="1">
        <v>14</v>
      </c>
      <c r="B693" s="1" t="s">
        <v>1041</v>
      </c>
      <c r="C693" s="1" t="s">
        <v>1042</v>
      </c>
      <c r="D693" s="1" t="s">
        <v>906</v>
      </c>
      <c r="E693" s="1">
        <v>40</v>
      </c>
      <c r="F693" s="1" t="s">
        <v>957</v>
      </c>
      <c r="G693" s="1">
        <v>94.78</v>
      </c>
      <c r="H693" s="1" t="s">
        <v>973</v>
      </c>
      <c r="I693" s="1">
        <v>3791.2</v>
      </c>
      <c r="J693" s="2" t="s">
        <v>600</v>
      </c>
      <c r="S693" s="11">
        <f t="shared" si="21"/>
        <v>-96.083484907833821</v>
      </c>
      <c r="T693" s="10">
        <f t="shared" si="22"/>
        <v>9232.0360720339304</v>
      </c>
    </row>
    <row r="694" spans="1:20" ht="25.5" x14ac:dyDescent="0.25">
      <c r="A694" s="1">
        <v>14</v>
      </c>
      <c r="B694" s="1" t="s">
        <v>1041</v>
      </c>
      <c r="C694" s="1" t="s">
        <v>1042</v>
      </c>
      <c r="D694" s="1" t="s">
        <v>906</v>
      </c>
      <c r="E694" s="1">
        <v>40</v>
      </c>
      <c r="F694" s="1" t="s">
        <v>957</v>
      </c>
      <c r="G694" s="1">
        <v>94.78</v>
      </c>
      <c r="H694" s="1" t="s">
        <v>973</v>
      </c>
      <c r="I694" s="1">
        <v>3791.2</v>
      </c>
      <c r="J694" s="2" t="s">
        <v>630</v>
      </c>
      <c r="S694" s="11">
        <f t="shared" si="21"/>
        <v>-96.083484907833821</v>
      </c>
      <c r="T694" s="10">
        <f t="shared" si="22"/>
        <v>9232.0360720339304</v>
      </c>
    </row>
    <row r="695" spans="1:20" ht="25.5" x14ac:dyDescent="0.25">
      <c r="A695" s="1">
        <v>14</v>
      </c>
      <c r="B695" s="1" t="s">
        <v>992</v>
      </c>
      <c r="C695" s="1" t="s">
        <v>993</v>
      </c>
      <c r="D695" s="1" t="s">
        <v>906</v>
      </c>
      <c r="E695" s="1">
        <v>50</v>
      </c>
      <c r="F695" s="1" t="s">
        <v>957</v>
      </c>
      <c r="G695" s="1">
        <v>92.65</v>
      </c>
      <c r="H695" s="1" t="s">
        <v>964</v>
      </c>
      <c r="I695" s="1">
        <v>4632.5</v>
      </c>
      <c r="J695" s="2" t="s">
        <v>491</v>
      </c>
      <c r="S695" s="11">
        <f t="shared" si="21"/>
        <v>-98.213484907833816</v>
      </c>
      <c r="T695" s="10">
        <f t="shared" si="22"/>
        <v>9645.8886177413005</v>
      </c>
    </row>
    <row r="696" spans="1:20" ht="25.5" x14ac:dyDescent="0.25">
      <c r="A696" s="1">
        <v>14</v>
      </c>
      <c r="B696" s="1" t="s">
        <v>992</v>
      </c>
      <c r="C696" s="1" t="s">
        <v>993</v>
      </c>
      <c r="D696" s="1" t="s">
        <v>906</v>
      </c>
      <c r="E696" s="1">
        <v>10</v>
      </c>
      <c r="F696" s="1" t="s">
        <v>957</v>
      </c>
      <c r="G696" s="1">
        <v>92.65</v>
      </c>
      <c r="H696" s="1" t="s">
        <v>964</v>
      </c>
      <c r="I696" s="1">
        <v>926.5</v>
      </c>
      <c r="J696" s="2" t="s">
        <v>528</v>
      </c>
      <c r="S696" s="11">
        <f t="shared" si="21"/>
        <v>-98.213484907833816</v>
      </c>
      <c r="T696" s="10">
        <f t="shared" si="22"/>
        <v>9645.8886177413005</v>
      </c>
    </row>
    <row r="697" spans="1:20" ht="25.5" x14ac:dyDescent="0.25">
      <c r="A697" s="1">
        <v>14</v>
      </c>
      <c r="B697" s="1" t="s">
        <v>992</v>
      </c>
      <c r="C697" s="1" t="s">
        <v>993</v>
      </c>
      <c r="D697" s="1" t="s">
        <v>906</v>
      </c>
      <c r="E697" s="1">
        <v>8</v>
      </c>
      <c r="F697" s="1" t="s">
        <v>957</v>
      </c>
      <c r="G697" s="1">
        <v>92.65</v>
      </c>
      <c r="H697" s="1" t="s">
        <v>964</v>
      </c>
      <c r="I697" s="1">
        <v>741.2</v>
      </c>
      <c r="J697" s="2" t="s">
        <v>586</v>
      </c>
      <c r="S697" s="11">
        <f t="shared" si="21"/>
        <v>-98.213484907833816</v>
      </c>
      <c r="T697" s="10">
        <f t="shared" si="22"/>
        <v>9645.8886177413005</v>
      </c>
    </row>
    <row r="698" spans="1:20" ht="15" x14ac:dyDescent="0.25">
      <c r="A698" s="1">
        <v>14</v>
      </c>
      <c r="B698" s="1" t="s">
        <v>287</v>
      </c>
      <c r="C698" s="1" t="s">
        <v>288</v>
      </c>
      <c r="D698" s="1" t="s">
        <v>691</v>
      </c>
      <c r="E698" s="1">
        <v>10</v>
      </c>
      <c r="F698" s="1" t="s">
        <v>227</v>
      </c>
      <c r="G698" s="1">
        <v>92.512</v>
      </c>
      <c r="H698" s="1" t="s">
        <v>376</v>
      </c>
      <c r="I698" s="1">
        <v>925.12</v>
      </c>
      <c r="J698" s="2" t="s">
        <v>528</v>
      </c>
      <c r="S698" s="11">
        <f t="shared" si="21"/>
        <v>-98.351484907833822</v>
      </c>
      <c r="T698" s="10">
        <f t="shared" si="22"/>
        <v>9673.0145835758631</v>
      </c>
    </row>
    <row r="699" spans="1:20" ht="15" x14ac:dyDescent="0.25">
      <c r="A699" s="1">
        <v>14</v>
      </c>
      <c r="B699" s="1" t="s">
        <v>287</v>
      </c>
      <c r="C699" s="1" t="s">
        <v>288</v>
      </c>
      <c r="D699" s="1" t="s">
        <v>691</v>
      </c>
      <c r="E699" s="1">
        <v>6</v>
      </c>
      <c r="F699" s="1" t="s">
        <v>227</v>
      </c>
      <c r="G699" s="1">
        <v>92.512</v>
      </c>
      <c r="H699" s="1" t="s">
        <v>376</v>
      </c>
      <c r="I699" s="1">
        <v>555.072</v>
      </c>
      <c r="J699" s="2" t="s">
        <v>600</v>
      </c>
      <c r="S699" s="11">
        <f t="shared" si="21"/>
        <v>-98.351484907833822</v>
      </c>
      <c r="T699" s="10">
        <f t="shared" si="22"/>
        <v>9673.0145835758631</v>
      </c>
    </row>
    <row r="700" spans="1:20" ht="15" x14ac:dyDescent="0.25">
      <c r="A700" s="1">
        <v>1</v>
      </c>
      <c r="B700" s="1">
        <v>16</v>
      </c>
      <c r="C700" s="1" t="s">
        <v>94</v>
      </c>
      <c r="D700" s="1" t="s">
        <v>371</v>
      </c>
      <c r="E700" s="1">
        <v>1400</v>
      </c>
      <c r="F700" s="1" t="s">
        <v>92</v>
      </c>
      <c r="G700" s="1">
        <v>90.8</v>
      </c>
      <c r="H700" s="1" t="s">
        <v>95</v>
      </c>
      <c r="I700" s="1">
        <v>127120</v>
      </c>
      <c r="J700" s="2" t="s">
        <v>374</v>
      </c>
      <c r="S700" s="11">
        <f t="shared" si="21"/>
        <v>-100.06348490783382</v>
      </c>
      <c r="T700" s="10">
        <f t="shared" si="22"/>
        <v>10012.701011900288</v>
      </c>
    </row>
    <row r="701" spans="1:20" ht="15" x14ac:dyDescent="0.25">
      <c r="A701" s="1">
        <v>1</v>
      </c>
      <c r="B701" s="1">
        <v>16</v>
      </c>
      <c r="C701" s="1" t="s">
        <v>94</v>
      </c>
      <c r="D701" s="1" t="s">
        <v>371</v>
      </c>
      <c r="E701" s="1">
        <v>30</v>
      </c>
      <c r="F701" s="1" t="s">
        <v>92</v>
      </c>
      <c r="G701" s="1">
        <v>90.8</v>
      </c>
      <c r="H701" s="1" t="s">
        <v>95</v>
      </c>
      <c r="I701" s="1">
        <v>2724</v>
      </c>
      <c r="J701" s="2" t="s">
        <v>466</v>
      </c>
      <c r="S701" s="11">
        <f t="shared" si="21"/>
        <v>-100.06348490783382</v>
      </c>
      <c r="T701" s="10">
        <f t="shared" si="22"/>
        <v>10012.701011900288</v>
      </c>
    </row>
    <row r="702" spans="1:20" ht="15" x14ac:dyDescent="0.25">
      <c r="A702" s="1">
        <v>1</v>
      </c>
      <c r="B702" s="1">
        <v>16</v>
      </c>
      <c r="C702" s="1" t="s">
        <v>94</v>
      </c>
      <c r="D702" s="1" t="s">
        <v>371</v>
      </c>
      <c r="E702" s="1">
        <v>10</v>
      </c>
      <c r="F702" s="1" t="s">
        <v>92</v>
      </c>
      <c r="G702" s="1">
        <v>90.8</v>
      </c>
      <c r="H702" s="1" t="s">
        <v>95</v>
      </c>
      <c r="I702" s="1">
        <v>908</v>
      </c>
      <c r="J702" s="2" t="s">
        <v>491</v>
      </c>
      <c r="S702" s="11">
        <f t="shared" si="21"/>
        <v>-100.06348490783382</v>
      </c>
      <c r="T702" s="10">
        <f t="shared" si="22"/>
        <v>10012.701011900288</v>
      </c>
    </row>
    <row r="703" spans="1:20" ht="15" x14ac:dyDescent="0.25">
      <c r="A703" s="1">
        <v>1</v>
      </c>
      <c r="B703" s="1">
        <v>16</v>
      </c>
      <c r="C703" s="1" t="s">
        <v>94</v>
      </c>
      <c r="D703" s="1" t="s">
        <v>371</v>
      </c>
      <c r="E703" s="1">
        <v>10</v>
      </c>
      <c r="F703" s="1" t="s">
        <v>92</v>
      </c>
      <c r="G703" s="1">
        <v>90.8</v>
      </c>
      <c r="H703" s="1" t="s">
        <v>95</v>
      </c>
      <c r="I703" s="1">
        <v>908</v>
      </c>
      <c r="J703" s="2" t="s">
        <v>563</v>
      </c>
      <c r="S703" s="11">
        <f t="shared" si="21"/>
        <v>-100.06348490783382</v>
      </c>
      <c r="T703" s="10">
        <f t="shared" si="22"/>
        <v>10012.701011900288</v>
      </c>
    </row>
    <row r="704" spans="1:20" ht="15" x14ac:dyDescent="0.25">
      <c r="A704" s="1">
        <v>1</v>
      </c>
      <c r="B704" s="1">
        <v>16</v>
      </c>
      <c r="C704" s="1" t="s">
        <v>94</v>
      </c>
      <c r="D704" s="1" t="s">
        <v>371</v>
      </c>
      <c r="E704" s="1">
        <v>1</v>
      </c>
      <c r="F704" s="1" t="s">
        <v>92</v>
      </c>
      <c r="G704" s="1">
        <v>90.8</v>
      </c>
      <c r="H704" s="1" t="s">
        <v>95</v>
      </c>
      <c r="I704" s="1">
        <v>90.8</v>
      </c>
      <c r="J704" s="2" t="s">
        <v>578</v>
      </c>
      <c r="S704" s="11">
        <f t="shared" si="21"/>
        <v>-100.06348490783382</v>
      </c>
      <c r="T704" s="10">
        <f t="shared" si="22"/>
        <v>10012.701011900288</v>
      </c>
    </row>
    <row r="705" spans="1:20" ht="15" x14ac:dyDescent="0.25">
      <c r="A705" s="1">
        <v>1</v>
      </c>
      <c r="B705" s="1">
        <v>16</v>
      </c>
      <c r="C705" s="1" t="s">
        <v>94</v>
      </c>
      <c r="D705" s="1" t="s">
        <v>371</v>
      </c>
      <c r="E705" s="1">
        <v>10</v>
      </c>
      <c r="F705" s="1" t="s">
        <v>92</v>
      </c>
      <c r="G705" s="1">
        <v>90.8</v>
      </c>
      <c r="H705" s="1" t="s">
        <v>95</v>
      </c>
      <c r="I705" s="1">
        <v>908</v>
      </c>
      <c r="J705" s="2" t="s">
        <v>612</v>
      </c>
      <c r="S705" s="11">
        <f t="shared" si="21"/>
        <v>-100.06348490783382</v>
      </c>
      <c r="T705" s="10">
        <f t="shared" si="22"/>
        <v>10012.701011900288</v>
      </c>
    </row>
    <row r="706" spans="1:20" ht="15" x14ac:dyDescent="0.25">
      <c r="A706" s="1">
        <v>1</v>
      </c>
      <c r="B706" s="1">
        <v>16</v>
      </c>
      <c r="C706" s="1" t="s">
        <v>94</v>
      </c>
      <c r="D706" s="1" t="s">
        <v>371</v>
      </c>
      <c r="E706" s="1">
        <v>100</v>
      </c>
      <c r="F706" s="1" t="s">
        <v>92</v>
      </c>
      <c r="G706" s="1">
        <v>90.8</v>
      </c>
      <c r="H706" s="1" t="s">
        <v>95</v>
      </c>
      <c r="I706" s="1">
        <v>9080</v>
      </c>
      <c r="J706" s="2" t="s">
        <v>630</v>
      </c>
      <c r="S706" s="11">
        <f t="shared" ref="S706:S769" si="23">G706-$P$2</f>
        <v>-100.06348490783382</v>
      </c>
      <c r="T706" s="10">
        <f t="shared" si="22"/>
        <v>10012.701011900288</v>
      </c>
    </row>
    <row r="707" spans="1:20" ht="15" x14ac:dyDescent="0.25">
      <c r="A707" s="1">
        <v>14</v>
      </c>
      <c r="B707" s="1" t="s">
        <v>1157</v>
      </c>
      <c r="C707" s="1" t="s">
        <v>1158</v>
      </c>
      <c r="D707" s="1" t="s">
        <v>699</v>
      </c>
      <c r="E707" s="1">
        <v>10</v>
      </c>
      <c r="F707" s="1" t="s">
        <v>1095</v>
      </c>
      <c r="G707" s="1">
        <v>90.4</v>
      </c>
      <c r="H707" s="1" t="s">
        <v>1159</v>
      </c>
      <c r="I707" s="1">
        <v>904</v>
      </c>
      <c r="J707" s="2" t="s">
        <v>491</v>
      </c>
      <c r="S707" s="11">
        <f t="shared" si="23"/>
        <v>-100.46348490783382</v>
      </c>
      <c r="T707" s="10">
        <f t="shared" ref="T707:T770" si="24">S707*S707</f>
        <v>10092.911799826554</v>
      </c>
    </row>
    <row r="708" spans="1:20" ht="15" x14ac:dyDescent="0.25">
      <c r="A708" s="1">
        <v>14</v>
      </c>
      <c r="B708" s="1" t="s">
        <v>1157</v>
      </c>
      <c r="C708" s="1" t="s">
        <v>1158</v>
      </c>
      <c r="D708" s="1" t="s">
        <v>699</v>
      </c>
      <c r="E708" s="1">
        <v>10</v>
      </c>
      <c r="F708" s="1" t="s">
        <v>1095</v>
      </c>
      <c r="G708" s="1">
        <v>90.4</v>
      </c>
      <c r="H708" s="1" t="s">
        <v>1159</v>
      </c>
      <c r="I708" s="1">
        <v>904</v>
      </c>
      <c r="J708" s="2" t="s">
        <v>528</v>
      </c>
      <c r="S708" s="11">
        <f t="shared" si="23"/>
        <v>-100.46348490783382</v>
      </c>
      <c r="T708" s="10">
        <f t="shared" si="24"/>
        <v>10092.911799826554</v>
      </c>
    </row>
    <row r="709" spans="1:20" ht="15" x14ac:dyDescent="0.25">
      <c r="A709" s="1">
        <v>14</v>
      </c>
      <c r="B709" s="1" t="s">
        <v>1157</v>
      </c>
      <c r="C709" s="1" t="s">
        <v>1158</v>
      </c>
      <c r="D709" s="1" t="s">
        <v>699</v>
      </c>
      <c r="E709" s="1">
        <v>10</v>
      </c>
      <c r="F709" s="1" t="s">
        <v>1095</v>
      </c>
      <c r="G709" s="1">
        <v>90.4</v>
      </c>
      <c r="H709" s="1" t="s">
        <v>1159</v>
      </c>
      <c r="I709" s="1">
        <v>904</v>
      </c>
      <c r="J709" s="2" t="s">
        <v>548</v>
      </c>
      <c r="S709" s="11">
        <f t="shared" si="23"/>
        <v>-100.46348490783382</v>
      </c>
      <c r="T709" s="10">
        <f t="shared" si="24"/>
        <v>10092.911799826554</v>
      </c>
    </row>
    <row r="710" spans="1:20" ht="15" x14ac:dyDescent="0.25">
      <c r="A710" s="1">
        <v>14</v>
      </c>
      <c r="B710" s="1" t="s">
        <v>1157</v>
      </c>
      <c r="C710" s="1" t="s">
        <v>1158</v>
      </c>
      <c r="D710" s="1" t="s">
        <v>699</v>
      </c>
      <c r="E710" s="1">
        <v>2</v>
      </c>
      <c r="F710" s="1" t="s">
        <v>1095</v>
      </c>
      <c r="G710" s="1">
        <v>90.4</v>
      </c>
      <c r="H710" s="1" t="s">
        <v>1159</v>
      </c>
      <c r="I710" s="1">
        <v>180.8</v>
      </c>
      <c r="J710" s="2" t="s">
        <v>586</v>
      </c>
      <c r="S710" s="11">
        <f t="shared" si="23"/>
        <v>-100.46348490783382</v>
      </c>
      <c r="T710" s="10">
        <f t="shared" si="24"/>
        <v>10092.911799826554</v>
      </c>
    </row>
    <row r="711" spans="1:20" ht="15" x14ac:dyDescent="0.25">
      <c r="A711" s="1">
        <v>14</v>
      </c>
      <c r="B711" s="1" t="s">
        <v>1157</v>
      </c>
      <c r="C711" s="1" t="s">
        <v>1158</v>
      </c>
      <c r="D711" s="1" t="s">
        <v>699</v>
      </c>
      <c r="E711" s="1">
        <v>2</v>
      </c>
      <c r="F711" s="1" t="s">
        <v>1095</v>
      </c>
      <c r="G711" s="1">
        <v>90.4</v>
      </c>
      <c r="H711" s="1" t="s">
        <v>1159</v>
      </c>
      <c r="I711" s="1">
        <v>180.8</v>
      </c>
      <c r="J711" s="2" t="s">
        <v>606</v>
      </c>
      <c r="S711" s="11">
        <f t="shared" si="23"/>
        <v>-100.46348490783382</v>
      </c>
      <c r="T711" s="10">
        <f t="shared" si="24"/>
        <v>10092.911799826554</v>
      </c>
    </row>
    <row r="712" spans="1:20" ht="15" x14ac:dyDescent="0.25">
      <c r="A712" s="1">
        <v>8</v>
      </c>
      <c r="B712" s="1">
        <v>403</v>
      </c>
      <c r="C712" s="1" t="s">
        <v>14</v>
      </c>
      <c r="D712" s="1" t="s">
        <v>371</v>
      </c>
      <c r="E712" s="1">
        <v>100</v>
      </c>
      <c r="F712" s="1" t="s">
        <v>13</v>
      </c>
      <c r="G712" s="1">
        <v>90</v>
      </c>
      <c r="H712" s="1" t="s">
        <v>15</v>
      </c>
      <c r="I712" s="1">
        <v>9000</v>
      </c>
      <c r="J712" s="2" t="s">
        <v>374</v>
      </c>
      <c r="S712" s="11">
        <f t="shared" si="23"/>
        <v>-100.86348490783382</v>
      </c>
      <c r="T712" s="10">
        <f t="shared" si="24"/>
        <v>10173.442587752821</v>
      </c>
    </row>
    <row r="713" spans="1:20" ht="15" x14ac:dyDescent="0.25">
      <c r="A713" s="1">
        <v>8</v>
      </c>
      <c r="B713" s="1">
        <v>403</v>
      </c>
      <c r="C713" s="1" t="s">
        <v>14</v>
      </c>
      <c r="D713" s="1" t="s">
        <v>371</v>
      </c>
      <c r="E713" s="1">
        <v>60</v>
      </c>
      <c r="F713" s="1" t="s">
        <v>13</v>
      </c>
      <c r="G713" s="1">
        <v>90</v>
      </c>
      <c r="H713" s="1" t="s">
        <v>15</v>
      </c>
      <c r="I713" s="1">
        <v>5400</v>
      </c>
      <c r="J713" s="2" t="s">
        <v>466</v>
      </c>
      <c r="S713" s="11">
        <f t="shared" si="23"/>
        <v>-100.86348490783382</v>
      </c>
      <c r="T713" s="10">
        <f t="shared" si="24"/>
        <v>10173.442587752821</v>
      </c>
    </row>
    <row r="714" spans="1:20" ht="15" x14ac:dyDescent="0.25">
      <c r="A714" s="1">
        <v>8</v>
      </c>
      <c r="B714" s="1">
        <v>403</v>
      </c>
      <c r="C714" s="1" t="s">
        <v>14</v>
      </c>
      <c r="D714" s="1" t="s">
        <v>371</v>
      </c>
      <c r="E714" s="1">
        <v>5</v>
      </c>
      <c r="F714" s="1" t="s">
        <v>13</v>
      </c>
      <c r="G714" s="1">
        <v>90</v>
      </c>
      <c r="H714" s="1" t="s">
        <v>15</v>
      </c>
      <c r="I714" s="1">
        <v>450</v>
      </c>
      <c r="J714" s="2" t="s">
        <v>491</v>
      </c>
      <c r="S714" s="11">
        <f t="shared" si="23"/>
        <v>-100.86348490783382</v>
      </c>
      <c r="T714" s="10">
        <f t="shared" si="24"/>
        <v>10173.442587752821</v>
      </c>
    </row>
    <row r="715" spans="1:20" ht="15" x14ac:dyDescent="0.25">
      <c r="A715" s="1">
        <v>8</v>
      </c>
      <c r="B715" s="1">
        <v>403</v>
      </c>
      <c r="C715" s="1" t="s">
        <v>14</v>
      </c>
      <c r="D715" s="1" t="s">
        <v>371</v>
      </c>
      <c r="E715" s="1">
        <v>100</v>
      </c>
      <c r="F715" s="1" t="s">
        <v>13</v>
      </c>
      <c r="G715" s="1">
        <v>90</v>
      </c>
      <c r="H715" s="1" t="s">
        <v>15</v>
      </c>
      <c r="I715" s="1">
        <v>9000</v>
      </c>
      <c r="J715" s="2" t="s">
        <v>528</v>
      </c>
      <c r="S715" s="11">
        <f t="shared" si="23"/>
        <v>-100.86348490783382</v>
      </c>
      <c r="T715" s="10">
        <f t="shared" si="24"/>
        <v>10173.442587752821</v>
      </c>
    </row>
    <row r="716" spans="1:20" ht="15" x14ac:dyDescent="0.25">
      <c r="A716" s="1">
        <v>8</v>
      </c>
      <c r="B716" s="1">
        <v>403</v>
      </c>
      <c r="C716" s="1" t="s">
        <v>14</v>
      </c>
      <c r="D716" s="1" t="s">
        <v>371</v>
      </c>
      <c r="E716" s="1">
        <v>5</v>
      </c>
      <c r="F716" s="1" t="s">
        <v>13</v>
      </c>
      <c r="G716" s="1">
        <v>90</v>
      </c>
      <c r="H716" s="1" t="s">
        <v>15</v>
      </c>
      <c r="I716" s="1">
        <v>450</v>
      </c>
      <c r="J716" s="2" t="s">
        <v>548</v>
      </c>
      <c r="S716" s="11">
        <f t="shared" si="23"/>
        <v>-100.86348490783382</v>
      </c>
      <c r="T716" s="10">
        <f t="shared" si="24"/>
        <v>10173.442587752821</v>
      </c>
    </row>
    <row r="717" spans="1:20" ht="15" x14ac:dyDescent="0.25">
      <c r="A717" s="1">
        <v>8</v>
      </c>
      <c r="B717" s="1">
        <v>403</v>
      </c>
      <c r="C717" s="1" t="s">
        <v>14</v>
      </c>
      <c r="D717" s="1" t="s">
        <v>371</v>
      </c>
      <c r="E717" s="1">
        <v>5</v>
      </c>
      <c r="F717" s="1" t="s">
        <v>13</v>
      </c>
      <c r="G717" s="1">
        <v>90</v>
      </c>
      <c r="H717" s="1" t="s">
        <v>15</v>
      </c>
      <c r="I717" s="1">
        <v>450</v>
      </c>
      <c r="J717" s="2" t="s">
        <v>578</v>
      </c>
      <c r="S717" s="11">
        <f t="shared" si="23"/>
        <v>-100.86348490783382</v>
      </c>
      <c r="T717" s="10">
        <f t="shared" si="24"/>
        <v>10173.442587752821</v>
      </c>
    </row>
    <row r="718" spans="1:20" ht="15" x14ac:dyDescent="0.25">
      <c r="A718" s="1">
        <v>8</v>
      </c>
      <c r="B718" s="1">
        <v>403</v>
      </c>
      <c r="C718" s="1" t="s">
        <v>14</v>
      </c>
      <c r="D718" s="1" t="s">
        <v>371</v>
      </c>
      <c r="E718" s="1">
        <v>15</v>
      </c>
      <c r="F718" s="1" t="s">
        <v>13</v>
      </c>
      <c r="G718" s="1">
        <v>90</v>
      </c>
      <c r="H718" s="1" t="s">
        <v>15</v>
      </c>
      <c r="I718" s="1">
        <v>1350</v>
      </c>
      <c r="J718" s="2" t="s">
        <v>586</v>
      </c>
      <c r="S718" s="11">
        <f t="shared" si="23"/>
        <v>-100.86348490783382</v>
      </c>
      <c r="T718" s="10">
        <f t="shared" si="24"/>
        <v>10173.442587752821</v>
      </c>
    </row>
    <row r="719" spans="1:20" ht="15" x14ac:dyDescent="0.25">
      <c r="A719" s="1">
        <v>1</v>
      </c>
      <c r="B719" s="1">
        <v>39</v>
      </c>
      <c r="C719" s="1" t="s">
        <v>527</v>
      </c>
      <c r="D719" s="1" t="s">
        <v>371</v>
      </c>
      <c r="E719" s="1">
        <v>50</v>
      </c>
      <c r="F719" s="1" t="s">
        <v>372</v>
      </c>
      <c r="G719" s="1">
        <v>89.7</v>
      </c>
      <c r="H719" s="1" t="s">
        <v>376</v>
      </c>
      <c r="I719" s="1">
        <v>4485</v>
      </c>
      <c r="J719" s="2" t="s">
        <v>528</v>
      </c>
      <c r="S719" s="11">
        <f t="shared" si="23"/>
        <v>-101.16348490783382</v>
      </c>
      <c r="T719" s="10">
        <f t="shared" si="24"/>
        <v>10234.05067869752</v>
      </c>
    </row>
    <row r="720" spans="1:20" ht="15" x14ac:dyDescent="0.25">
      <c r="A720" s="1">
        <v>1</v>
      </c>
      <c r="B720" s="1">
        <v>39</v>
      </c>
      <c r="C720" s="1" t="s">
        <v>527</v>
      </c>
      <c r="D720" s="1" t="s">
        <v>371</v>
      </c>
      <c r="E720" s="1">
        <v>30</v>
      </c>
      <c r="F720" s="1" t="s">
        <v>372</v>
      </c>
      <c r="G720" s="1">
        <v>89.7</v>
      </c>
      <c r="H720" s="1" t="s">
        <v>376</v>
      </c>
      <c r="I720" s="1">
        <v>2691</v>
      </c>
      <c r="J720" s="2" t="s">
        <v>563</v>
      </c>
      <c r="S720" s="11">
        <f t="shared" si="23"/>
        <v>-101.16348490783382</v>
      </c>
      <c r="T720" s="10">
        <f t="shared" si="24"/>
        <v>10234.05067869752</v>
      </c>
    </row>
    <row r="721" spans="1:20" ht="15" x14ac:dyDescent="0.25">
      <c r="A721" s="1">
        <v>1</v>
      </c>
      <c r="B721" s="1">
        <v>39</v>
      </c>
      <c r="C721" s="1" t="s">
        <v>527</v>
      </c>
      <c r="D721" s="1" t="s">
        <v>371</v>
      </c>
      <c r="E721" s="1">
        <v>70</v>
      </c>
      <c r="F721" s="1" t="s">
        <v>372</v>
      </c>
      <c r="G721" s="1">
        <v>89.7</v>
      </c>
      <c r="H721" s="1" t="s">
        <v>376</v>
      </c>
      <c r="I721" s="1">
        <v>6279</v>
      </c>
      <c r="J721" s="2" t="s">
        <v>630</v>
      </c>
      <c r="S721" s="11">
        <f t="shared" si="23"/>
        <v>-101.16348490783382</v>
      </c>
      <c r="T721" s="10">
        <f t="shared" si="24"/>
        <v>10234.05067869752</v>
      </c>
    </row>
    <row r="722" spans="1:20" ht="15" x14ac:dyDescent="0.25">
      <c r="A722" s="1">
        <v>9</v>
      </c>
      <c r="B722" s="1">
        <v>441</v>
      </c>
      <c r="C722" s="1" t="s">
        <v>1121</v>
      </c>
      <c r="D722" s="1" t="s">
        <v>371</v>
      </c>
      <c r="E722" s="1">
        <v>30</v>
      </c>
      <c r="F722" s="1" t="s">
        <v>1095</v>
      </c>
      <c r="G722" s="1">
        <v>88.56</v>
      </c>
      <c r="H722" s="1" t="s">
        <v>1122</v>
      </c>
      <c r="I722" s="1">
        <v>2656.8</v>
      </c>
      <c r="J722" s="2" t="s">
        <v>374</v>
      </c>
      <c r="S722" s="11">
        <f t="shared" si="23"/>
        <v>-102.30348490783382</v>
      </c>
      <c r="T722" s="10">
        <f t="shared" si="24"/>
        <v>10466.003024287382</v>
      </c>
    </row>
    <row r="723" spans="1:20" ht="15" x14ac:dyDescent="0.25">
      <c r="A723" s="1">
        <v>9</v>
      </c>
      <c r="B723" s="1">
        <v>441</v>
      </c>
      <c r="C723" s="1" t="s">
        <v>1121</v>
      </c>
      <c r="D723" s="1" t="s">
        <v>371</v>
      </c>
      <c r="E723" s="1">
        <v>15</v>
      </c>
      <c r="F723" s="1" t="s">
        <v>1095</v>
      </c>
      <c r="G723" s="1">
        <v>88.56</v>
      </c>
      <c r="H723" s="1" t="s">
        <v>1122</v>
      </c>
      <c r="I723" s="1">
        <v>1328.4</v>
      </c>
      <c r="J723" s="2" t="s">
        <v>612</v>
      </c>
      <c r="S723" s="11">
        <f t="shared" si="23"/>
        <v>-102.30348490783382</v>
      </c>
      <c r="T723" s="10">
        <f t="shared" si="24"/>
        <v>10466.003024287382</v>
      </c>
    </row>
    <row r="724" spans="1:20" ht="15" x14ac:dyDescent="0.25">
      <c r="A724" s="1">
        <v>4</v>
      </c>
      <c r="B724" s="1">
        <v>253</v>
      </c>
      <c r="C724" s="1" t="s">
        <v>501</v>
      </c>
      <c r="D724" s="1" t="s">
        <v>371</v>
      </c>
      <c r="E724" s="1">
        <v>3</v>
      </c>
      <c r="F724" s="1" t="s">
        <v>372</v>
      </c>
      <c r="G724" s="1">
        <v>88.2</v>
      </c>
      <c r="H724" s="1" t="s">
        <v>376</v>
      </c>
      <c r="I724" s="1">
        <v>264.60000000000002</v>
      </c>
      <c r="J724" s="2" t="s">
        <v>491</v>
      </c>
      <c r="S724" s="11">
        <f t="shared" si="23"/>
        <v>-102.66348490783382</v>
      </c>
      <c r="T724" s="10">
        <f t="shared" si="24"/>
        <v>10539.791133421022</v>
      </c>
    </row>
    <row r="725" spans="1:20" ht="25.5" x14ac:dyDescent="0.25">
      <c r="A725" s="1">
        <v>14</v>
      </c>
      <c r="B725" s="1" t="s">
        <v>280</v>
      </c>
      <c r="C725" s="1" t="s">
        <v>281</v>
      </c>
      <c r="D725" s="1" t="s">
        <v>526</v>
      </c>
      <c r="E725" s="1">
        <v>8</v>
      </c>
      <c r="F725" s="1" t="s">
        <v>227</v>
      </c>
      <c r="G725" s="1">
        <v>88.2</v>
      </c>
      <c r="H725" s="1" t="s">
        <v>376</v>
      </c>
      <c r="I725" s="1">
        <v>705.6</v>
      </c>
      <c r="J725" s="2" t="s">
        <v>528</v>
      </c>
      <c r="S725" s="11">
        <f t="shared" si="23"/>
        <v>-102.66348490783382</v>
      </c>
      <c r="T725" s="10">
        <f t="shared" si="24"/>
        <v>10539.791133421022</v>
      </c>
    </row>
    <row r="726" spans="1:20" ht="25.5" x14ac:dyDescent="0.25">
      <c r="A726" s="1">
        <v>14</v>
      </c>
      <c r="B726" s="1" t="s">
        <v>280</v>
      </c>
      <c r="C726" s="1" t="s">
        <v>281</v>
      </c>
      <c r="D726" s="1" t="s">
        <v>526</v>
      </c>
      <c r="E726" s="1">
        <v>2</v>
      </c>
      <c r="F726" s="1" t="s">
        <v>227</v>
      </c>
      <c r="G726" s="1">
        <v>88.2</v>
      </c>
      <c r="H726" s="1" t="s">
        <v>376</v>
      </c>
      <c r="I726" s="1">
        <v>176.4</v>
      </c>
      <c r="J726" s="2" t="s">
        <v>548</v>
      </c>
      <c r="S726" s="11">
        <f t="shared" si="23"/>
        <v>-102.66348490783382</v>
      </c>
      <c r="T726" s="10">
        <f t="shared" si="24"/>
        <v>10539.791133421022</v>
      </c>
    </row>
    <row r="727" spans="1:20" ht="15" x14ac:dyDescent="0.25">
      <c r="A727" s="1">
        <v>14</v>
      </c>
      <c r="B727" s="1">
        <v>1111</v>
      </c>
      <c r="C727" s="1" t="s">
        <v>325</v>
      </c>
      <c r="D727" s="1" t="s">
        <v>691</v>
      </c>
      <c r="E727" s="1">
        <v>10</v>
      </c>
      <c r="F727" s="1" t="s">
        <v>227</v>
      </c>
      <c r="G727" s="1">
        <v>88.2</v>
      </c>
      <c r="H727" s="1" t="s">
        <v>376</v>
      </c>
      <c r="I727" s="1">
        <v>882</v>
      </c>
      <c r="J727" s="2" t="s">
        <v>563</v>
      </c>
      <c r="S727" s="11">
        <f t="shared" si="23"/>
        <v>-102.66348490783382</v>
      </c>
      <c r="T727" s="10">
        <f t="shared" si="24"/>
        <v>10539.791133421022</v>
      </c>
    </row>
    <row r="728" spans="1:20" ht="25.5" x14ac:dyDescent="0.25">
      <c r="A728" s="1">
        <v>14</v>
      </c>
      <c r="B728" s="1" t="s">
        <v>280</v>
      </c>
      <c r="C728" s="1" t="s">
        <v>281</v>
      </c>
      <c r="D728" s="1" t="s">
        <v>526</v>
      </c>
      <c r="E728" s="1">
        <v>20</v>
      </c>
      <c r="F728" s="1" t="s">
        <v>227</v>
      </c>
      <c r="G728" s="1">
        <v>88.2</v>
      </c>
      <c r="H728" s="1" t="s">
        <v>376</v>
      </c>
      <c r="I728" s="1">
        <v>1764</v>
      </c>
      <c r="J728" s="2" t="s">
        <v>600</v>
      </c>
      <c r="S728" s="11">
        <f t="shared" si="23"/>
        <v>-102.66348490783382</v>
      </c>
      <c r="T728" s="10">
        <f t="shared" si="24"/>
        <v>10539.791133421022</v>
      </c>
    </row>
    <row r="729" spans="1:20" ht="25.5" x14ac:dyDescent="0.25">
      <c r="A729" s="1">
        <v>14</v>
      </c>
      <c r="B729" s="1" t="s">
        <v>280</v>
      </c>
      <c r="C729" s="1" t="s">
        <v>281</v>
      </c>
      <c r="D729" s="1" t="s">
        <v>526</v>
      </c>
      <c r="E729" s="1">
        <v>10</v>
      </c>
      <c r="F729" s="1" t="s">
        <v>227</v>
      </c>
      <c r="G729" s="1">
        <v>88.2</v>
      </c>
      <c r="H729" s="1" t="s">
        <v>376</v>
      </c>
      <c r="I729" s="1">
        <v>882</v>
      </c>
      <c r="J729" s="2" t="s">
        <v>630</v>
      </c>
      <c r="S729" s="11">
        <f t="shared" si="23"/>
        <v>-102.66348490783382</v>
      </c>
      <c r="T729" s="10">
        <f t="shared" si="24"/>
        <v>10539.791133421022</v>
      </c>
    </row>
    <row r="730" spans="1:20" ht="15" x14ac:dyDescent="0.25">
      <c r="A730" s="1">
        <v>6</v>
      </c>
      <c r="B730" s="1">
        <v>339</v>
      </c>
      <c r="C730" s="1" t="s">
        <v>550</v>
      </c>
      <c r="D730" s="1" t="s">
        <v>371</v>
      </c>
      <c r="E730" s="1">
        <v>3</v>
      </c>
      <c r="F730" s="1" t="s">
        <v>372</v>
      </c>
      <c r="G730" s="1">
        <v>87.7</v>
      </c>
      <c r="H730" s="1" t="s">
        <v>551</v>
      </c>
      <c r="I730" s="1">
        <v>263.10000000000002</v>
      </c>
      <c r="J730" s="2" t="s">
        <v>548</v>
      </c>
      <c r="S730" s="11">
        <f t="shared" si="23"/>
        <v>-103.16348490783382</v>
      </c>
      <c r="T730" s="10">
        <f t="shared" si="24"/>
        <v>10642.704618328857</v>
      </c>
    </row>
    <row r="731" spans="1:20" ht="15" x14ac:dyDescent="0.25">
      <c r="A731" s="1">
        <v>6</v>
      </c>
      <c r="B731" s="1">
        <v>339</v>
      </c>
      <c r="C731" s="1" t="s">
        <v>550</v>
      </c>
      <c r="D731" s="1" t="s">
        <v>371</v>
      </c>
      <c r="E731" s="1">
        <v>10</v>
      </c>
      <c r="F731" s="1" t="s">
        <v>372</v>
      </c>
      <c r="G731" s="1">
        <v>87.7</v>
      </c>
      <c r="H731" s="1" t="s">
        <v>551</v>
      </c>
      <c r="I731" s="1">
        <v>877</v>
      </c>
      <c r="J731" s="2" t="s">
        <v>563</v>
      </c>
      <c r="S731" s="11">
        <f t="shared" si="23"/>
        <v>-103.16348490783382</v>
      </c>
      <c r="T731" s="10">
        <f t="shared" si="24"/>
        <v>10642.704618328857</v>
      </c>
    </row>
    <row r="732" spans="1:20" ht="15" x14ac:dyDescent="0.25">
      <c r="A732" s="1">
        <v>6</v>
      </c>
      <c r="B732" s="1">
        <v>339</v>
      </c>
      <c r="C732" s="1" t="s">
        <v>550</v>
      </c>
      <c r="D732" s="1" t="s">
        <v>371</v>
      </c>
      <c r="E732" s="1">
        <v>200</v>
      </c>
      <c r="F732" s="1" t="s">
        <v>372</v>
      </c>
      <c r="G732" s="1">
        <v>87.7</v>
      </c>
      <c r="H732" s="1" t="s">
        <v>551</v>
      </c>
      <c r="I732" s="1">
        <v>17540</v>
      </c>
      <c r="J732" s="2" t="s">
        <v>630</v>
      </c>
      <c r="S732" s="11">
        <f t="shared" si="23"/>
        <v>-103.16348490783382</v>
      </c>
      <c r="T732" s="10">
        <f t="shared" si="24"/>
        <v>10642.704618328857</v>
      </c>
    </row>
    <row r="733" spans="1:20" ht="15" x14ac:dyDescent="0.25">
      <c r="A733" s="1">
        <v>4</v>
      </c>
      <c r="B733" s="1">
        <v>289</v>
      </c>
      <c r="C733" s="1" t="s">
        <v>215</v>
      </c>
      <c r="D733" s="1" t="s">
        <v>458</v>
      </c>
      <c r="E733" s="1">
        <v>6</v>
      </c>
      <c r="F733" s="1" t="s">
        <v>92</v>
      </c>
      <c r="G733" s="1">
        <v>87.6</v>
      </c>
      <c r="H733" s="1" t="s">
        <v>108</v>
      </c>
      <c r="I733" s="1">
        <v>525.6</v>
      </c>
      <c r="J733" s="2" t="s">
        <v>612</v>
      </c>
      <c r="S733" s="11">
        <f t="shared" si="23"/>
        <v>-103.26348490783383</v>
      </c>
      <c r="T733" s="10">
        <f t="shared" si="24"/>
        <v>10663.347315310424</v>
      </c>
    </row>
    <row r="734" spans="1:20" ht="25.5" x14ac:dyDescent="0.25">
      <c r="A734" s="1">
        <v>3</v>
      </c>
      <c r="B734" s="1">
        <v>169</v>
      </c>
      <c r="C734" s="1" t="s">
        <v>391</v>
      </c>
      <c r="D734" s="1" t="s">
        <v>371</v>
      </c>
      <c r="E734" s="1">
        <v>370</v>
      </c>
      <c r="F734" s="1" t="s">
        <v>372</v>
      </c>
      <c r="G734" s="1">
        <v>86.5</v>
      </c>
      <c r="H734" s="1" t="s">
        <v>392</v>
      </c>
      <c r="I734" s="1">
        <v>32005</v>
      </c>
      <c r="J734" s="2" t="s">
        <v>374</v>
      </c>
      <c r="S734" s="11">
        <f t="shared" si="23"/>
        <v>-104.36348490783382</v>
      </c>
      <c r="T734" s="10">
        <f t="shared" si="24"/>
        <v>10891.736982107657</v>
      </c>
    </row>
    <row r="735" spans="1:20" ht="25.5" x14ac:dyDescent="0.25">
      <c r="A735" s="1">
        <v>3</v>
      </c>
      <c r="B735" s="1">
        <v>169</v>
      </c>
      <c r="C735" s="1" t="s">
        <v>391</v>
      </c>
      <c r="D735" s="1" t="s">
        <v>371</v>
      </c>
      <c r="E735" s="1">
        <v>10</v>
      </c>
      <c r="F735" s="1" t="s">
        <v>372</v>
      </c>
      <c r="G735" s="1">
        <v>86.5</v>
      </c>
      <c r="H735" s="1" t="s">
        <v>392</v>
      </c>
      <c r="I735" s="1">
        <v>865</v>
      </c>
      <c r="J735" s="2" t="s">
        <v>466</v>
      </c>
      <c r="S735" s="11">
        <f t="shared" si="23"/>
        <v>-104.36348490783382</v>
      </c>
      <c r="T735" s="10">
        <f t="shared" si="24"/>
        <v>10891.736982107657</v>
      </c>
    </row>
    <row r="736" spans="1:20" ht="25.5" x14ac:dyDescent="0.25">
      <c r="A736" s="1">
        <v>3</v>
      </c>
      <c r="B736" s="1">
        <v>169</v>
      </c>
      <c r="C736" s="1" t="s">
        <v>391</v>
      </c>
      <c r="D736" s="1" t="s">
        <v>371</v>
      </c>
      <c r="E736" s="1">
        <v>5</v>
      </c>
      <c r="F736" s="1" t="s">
        <v>372</v>
      </c>
      <c r="G736" s="1">
        <v>86.5</v>
      </c>
      <c r="H736" s="1" t="s">
        <v>392</v>
      </c>
      <c r="I736" s="1">
        <v>432.5</v>
      </c>
      <c r="J736" s="2" t="s">
        <v>528</v>
      </c>
      <c r="S736" s="11">
        <f t="shared" si="23"/>
        <v>-104.36348490783382</v>
      </c>
      <c r="T736" s="10">
        <f t="shared" si="24"/>
        <v>10891.736982107657</v>
      </c>
    </row>
    <row r="737" spans="1:20" ht="25.5" x14ac:dyDescent="0.25">
      <c r="A737" s="1">
        <v>3</v>
      </c>
      <c r="B737" s="1">
        <v>169</v>
      </c>
      <c r="C737" s="1" t="s">
        <v>391</v>
      </c>
      <c r="D737" s="1" t="s">
        <v>371</v>
      </c>
      <c r="E737" s="1">
        <v>3</v>
      </c>
      <c r="F737" s="1" t="s">
        <v>372</v>
      </c>
      <c r="G737" s="1">
        <v>86.5</v>
      </c>
      <c r="H737" s="1" t="s">
        <v>392</v>
      </c>
      <c r="I737" s="1">
        <v>259.5</v>
      </c>
      <c r="J737" s="2" t="s">
        <v>548</v>
      </c>
      <c r="S737" s="11">
        <f t="shared" si="23"/>
        <v>-104.36348490783382</v>
      </c>
      <c r="T737" s="10">
        <f t="shared" si="24"/>
        <v>10891.736982107657</v>
      </c>
    </row>
    <row r="738" spans="1:20" ht="25.5" x14ac:dyDescent="0.25">
      <c r="A738" s="1">
        <v>3</v>
      </c>
      <c r="B738" s="1">
        <v>169</v>
      </c>
      <c r="C738" s="1" t="s">
        <v>391</v>
      </c>
      <c r="D738" s="1" t="s">
        <v>371</v>
      </c>
      <c r="E738" s="1">
        <v>10</v>
      </c>
      <c r="F738" s="1" t="s">
        <v>372</v>
      </c>
      <c r="G738" s="1">
        <v>86.5</v>
      </c>
      <c r="H738" s="1" t="s">
        <v>392</v>
      </c>
      <c r="I738" s="1">
        <v>865</v>
      </c>
      <c r="J738" s="2" t="s">
        <v>563</v>
      </c>
      <c r="S738" s="11">
        <f t="shared" si="23"/>
        <v>-104.36348490783382</v>
      </c>
      <c r="T738" s="10">
        <f t="shared" si="24"/>
        <v>10891.736982107657</v>
      </c>
    </row>
    <row r="739" spans="1:20" ht="25.5" x14ac:dyDescent="0.25">
      <c r="A739" s="1">
        <v>3</v>
      </c>
      <c r="B739" s="1">
        <v>169</v>
      </c>
      <c r="C739" s="1" t="s">
        <v>391</v>
      </c>
      <c r="D739" s="1" t="s">
        <v>371</v>
      </c>
      <c r="E739" s="1">
        <v>6</v>
      </c>
      <c r="F739" s="1" t="s">
        <v>372</v>
      </c>
      <c r="G739" s="1">
        <v>86.5</v>
      </c>
      <c r="H739" s="1" t="s">
        <v>392</v>
      </c>
      <c r="I739" s="1">
        <v>519</v>
      </c>
      <c r="J739" s="2" t="s">
        <v>612</v>
      </c>
      <c r="S739" s="11">
        <f t="shared" si="23"/>
        <v>-104.36348490783382</v>
      </c>
      <c r="T739" s="10">
        <f t="shared" si="24"/>
        <v>10891.736982107657</v>
      </c>
    </row>
    <row r="740" spans="1:20" ht="15" x14ac:dyDescent="0.25">
      <c r="A740" s="1">
        <v>6</v>
      </c>
      <c r="B740" s="1">
        <v>1111</v>
      </c>
      <c r="C740" s="1" t="s">
        <v>566</v>
      </c>
      <c r="D740" s="1" t="s">
        <v>567</v>
      </c>
      <c r="E740" s="1">
        <v>12</v>
      </c>
      <c r="F740" s="1" t="s">
        <v>372</v>
      </c>
      <c r="G740" s="1">
        <v>86.25</v>
      </c>
      <c r="H740" s="1" t="s">
        <v>507</v>
      </c>
      <c r="I740" s="1">
        <v>1035</v>
      </c>
      <c r="J740" s="2" t="s">
        <v>563</v>
      </c>
      <c r="S740" s="11">
        <f t="shared" si="23"/>
        <v>-104.61348490783382</v>
      </c>
      <c r="T740" s="10">
        <f t="shared" si="24"/>
        <v>10943.981224561574</v>
      </c>
    </row>
    <row r="741" spans="1:20" ht="15" x14ac:dyDescent="0.25">
      <c r="A741" s="1">
        <v>6</v>
      </c>
      <c r="B741" s="1">
        <v>1111</v>
      </c>
      <c r="C741" s="1" t="s">
        <v>568</v>
      </c>
      <c r="D741" s="1" t="s">
        <v>567</v>
      </c>
      <c r="E741" s="1">
        <v>6</v>
      </c>
      <c r="F741" s="1" t="s">
        <v>372</v>
      </c>
      <c r="G741" s="1">
        <v>85.8</v>
      </c>
      <c r="H741" s="1" t="s">
        <v>569</v>
      </c>
      <c r="I741" s="1">
        <v>514.79999999999995</v>
      </c>
      <c r="J741" s="2" t="s">
        <v>563</v>
      </c>
      <c r="S741" s="11">
        <f t="shared" si="23"/>
        <v>-105.06348490783382</v>
      </c>
      <c r="T741" s="10">
        <f t="shared" si="24"/>
        <v>11038.335860978626</v>
      </c>
    </row>
    <row r="742" spans="1:20" ht="15" x14ac:dyDescent="0.25">
      <c r="A742" s="1">
        <v>1</v>
      </c>
      <c r="B742" s="1">
        <v>10</v>
      </c>
      <c r="C742" s="1" t="s">
        <v>144</v>
      </c>
      <c r="D742" s="1" t="s">
        <v>371</v>
      </c>
      <c r="E742" s="1">
        <v>30</v>
      </c>
      <c r="F742" s="1" t="s">
        <v>92</v>
      </c>
      <c r="G742" s="1">
        <v>80</v>
      </c>
      <c r="H742" s="1" t="s">
        <v>145</v>
      </c>
      <c r="I742" s="1">
        <v>2400</v>
      </c>
      <c r="J742" s="2" t="s">
        <v>466</v>
      </c>
      <c r="S742" s="11">
        <f t="shared" si="23"/>
        <v>-110.86348490783382</v>
      </c>
      <c r="T742" s="10">
        <f t="shared" si="24"/>
        <v>12290.712285909498</v>
      </c>
    </row>
    <row r="743" spans="1:20" ht="15" x14ac:dyDescent="0.25">
      <c r="A743" s="1">
        <v>1</v>
      </c>
      <c r="B743" s="1">
        <v>10</v>
      </c>
      <c r="C743" s="1" t="s">
        <v>144</v>
      </c>
      <c r="D743" s="1" t="s">
        <v>371</v>
      </c>
      <c r="E743" s="1">
        <v>5</v>
      </c>
      <c r="F743" s="1" t="s">
        <v>92</v>
      </c>
      <c r="G743" s="1">
        <v>80</v>
      </c>
      <c r="H743" s="1" t="s">
        <v>145</v>
      </c>
      <c r="I743" s="1">
        <v>400</v>
      </c>
      <c r="J743" s="2" t="s">
        <v>491</v>
      </c>
      <c r="S743" s="11">
        <f t="shared" si="23"/>
        <v>-110.86348490783382</v>
      </c>
      <c r="T743" s="10">
        <f t="shared" si="24"/>
        <v>12290.712285909498</v>
      </c>
    </row>
    <row r="744" spans="1:20" ht="15" x14ac:dyDescent="0.25">
      <c r="A744" s="1">
        <v>1</v>
      </c>
      <c r="B744" s="1">
        <v>10</v>
      </c>
      <c r="C744" s="1" t="s">
        <v>144</v>
      </c>
      <c r="D744" s="1" t="s">
        <v>371</v>
      </c>
      <c r="E744" s="1">
        <v>4</v>
      </c>
      <c r="F744" s="1" t="s">
        <v>92</v>
      </c>
      <c r="G744" s="1">
        <v>80</v>
      </c>
      <c r="H744" s="1" t="s">
        <v>145</v>
      </c>
      <c r="I744" s="1">
        <v>320</v>
      </c>
      <c r="J744" s="2" t="s">
        <v>528</v>
      </c>
      <c r="S744" s="11">
        <f t="shared" si="23"/>
        <v>-110.86348490783382</v>
      </c>
      <c r="T744" s="10">
        <f t="shared" si="24"/>
        <v>12290.712285909498</v>
      </c>
    </row>
    <row r="745" spans="1:20" ht="15" x14ac:dyDescent="0.25">
      <c r="A745" s="1">
        <v>1</v>
      </c>
      <c r="B745" s="1">
        <v>10</v>
      </c>
      <c r="C745" s="1" t="s">
        <v>144</v>
      </c>
      <c r="D745" s="1" t="s">
        <v>371</v>
      </c>
      <c r="E745" s="1">
        <v>10</v>
      </c>
      <c r="F745" s="1" t="s">
        <v>92</v>
      </c>
      <c r="G745" s="1">
        <v>80</v>
      </c>
      <c r="H745" s="1" t="s">
        <v>145</v>
      </c>
      <c r="I745" s="1">
        <v>800</v>
      </c>
      <c r="J745" s="2" t="s">
        <v>548</v>
      </c>
      <c r="S745" s="11">
        <f t="shared" si="23"/>
        <v>-110.86348490783382</v>
      </c>
      <c r="T745" s="10">
        <f t="shared" si="24"/>
        <v>12290.712285909498</v>
      </c>
    </row>
    <row r="746" spans="1:20" ht="15" x14ac:dyDescent="0.25">
      <c r="A746" s="1">
        <v>1</v>
      </c>
      <c r="B746" s="1">
        <v>10</v>
      </c>
      <c r="C746" s="1" t="s">
        <v>144</v>
      </c>
      <c r="D746" s="1" t="s">
        <v>371</v>
      </c>
      <c r="E746" s="1">
        <v>5</v>
      </c>
      <c r="F746" s="1" t="s">
        <v>92</v>
      </c>
      <c r="G746" s="1">
        <v>80</v>
      </c>
      <c r="H746" s="1" t="s">
        <v>145</v>
      </c>
      <c r="I746" s="1">
        <v>400</v>
      </c>
      <c r="J746" s="2" t="s">
        <v>563</v>
      </c>
      <c r="S746" s="11">
        <f t="shared" si="23"/>
        <v>-110.86348490783382</v>
      </c>
      <c r="T746" s="10">
        <f t="shared" si="24"/>
        <v>12290.712285909498</v>
      </c>
    </row>
    <row r="747" spans="1:20" ht="15" x14ac:dyDescent="0.25">
      <c r="A747" s="1">
        <v>1</v>
      </c>
      <c r="B747" s="1">
        <v>10</v>
      </c>
      <c r="C747" s="1" t="s">
        <v>144</v>
      </c>
      <c r="D747" s="1" t="s">
        <v>371</v>
      </c>
      <c r="E747" s="1">
        <v>10</v>
      </c>
      <c r="F747" s="1" t="s">
        <v>92</v>
      </c>
      <c r="G747" s="1">
        <v>80</v>
      </c>
      <c r="H747" s="1" t="s">
        <v>145</v>
      </c>
      <c r="I747" s="1">
        <v>800</v>
      </c>
      <c r="J747" s="2" t="s">
        <v>606</v>
      </c>
      <c r="S747" s="11">
        <f t="shared" si="23"/>
        <v>-110.86348490783382</v>
      </c>
      <c r="T747" s="10">
        <f t="shared" si="24"/>
        <v>12290.712285909498</v>
      </c>
    </row>
    <row r="748" spans="1:20" ht="15" x14ac:dyDescent="0.25">
      <c r="A748" s="1">
        <v>3</v>
      </c>
      <c r="B748" s="1">
        <v>192</v>
      </c>
      <c r="C748" s="1" t="s">
        <v>119</v>
      </c>
      <c r="D748" s="1" t="s">
        <v>371</v>
      </c>
      <c r="E748" s="1">
        <v>6</v>
      </c>
      <c r="F748" s="1" t="s">
        <v>92</v>
      </c>
      <c r="G748" s="1">
        <v>79.3</v>
      </c>
      <c r="H748" s="1" t="s">
        <v>97</v>
      </c>
      <c r="I748" s="1">
        <v>475.8</v>
      </c>
      <c r="J748" s="2" t="s">
        <v>374</v>
      </c>
      <c r="S748" s="11">
        <f t="shared" si="23"/>
        <v>-111.56348490783382</v>
      </c>
      <c r="T748" s="10">
        <f t="shared" si="24"/>
        <v>12446.411164780466</v>
      </c>
    </row>
    <row r="749" spans="1:20" ht="15" x14ac:dyDescent="0.25">
      <c r="A749" s="1">
        <v>3</v>
      </c>
      <c r="B749" s="1">
        <v>192</v>
      </c>
      <c r="C749" s="1" t="s">
        <v>119</v>
      </c>
      <c r="D749" s="1" t="s">
        <v>371</v>
      </c>
      <c r="E749" s="1">
        <v>2</v>
      </c>
      <c r="F749" s="1" t="s">
        <v>92</v>
      </c>
      <c r="G749" s="1">
        <v>79.3</v>
      </c>
      <c r="H749" s="1" t="s">
        <v>97</v>
      </c>
      <c r="I749" s="1">
        <v>158.6</v>
      </c>
      <c r="J749" s="2" t="s">
        <v>491</v>
      </c>
      <c r="S749" s="11">
        <f t="shared" si="23"/>
        <v>-111.56348490783382</v>
      </c>
      <c r="T749" s="10">
        <f t="shared" si="24"/>
        <v>12446.411164780466</v>
      </c>
    </row>
    <row r="750" spans="1:20" ht="15" x14ac:dyDescent="0.25">
      <c r="A750" s="1">
        <v>14</v>
      </c>
      <c r="B750" s="1" t="s">
        <v>1163</v>
      </c>
      <c r="C750" s="1" t="s">
        <v>1164</v>
      </c>
      <c r="D750" s="1" t="s">
        <v>526</v>
      </c>
      <c r="E750" s="1">
        <v>2</v>
      </c>
      <c r="F750" s="1" t="s">
        <v>1095</v>
      </c>
      <c r="G750" s="1">
        <v>78.67</v>
      </c>
      <c r="H750" s="1" t="s">
        <v>1162</v>
      </c>
      <c r="I750" s="1">
        <v>157.34</v>
      </c>
      <c r="J750" s="2" t="s">
        <v>491</v>
      </c>
      <c r="S750" s="11">
        <f t="shared" si="23"/>
        <v>-112.19348490783382</v>
      </c>
      <c r="T750" s="10">
        <f t="shared" si="24"/>
        <v>12587.378055764335</v>
      </c>
    </row>
    <row r="751" spans="1:20" ht="15" x14ac:dyDescent="0.25">
      <c r="A751" s="1">
        <v>14</v>
      </c>
      <c r="B751" s="1" t="s">
        <v>1163</v>
      </c>
      <c r="C751" s="1" t="s">
        <v>1164</v>
      </c>
      <c r="D751" s="1" t="s">
        <v>526</v>
      </c>
      <c r="E751" s="1">
        <v>5</v>
      </c>
      <c r="F751" s="1" t="s">
        <v>1095</v>
      </c>
      <c r="G751" s="1">
        <v>78.67</v>
      </c>
      <c r="H751" s="1" t="s">
        <v>1162</v>
      </c>
      <c r="I751" s="1">
        <v>393.35</v>
      </c>
      <c r="J751" s="2" t="s">
        <v>548</v>
      </c>
      <c r="S751" s="11">
        <f t="shared" si="23"/>
        <v>-112.19348490783382</v>
      </c>
      <c r="T751" s="10">
        <f t="shared" si="24"/>
        <v>12587.378055764335</v>
      </c>
    </row>
    <row r="752" spans="1:20" ht="15" x14ac:dyDescent="0.25">
      <c r="A752" s="1">
        <v>14</v>
      </c>
      <c r="B752" s="1" t="s">
        <v>1163</v>
      </c>
      <c r="C752" s="1" t="s">
        <v>1164</v>
      </c>
      <c r="D752" s="1" t="s">
        <v>526</v>
      </c>
      <c r="E752" s="1">
        <v>5</v>
      </c>
      <c r="F752" s="1" t="s">
        <v>1095</v>
      </c>
      <c r="G752" s="1">
        <v>78.67</v>
      </c>
      <c r="H752" s="1" t="s">
        <v>1162</v>
      </c>
      <c r="I752" s="1">
        <v>393.35</v>
      </c>
      <c r="J752" s="2" t="s">
        <v>600</v>
      </c>
      <c r="S752" s="11">
        <f t="shared" si="23"/>
        <v>-112.19348490783382</v>
      </c>
      <c r="T752" s="10">
        <f t="shared" si="24"/>
        <v>12587.378055764335</v>
      </c>
    </row>
    <row r="753" spans="1:20" ht="15" x14ac:dyDescent="0.25">
      <c r="A753" s="1">
        <v>3</v>
      </c>
      <c r="B753" s="1">
        <v>179</v>
      </c>
      <c r="C753" s="1" t="s">
        <v>396</v>
      </c>
      <c r="D753" s="1" t="s">
        <v>371</v>
      </c>
      <c r="E753" s="1">
        <v>330</v>
      </c>
      <c r="F753" s="1" t="s">
        <v>372</v>
      </c>
      <c r="G753" s="1">
        <v>78.2</v>
      </c>
      <c r="H753" s="1" t="s">
        <v>397</v>
      </c>
      <c r="I753" s="1">
        <v>25806</v>
      </c>
      <c r="J753" s="2" t="s">
        <v>374</v>
      </c>
      <c r="S753" s="11">
        <f t="shared" si="23"/>
        <v>-112.66348490783382</v>
      </c>
      <c r="T753" s="10">
        <f t="shared" si="24"/>
        <v>12693.060831577699</v>
      </c>
    </row>
    <row r="754" spans="1:20" ht="15" x14ac:dyDescent="0.25">
      <c r="A754" s="1">
        <v>3</v>
      </c>
      <c r="B754" s="1">
        <v>179</v>
      </c>
      <c r="C754" s="1" t="s">
        <v>396</v>
      </c>
      <c r="D754" s="1" t="s">
        <v>371</v>
      </c>
      <c r="E754" s="1">
        <v>10</v>
      </c>
      <c r="F754" s="1" t="s">
        <v>372</v>
      </c>
      <c r="G754" s="1">
        <v>78.2</v>
      </c>
      <c r="H754" s="1" t="s">
        <v>397</v>
      </c>
      <c r="I754" s="1">
        <v>782</v>
      </c>
      <c r="J754" s="2" t="s">
        <v>466</v>
      </c>
      <c r="S754" s="11">
        <f t="shared" si="23"/>
        <v>-112.66348490783382</v>
      </c>
      <c r="T754" s="10">
        <f t="shared" si="24"/>
        <v>12693.060831577699</v>
      </c>
    </row>
    <row r="755" spans="1:20" ht="15" x14ac:dyDescent="0.25">
      <c r="A755" s="1">
        <v>3</v>
      </c>
      <c r="B755" s="1">
        <v>179</v>
      </c>
      <c r="C755" s="1" t="s">
        <v>396</v>
      </c>
      <c r="D755" s="1" t="s">
        <v>371</v>
      </c>
      <c r="E755" s="1">
        <v>4</v>
      </c>
      <c r="F755" s="1" t="s">
        <v>372</v>
      </c>
      <c r="G755" s="1">
        <v>78.2</v>
      </c>
      <c r="H755" s="1" t="s">
        <v>397</v>
      </c>
      <c r="I755" s="1">
        <v>312.8</v>
      </c>
      <c r="J755" s="2" t="s">
        <v>491</v>
      </c>
      <c r="S755" s="11">
        <f t="shared" si="23"/>
        <v>-112.66348490783382</v>
      </c>
      <c r="T755" s="10">
        <f t="shared" si="24"/>
        <v>12693.060831577699</v>
      </c>
    </row>
    <row r="756" spans="1:20" ht="15" x14ac:dyDescent="0.25">
      <c r="A756" s="1">
        <v>3</v>
      </c>
      <c r="B756" s="1">
        <v>179</v>
      </c>
      <c r="C756" s="1" t="s">
        <v>396</v>
      </c>
      <c r="D756" s="1" t="s">
        <v>371</v>
      </c>
      <c r="E756" s="1">
        <v>10</v>
      </c>
      <c r="F756" s="1" t="s">
        <v>372</v>
      </c>
      <c r="G756" s="1">
        <v>78.2</v>
      </c>
      <c r="H756" s="1" t="s">
        <v>397</v>
      </c>
      <c r="I756" s="1">
        <v>782</v>
      </c>
      <c r="J756" s="2" t="s">
        <v>612</v>
      </c>
      <c r="S756" s="11">
        <f t="shared" si="23"/>
        <v>-112.66348490783382</v>
      </c>
      <c r="T756" s="10">
        <f t="shared" si="24"/>
        <v>12693.060831577699</v>
      </c>
    </row>
    <row r="757" spans="1:20" ht="15" x14ac:dyDescent="0.25">
      <c r="A757" s="1">
        <v>14</v>
      </c>
      <c r="B757" s="1" t="s">
        <v>275</v>
      </c>
      <c r="C757" s="1" t="s">
        <v>276</v>
      </c>
      <c r="D757" s="1" t="s">
        <v>906</v>
      </c>
      <c r="E757" s="1">
        <v>5</v>
      </c>
      <c r="F757" s="1" t="s">
        <v>227</v>
      </c>
      <c r="G757" s="1">
        <v>77</v>
      </c>
      <c r="H757" s="1" t="s">
        <v>267</v>
      </c>
      <c r="I757" s="1">
        <v>385</v>
      </c>
      <c r="J757" s="2" t="s">
        <v>528</v>
      </c>
      <c r="S757" s="11">
        <f t="shared" si="23"/>
        <v>-113.86348490783382</v>
      </c>
      <c r="T757" s="10">
        <f t="shared" si="24"/>
        <v>12964.893195356501</v>
      </c>
    </row>
    <row r="758" spans="1:20" ht="15" x14ac:dyDescent="0.25">
      <c r="A758" s="1">
        <v>14</v>
      </c>
      <c r="B758" s="1" t="s">
        <v>275</v>
      </c>
      <c r="C758" s="1" t="s">
        <v>276</v>
      </c>
      <c r="D758" s="1" t="s">
        <v>906</v>
      </c>
      <c r="E758" s="1">
        <v>3</v>
      </c>
      <c r="F758" s="1" t="s">
        <v>227</v>
      </c>
      <c r="G758" s="1">
        <v>77</v>
      </c>
      <c r="H758" s="1" t="s">
        <v>267</v>
      </c>
      <c r="I758" s="1">
        <v>231</v>
      </c>
      <c r="J758" s="2" t="s">
        <v>548</v>
      </c>
      <c r="S758" s="11">
        <f t="shared" si="23"/>
        <v>-113.86348490783382</v>
      </c>
      <c r="T758" s="10">
        <f t="shared" si="24"/>
        <v>12964.893195356501</v>
      </c>
    </row>
    <row r="759" spans="1:20" ht="15" x14ac:dyDescent="0.25">
      <c r="A759" s="1">
        <v>14</v>
      </c>
      <c r="B759" s="1" t="s">
        <v>275</v>
      </c>
      <c r="C759" s="1" t="s">
        <v>276</v>
      </c>
      <c r="D759" s="1" t="s">
        <v>906</v>
      </c>
      <c r="E759" s="1">
        <v>2</v>
      </c>
      <c r="F759" s="1" t="s">
        <v>227</v>
      </c>
      <c r="G759" s="1">
        <v>77</v>
      </c>
      <c r="H759" s="1" t="s">
        <v>267</v>
      </c>
      <c r="I759" s="1">
        <v>154</v>
      </c>
      <c r="J759" s="2" t="s">
        <v>563</v>
      </c>
      <c r="S759" s="11">
        <f t="shared" si="23"/>
        <v>-113.86348490783382</v>
      </c>
      <c r="T759" s="10">
        <f t="shared" si="24"/>
        <v>12964.893195356501</v>
      </c>
    </row>
    <row r="760" spans="1:20" ht="15" x14ac:dyDescent="0.25">
      <c r="A760" s="1">
        <v>14</v>
      </c>
      <c r="B760" s="1" t="s">
        <v>275</v>
      </c>
      <c r="C760" s="1" t="s">
        <v>276</v>
      </c>
      <c r="D760" s="1" t="s">
        <v>906</v>
      </c>
      <c r="E760" s="1">
        <v>2</v>
      </c>
      <c r="F760" s="1" t="s">
        <v>227</v>
      </c>
      <c r="G760" s="1">
        <v>77</v>
      </c>
      <c r="H760" s="1" t="s">
        <v>267</v>
      </c>
      <c r="I760" s="1">
        <v>154</v>
      </c>
      <c r="J760" s="2" t="s">
        <v>586</v>
      </c>
      <c r="S760" s="11">
        <f t="shared" si="23"/>
        <v>-113.86348490783382</v>
      </c>
      <c r="T760" s="10">
        <f t="shared" si="24"/>
        <v>12964.893195356501</v>
      </c>
    </row>
    <row r="761" spans="1:20" ht="15" x14ac:dyDescent="0.25">
      <c r="A761" s="1">
        <v>14</v>
      </c>
      <c r="B761" s="1" t="s">
        <v>275</v>
      </c>
      <c r="C761" s="1" t="s">
        <v>276</v>
      </c>
      <c r="D761" s="1" t="s">
        <v>906</v>
      </c>
      <c r="E761" s="1">
        <v>3</v>
      </c>
      <c r="F761" s="1" t="s">
        <v>227</v>
      </c>
      <c r="G761" s="1">
        <v>77</v>
      </c>
      <c r="H761" s="1" t="s">
        <v>267</v>
      </c>
      <c r="I761" s="1">
        <v>231</v>
      </c>
      <c r="J761" s="2" t="s">
        <v>606</v>
      </c>
      <c r="S761" s="11">
        <f t="shared" si="23"/>
        <v>-113.86348490783382</v>
      </c>
      <c r="T761" s="10">
        <f t="shared" si="24"/>
        <v>12964.893195356501</v>
      </c>
    </row>
    <row r="762" spans="1:20" ht="15" x14ac:dyDescent="0.25">
      <c r="A762" s="1">
        <v>8</v>
      </c>
      <c r="B762" s="1">
        <v>417</v>
      </c>
      <c r="C762" s="1" t="s">
        <v>1204</v>
      </c>
      <c r="D762" s="1" t="s">
        <v>371</v>
      </c>
      <c r="E762" s="1">
        <v>15</v>
      </c>
      <c r="F762" s="1" t="s">
        <v>1095</v>
      </c>
      <c r="G762" s="1">
        <v>76.42</v>
      </c>
      <c r="H762" s="1" t="s">
        <v>1205</v>
      </c>
      <c r="I762" s="1">
        <v>1146.3</v>
      </c>
      <c r="J762" s="2" t="s">
        <v>630</v>
      </c>
      <c r="S762" s="11">
        <f t="shared" si="23"/>
        <v>-114.44348490783382</v>
      </c>
      <c r="T762" s="10">
        <f t="shared" si="24"/>
        <v>13097.311237849588</v>
      </c>
    </row>
    <row r="763" spans="1:20" ht="15" x14ac:dyDescent="0.25">
      <c r="A763" s="1">
        <v>7</v>
      </c>
      <c r="B763" s="1">
        <v>376</v>
      </c>
      <c r="C763" s="1" t="s">
        <v>433</v>
      </c>
      <c r="D763" s="1" t="s">
        <v>371</v>
      </c>
      <c r="E763" s="1">
        <v>6</v>
      </c>
      <c r="F763" s="1" t="s">
        <v>372</v>
      </c>
      <c r="G763" s="1">
        <v>75.5</v>
      </c>
      <c r="H763" s="1" t="s">
        <v>434</v>
      </c>
      <c r="I763" s="1">
        <v>453</v>
      </c>
      <c r="J763" s="2" t="s">
        <v>374</v>
      </c>
      <c r="S763" s="11">
        <f t="shared" si="23"/>
        <v>-115.36348490783382</v>
      </c>
      <c r="T763" s="10">
        <f t="shared" si="24"/>
        <v>13308.733650080003</v>
      </c>
    </row>
    <row r="764" spans="1:20" ht="15" x14ac:dyDescent="0.25">
      <c r="A764" s="1">
        <v>2</v>
      </c>
      <c r="B764" s="1">
        <v>62</v>
      </c>
      <c r="C764" s="1" t="s">
        <v>492</v>
      </c>
      <c r="D764" s="1" t="s">
        <v>371</v>
      </c>
      <c r="E764" s="1">
        <v>2</v>
      </c>
      <c r="F764" s="1" t="s">
        <v>372</v>
      </c>
      <c r="G764" s="1">
        <v>74.400000000000006</v>
      </c>
      <c r="H764" s="1" t="s">
        <v>493</v>
      </c>
      <c r="I764" s="1">
        <v>148.80000000000001</v>
      </c>
      <c r="J764" s="2" t="s">
        <v>491</v>
      </c>
      <c r="S764" s="11">
        <f t="shared" si="23"/>
        <v>-116.46348490783382</v>
      </c>
      <c r="T764" s="10">
        <f t="shared" si="24"/>
        <v>13563.743316877235</v>
      </c>
    </row>
    <row r="765" spans="1:20" ht="15" x14ac:dyDescent="0.25">
      <c r="A765" s="1">
        <v>3</v>
      </c>
      <c r="B765" s="1">
        <v>212</v>
      </c>
      <c r="C765" s="1" t="s">
        <v>1135</v>
      </c>
      <c r="D765" s="1" t="s">
        <v>371</v>
      </c>
      <c r="E765" s="1">
        <v>5</v>
      </c>
      <c r="F765" s="1" t="s">
        <v>1095</v>
      </c>
      <c r="G765" s="1">
        <v>73.680000000000007</v>
      </c>
      <c r="H765" s="1" t="s">
        <v>1126</v>
      </c>
      <c r="I765" s="1">
        <v>368.4</v>
      </c>
      <c r="J765" s="2" t="s">
        <v>491</v>
      </c>
      <c r="S765" s="11">
        <f t="shared" si="23"/>
        <v>-117.18348490783382</v>
      </c>
      <c r="T765" s="10">
        <f t="shared" si="24"/>
        <v>13731.969135144516</v>
      </c>
    </row>
    <row r="766" spans="1:20" ht="15" x14ac:dyDescent="0.25">
      <c r="A766" s="1">
        <v>3</v>
      </c>
      <c r="B766" s="1">
        <v>212</v>
      </c>
      <c r="C766" s="1" t="s">
        <v>1135</v>
      </c>
      <c r="D766" s="1" t="s">
        <v>371</v>
      </c>
      <c r="E766" s="1">
        <v>20</v>
      </c>
      <c r="F766" s="1" t="s">
        <v>1095</v>
      </c>
      <c r="G766" s="1">
        <v>73.680000000000007</v>
      </c>
      <c r="H766" s="1" t="s">
        <v>1126</v>
      </c>
      <c r="I766" s="1">
        <v>1473.6</v>
      </c>
      <c r="J766" s="2" t="s">
        <v>563</v>
      </c>
      <c r="S766" s="11">
        <f t="shared" si="23"/>
        <v>-117.18348490783382</v>
      </c>
      <c r="T766" s="10">
        <f t="shared" si="24"/>
        <v>13731.969135144516</v>
      </c>
    </row>
    <row r="767" spans="1:20" ht="15" x14ac:dyDescent="0.25">
      <c r="A767" s="1">
        <v>3</v>
      </c>
      <c r="B767" s="1">
        <v>212</v>
      </c>
      <c r="C767" s="1" t="s">
        <v>1135</v>
      </c>
      <c r="D767" s="1" t="s">
        <v>371</v>
      </c>
      <c r="E767" s="1">
        <v>30</v>
      </c>
      <c r="F767" s="1" t="s">
        <v>1095</v>
      </c>
      <c r="G767" s="1">
        <v>73.680000000000007</v>
      </c>
      <c r="H767" s="1" t="s">
        <v>1126</v>
      </c>
      <c r="I767" s="1">
        <v>2210.4</v>
      </c>
      <c r="J767" s="2" t="s">
        <v>630</v>
      </c>
      <c r="S767" s="11">
        <f t="shared" si="23"/>
        <v>-117.18348490783382</v>
      </c>
      <c r="T767" s="10">
        <f t="shared" si="24"/>
        <v>13731.969135144516</v>
      </c>
    </row>
    <row r="768" spans="1:20" ht="15" x14ac:dyDescent="0.25">
      <c r="A768" s="1">
        <v>3</v>
      </c>
      <c r="B768" s="1">
        <v>175</v>
      </c>
      <c r="C768" s="1" t="s">
        <v>113</v>
      </c>
      <c r="D768" s="1" t="s">
        <v>371</v>
      </c>
      <c r="E768" s="1">
        <v>15</v>
      </c>
      <c r="F768" s="1" t="s">
        <v>92</v>
      </c>
      <c r="G768" s="1">
        <v>72.2</v>
      </c>
      <c r="H768" s="1" t="s">
        <v>108</v>
      </c>
      <c r="I768" s="1">
        <v>1083</v>
      </c>
      <c r="J768" s="2" t="s">
        <v>374</v>
      </c>
      <c r="S768" s="11">
        <f t="shared" si="23"/>
        <v>-118.66348490783382</v>
      </c>
      <c r="T768" s="10">
        <f t="shared" si="24"/>
        <v>14081.022650471705</v>
      </c>
    </row>
    <row r="769" spans="1:20" ht="15" x14ac:dyDescent="0.25">
      <c r="A769" s="1">
        <v>1</v>
      </c>
      <c r="B769" s="1">
        <v>36</v>
      </c>
      <c r="C769" s="1" t="s">
        <v>631</v>
      </c>
      <c r="D769" s="1" t="s">
        <v>371</v>
      </c>
      <c r="E769" s="1">
        <v>60</v>
      </c>
      <c r="F769" s="1" t="s">
        <v>372</v>
      </c>
      <c r="G769" s="1">
        <v>71.900000000000006</v>
      </c>
      <c r="H769" s="1" t="s">
        <v>376</v>
      </c>
      <c r="I769" s="1">
        <v>4314</v>
      </c>
      <c r="J769" s="2" t="s">
        <v>630</v>
      </c>
      <c r="S769" s="11">
        <f t="shared" si="23"/>
        <v>-118.96348490783382</v>
      </c>
      <c r="T769" s="10">
        <f t="shared" si="24"/>
        <v>14152.310741416404</v>
      </c>
    </row>
    <row r="770" spans="1:20" ht="15" x14ac:dyDescent="0.25">
      <c r="A770" s="1">
        <v>3</v>
      </c>
      <c r="B770" s="1">
        <v>178</v>
      </c>
      <c r="C770" s="1" t="s">
        <v>395</v>
      </c>
      <c r="D770" s="1" t="s">
        <v>371</v>
      </c>
      <c r="E770" s="1">
        <v>4</v>
      </c>
      <c r="F770" s="1" t="s">
        <v>372</v>
      </c>
      <c r="G770" s="1">
        <v>71</v>
      </c>
      <c r="H770" s="1" t="s">
        <v>376</v>
      </c>
      <c r="I770" s="1">
        <v>284</v>
      </c>
      <c r="J770" s="2" t="s">
        <v>374</v>
      </c>
      <c r="S770" s="11">
        <f t="shared" ref="S770:S833" si="25">G770-$P$2</f>
        <v>-119.86348490783382</v>
      </c>
      <c r="T770" s="10">
        <f t="shared" si="24"/>
        <v>14367.255014250506</v>
      </c>
    </row>
    <row r="771" spans="1:20" ht="25.5" x14ac:dyDescent="0.25">
      <c r="A771" s="1">
        <v>3</v>
      </c>
      <c r="B771" s="1">
        <v>189</v>
      </c>
      <c r="C771" s="1" t="s">
        <v>117</v>
      </c>
      <c r="D771" s="1" t="s">
        <v>371</v>
      </c>
      <c r="E771" s="1">
        <v>80</v>
      </c>
      <c r="F771" s="1" t="s">
        <v>92</v>
      </c>
      <c r="G771" s="1">
        <v>70.8</v>
      </c>
      <c r="H771" s="1" t="s">
        <v>118</v>
      </c>
      <c r="I771" s="1">
        <v>5664</v>
      </c>
      <c r="J771" s="2" t="s">
        <v>374</v>
      </c>
      <c r="S771" s="11">
        <f t="shared" si="25"/>
        <v>-120.06348490783382</v>
      </c>
      <c r="T771" s="10">
        <f t="shared" ref="T771:T834" si="26">S771*S771</f>
        <v>14415.24040821364</v>
      </c>
    </row>
    <row r="772" spans="1:20" ht="25.5" x14ac:dyDescent="0.25">
      <c r="A772" s="1">
        <v>3</v>
      </c>
      <c r="B772" s="1">
        <v>189</v>
      </c>
      <c r="C772" s="1" t="s">
        <v>117</v>
      </c>
      <c r="D772" s="1" t="s">
        <v>371</v>
      </c>
      <c r="E772" s="1">
        <v>10</v>
      </c>
      <c r="F772" s="1" t="s">
        <v>92</v>
      </c>
      <c r="G772" s="1">
        <v>70.8</v>
      </c>
      <c r="H772" s="1" t="s">
        <v>118</v>
      </c>
      <c r="I772" s="1">
        <v>708</v>
      </c>
      <c r="J772" s="2" t="s">
        <v>528</v>
      </c>
      <c r="S772" s="11">
        <f t="shared" si="25"/>
        <v>-120.06348490783382</v>
      </c>
      <c r="T772" s="10">
        <f t="shared" si="26"/>
        <v>14415.24040821364</v>
      </c>
    </row>
    <row r="773" spans="1:20" ht="25.5" x14ac:dyDescent="0.25">
      <c r="A773" s="1">
        <v>3</v>
      </c>
      <c r="B773" s="1">
        <v>189</v>
      </c>
      <c r="C773" s="1" t="s">
        <v>117</v>
      </c>
      <c r="D773" s="1" t="s">
        <v>371</v>
      </c>
      <c r="E773" s="1">
        <v>10</v>
      </c>
      <c r="F773" s="1" t="s">
        <v>92</v>
      </c>
      <c r="G773" s="1">
        <v>70.8</v>
      </c>
      <c r="H773" s="1" t="s">
        <v>118</v>
      </c>
      <c r="I773" s="1">
        <v>708</v>
      </c>
      <c r="J773" s="2" t="s">
        <v>563</v>
      </c>
      <c r="S773" s="11">
        <f t="shared" si="25"/>
        <v>-120.06348490783382</v>
      </c>
      <c r="T773" s="10">
        <f t="shared" si="26"/>
        <v>14415.24040821364</v>
      </c>
    </row>
    <row r="774" spans="1:20" ht="15" x14ac:dyDescent="0.25">
      <c r="A774" s="1">
        <v>14</v>
      </c>
      <c r="B774" s="1" t="s">
        <v>1083</v>
      </c>
      <c r="C774" s="1" t="s">
        <v>1084</v>
      </c>
      <c r="D774" s="1" t="s">
        <v>526</v>
      </c>
      <c r="E774" s="1">
        <v>4</v>
      </c>
      <c r="F774" s="1" t="s">
        <v>957</v>
      </c>
      <c r="G774" s="1">
        <v>70.59</v>
      </c>
      <c r="H774" s="1" t="s">
        <v>1022</v>
      </c>
      <c r="I774" s="1">
        <v>282.36</v>
      </c>
      <c r="J774" s="2" t="s">
        <v>600</v>
      </c>
      <c r="S774" s="11">
        <f t="shared" si="25"/>
        <v>-120.27348490783382</v>
      </c>
      <c r="T774" s="10">
        <f t="shared" si="26"/>
        <v>14465.711171874929</v>
      </c>
    </row>
    <row r="775" spans="1:20" ht="15" x14ac:dyDescent="0.25">
      <c r="A775" s="1">
        <v>2</v>
      </c>
      <c r="B775" s="1">
        <v>116</v>
      </c>
      <c r="C775" s="1" t="s">
        <v>615</v>
      </c>
      <c r="D775" s="1" t="s">
        <v>371</v>
      </c>
      <c r="E775" s="1">
        <v>30</v>
      </c>
      <c r="F775" s="1" t="s">
        <v>372</v>
      </c>
      <c r="G775" s="1">
        <v>70</v>
      </c>
      <c r="H775" s="1" t="s">
        <v>616</v>
      </c>
      <c r="I775" s="1">
        <v>2100</v>
      </c>
      <c r="J775" s="2" t="s">
        <v>612</v>
      </c>
      <c r="S775" s="11">
        <f t="shared" si="25"/>
        <v>-120.86348490783382</v>
      </c>
      <c r="T775" s="10">
        <f t="shared" si="26"/>
        <v>14607.981984066175</v>
      </c>
    </row>
    <row r="776" spans="1:20" ht="25.5" x14ac:dyDescent="0.25">
      <c r="A776" s="1">
        <v>13</v>
      </c>
      <c r="B776" s="1">
        <v>117</v>
      </c>
      <c r="C776" s="1" t="s">
        <v>835</v>
      </c>
      <c r="D776" s="1" t="s">
        <v>526</v>
      </c>
      <c r="E776" s="1">
        <v>10</v>
      </c>
      <c r="F776" s="1" t="s">
        <v>752</v>
      </c>
      <c r="G776" s="1">
        <v>69.98</v>
      </c>
      <c r="H776" s="1" t="s">
        <v>768</v>
      </c>
      <c r="I776" s="1">
        <v>699.8</v>
      </c>
      <c r="J776" s="2" t="s">
        <v>548</v>
      </c>
      <c r="S776" s="11">
        <f t="shared" si="25"/>
        <v>-120.88348490783382</v>
      </c>
      <c r="T776" s="10">
        <f t="shared" si="26"/>
        <v>14612.816923462486</v>
      </c>
    </row>
    <row r="777" spans="1:20" ht="25.5" x14ac:dyDescent="0.25">
      <c r="A777" s="1">
        <v>13</v>
      </c>
      <c r="B777" s="1">
        <v>118</v>
      </c>
      <c r="C777" s="1" t="s">
        <v>836</v>
      </c>
      <c r="D777" s="1" t="s">
        <v>526</v>
      </c>
      <c r="E777" s="1">
        <v>10</v>
      </c>
      <c r="F777" s="1" t="s">
        <v>752</v>
      </c>
      <c r="G777" s="1">
        <v>69.98</v>
      </c>
      <c r="H777" s="1" t="s">
        <v>768</v>
      </c>
      <c r="I777" s="1">
        <v>699.8</v>
      </c>
      <c r="J777" s="2" t="s">
        <v>548</v>
      </c>
      <c r="S777" s="11">
        <f t="shared" si="25"/>
        <v>-120.88348490783382</v>
      </c>
      <c r="T777" s="10">
        <f t="shared" si="26"/>
        <v>14612.816923462486</v>
      </c>
    </row>
    <row r="778" spans="1:20" ht="25.5" x14ac:dyDescent="0.25">
      <c r="A778" s="1">
        <v>13</v>
      </c>
      <c r="B778" s="1">
        <v>117</v>
      </c>
      <c r="C778" s="1" t="s">
        <v>835</v>
      </c>
      <c r="D778" s="1" t="s">
        <v>526</v>
      </c>
      <c r="E778" s="1">
        <v>30</v>
      </c>
      <c r="F778" s="1" t="s">
        <v>752</v>
      </c>
      <c r="G778" s="1">
        <v>69.98</v>
      </c>
      <c r="H778" s="1" t="s">
        <v>768</v>
      </c>
      <c r="I778" s="1">
        <v>2099.4</v>
      </c>
      <c r="J778" s="2" t="s">
        <v>578</v>
      </c>
      <c r="S778" s="11">
        <f t="shared" si="25"/>
        <v>-120.88348490783382</v>
      </c>
      <c r="T778" s="10">
        <f t="shared" si="26"/>
        <v>14612.816923462486</v>
      </c>
    </row>
    <row r="779" spans="1:20" ht="25.5" x14ac:dyDescent="0.25">
      <c r="A779" s="1">
        <v>13</v>
      </c>
      <c r="B779" s="1">
        <v>15</v>
      </c>
      <c r="C779" s="1" t="s">
        <v>762</v>
      </c>
      <c r="D779" s="1" t="s">
        <v>523</v>
      </c>
      <c r="E779" s="1">
        <v>40</v>
      </c>
      <c r="F779" s="1" t="s">
        <v>752</v>
      </c>
      <c r="G779" s="1">
        <v>69.36</v>
      </c>
      <c r="H779" s="1" t="s">
        <v>760</v>
      </c>
      <c r="I779" s="1">
        <v>2774.4</v>
      </c>
      <c r="J779" s="2" t="s">
        <v>491</v>
      </c>
      <c r="S779" s="11">
        <f t="shared" si="25"/>
        <v>-121.50348490783382</v>
      </c>
      <c r="T779" s="10">
        <f t="shared" si="26"/>
        <v>14763.096844748201</v>
      </c>
    </row>
    <row r="780" spans="1:20" ht="25.5" x14ac:dyDescent="0.25">
      <c r="A780" s="1">
        <v>13</v>
      </c>
      <c r="B780" s="1">
        <v>15</v>
      </c>
      <c r="C780" s="1" t="s">
        <v>762</v>
      </c>
      <c r="D780" s="1" t="s">
        <v>523</v>
      </c>
      <c r="E780" s="1">
        <v>30</v>
      </c>
      <c r="F780" s="1" t="s">
        <v>752</v>
      </c>
      <c r="G780" s="1">
        <v>69.36</v>
      </c>
      <c r="H780" s="1" t="s">
        <v>760</v>
      </c>
      <c r="I780" s="1">
        <v>2080.8000000000002</v>
      </c>
      <c r="J780" s="2" t="s">
        <v>563</v>
      </c>
      <c r="S780" s="11">
        <f t="shared" si="25"/>
        <v>-121.50348490783382</v>
      </c>
      <c r="T780" s="10">
        <f t="shared" si="26"/>
        <v>14763.096844748201</v>
      </c>
    </row>
    <row r="781" spans="1:20" ht="15" x14ac:dyDescent="0.25">
      <c r="A781" s="1">
        <v>14</v>
      </c>
      <c r="B781" s="1" t="s">
        <v>693</v>
      </c>
      <c r="C781" s="1" t="s">
        <v>694</v>
      </c>
      <c r="D781" s="1" t="s">
        <v>691</v>
      </c>
      <c r="E781" s="1">
        <v>20</v>
      </c>
      <c r="F781" s="1" t="s">
        <v>684</v>
      </c>
      <c r="G781" s="1">
        <v>68</v>
      </c>
      <c r="H781" s="1" t="s">
        <v>692</v>
      </c>
      <c r="I781" s="1">
        <v>1360</v>
      </c>
      <c r="J781" s="2" t="s">
        <v>491</v>
      </c>
      <c r="S781" s="11">
        <f t="shared" si="25"/>
        <v>-122.86348490783382</v>
      </c>
      <c r="T781" s="10">
        <f t="shared" si="26"/>
        <v>15095.435923697509</v>
      </c>
    </row>
    <row r="782" spans="1:20" ht="15" x14ac:dyDescent="0.25">
      <c r="A782" s="1">
        <v>8</v>
      </c>
      <c r="B782" s="1">
        <v>416</v>
      </c>
      <c r="C782" s="1" t="s">
        <v>1116</v>
      </c>
      <c r="D782" s="1" t="s">
        <v>371</v>
      </c>
      <c r="E782" s="1">
        <v>150</v>
      </c>
      <c r="F782" s="1" t="s">
        <v>1095</v>
      </c>
      <c r="G782" s="1">
        <v>67.930000000000007</v>
      </c>
      <c r="H782" s="1" t="s">
        <v>1117</v>
      </c>
      <c r="I782" s="1">
        <v>10189.5</v>
      </c>
      <c r="J782" s="2" t="s">
        <v>374</v>
      </c>
      <c r="S782" s="11">
        <f t="shared" si="25"/>
        <v>-122.93348490783382</v>
      </c>
      <c r="T782" s="10">
        <f t="shared" si="26"/>
        <v>15112.641711584605</v>
      </c>
    </row>
    <row r="783" spans="1:20" ht="15" x14ac:dyDescent="0.25">
      <c r="A783" s="1">
        <v>8</v>
      </c>
      <c r="B783" s="1">
        <v>416</v>
      </c>
      <c r="C783" s="1" t="s">
        <v>1116</v>
      </c>
      <c r="D783" s="1" t="s">
        <v>371</v>
      </c>
      <c r="E783" s="1">
        <v>40</v>
      </c>
      <c r="F783" s="1" t="s">
        <v>1095</v>
      </c>
      <c r="G783" s="1">
        <v>67.930000000000007</v>
      </c>
      <c r="H783" s="1" t="s">
        <v>1117</v>
      </c>
      <c r="I783" s="1">
        <v>2717.2</v>
      </c>
      <c r="J783" s="2" t="s">
        <v>491</v>
      </c>
      <c r="S783" s="11">
        <f t="shared" si="25"/>
        <v>-122.93348490783382</v>
      </c>
      <c r="T783" s="10">
        <f t="shared" si="26"/>
        <v>15112.641711584605</v>
      </c>
    </row>
    <row r="784" spans="1:20" ht="15" x14ac:dyDescent="0.25">
      <c r="A784" s="1">
        <v>8</v>
      </c>
      <c r="B784" s="1">
        <v>416</v>
      </c>
      <c r="C784" s="1" t="s">
        <v>1116</v>
      </c>
      <c r="D784" s="1" t="s">
        <v>371</v>
      </c>
      <c r="E784" s="1">
        <v>10</v>
      </c>
      <c r="F784" s="1" t="s">
        <v>1095</v>
      </c>
      <c r="G784" s="1">
        <v>67.930000000000007</v>
      </c>
      <c r="H784" s="1" t="s">
        <v>1117</v>
      </c>
      <c r="I784" s="1">
        <v>679.3</v>
      </c>
      <c r="J784" s="2" t="s">
        <v>578</v>
      </c>
      <c r="S784" s="11">
        <f t="shared" si="25"/>
        <v>-122.93348490783382</v>
      </c>
      <c r="T784" s="10">
        <f t="shared" si="26"/>
        <v>15112.641711584605</v>
      </c>
    </row>
    <row r="785" spans="1:20" ht="15" x14ac:dyDescent="0.25">
      <c r="A785" s="1">
        <v>3</v>
      </c>
      <c r="B785" s="1">
        <v>154</v>
      </c>
      <c r="C785" s="1" t="s">
        <v>111</v>
      </c>
      <c r="D785" s="1" t="s">
        <v>371</v>
      </c>
      <c r="E785" s="1">
        <v>180</v>
      </c>
      <c r="F785" s="1" t="s">
        <v>92</v>
      </c>
      <c r="G785" s="1">
        <v>67.7</v>
      </c>
      <c r="H785" s="1" t="s">
        <v>112</v>
      </c>
      <c r="I785" s="1">
        <v>12186</v>
      </c>
      <c r="J785" s="2" t="s">
        <v>374</v>
      </c>
      <c r="S785" s="11">
        <f t="shared" si="25"/>
        <v>-123.16348490783382</v>
      </c>
      <c r="T785" s="10">
        <f t="shared" si="26"/>
        <v>15169.244014642209</v>
      </c>
    </row>
    <row r="786" spans="1:20" ht="25.5" x14ac:dyDescent="0.25">
      <c r="A786" s="1">
        <v>13</v>
      </c>
      <c r="B786" s="1">
        <v>17</v>
      </c>
      <c r="C786" s="1" t="s">
        <v>808</v>
      </c>
      <c r="D786" s="1" t="s">
        <v>809</v>
      </c>
      <c r="E786" s="1">
        <v>100</v>
      </c>
      <c r="F786" s="1" t="s">
        <v>752</v>
      </c>
      <c r="G786" s="1">
        <v>67.61</v>
      </c>
      <c r="H786" s="1" t="s">
        <v>760</v>
      </c>
      <c r="I786" s="1">
        <v>6761</v>
      </c>
      <c r="J786" s="2" t="s">
        <v>548</v>
      </c>
      <c r="S786" s="11">
        <f t="shared" si="25"/>
        <v>-123.25348490783382</v>
      </c>
      <c r="T786" s="10">
        <f t="shared" si="26"/>
        <v>15191.42154192562</v>
      </c>
    </row>
    <row r="787" spans="1:20" ht="25.5" x14ac:dyDescent="0.25">
      <c r="A787" s="1">
        <v>13</v>
      </c>
      <c r="B787" s="1">
        <v>17</v>
      </c>
      <c r="C787" s="1" t="s">
        <v>808</v>
      </c>
      <c r="D787" s="1" t="s">
        <v>809</v>
      </c>
      <c r="E787" s="1">
        <v>30</v>
      </c>
      <c r="F787" s="1" t="s">
        <v>752</v>
      </c>
      <c r="G787" s="1">
        <v>67.61</v>
      </c>
      <c r="H787" s="1" t="s">
        <v>760</v>
      </c>
      <c r="I787" s="1">
        <v>2028.3</v>
      </c>
      <c r="J787" s="2" t="s">
        <v>563</v>
      </c>
      <c r="S787" s="11">
        <f t="shared" si="25"/>
        <v>-123.25348490783382</v>
      </c>
      <c r="T787" s="10">
        <f t="shared" si="26"/>
        <v>15191.42154192562</v>
      </c>
    </row>
    <row r="788" spans="1:20" ht="25.5" x14ac:dyDescent="0.25">
      <c r="A788" s="1">
        <v>13</v>
      </c>
      <c r="B788" s="1">
        <v>107</v>
      </c>
      <c r="C788" s="1" t="s">
        <v>854</v>
      </c>
      <c r="D788" s="1" t="s">
        <v>371</v>
      </c>
      <c r="E788" s="1">
        <v>200</v>
      </c>
      <c r="F788" s="1" t="s">
        <v>752</v>
      </c>
      <c r="G788" s="1">
        <v>67.34</v>
      </c>
      <c r="H788" s="1" t="s">
        <v>846</v>
      </c>
      <c r="I788" s="1">
        <v>13468</v>
      </c>
      <c r="J788" s="2" t="s">
        <v>563</v>
      </c>
      <c r="S788" s="11">
        <f t="shared" si="25"/>
        <v>-123.52348490783382</v>
      </c>
      <c r="T788" s="10">
        <f t="shared" si="26"/>
        <v>15258.05132377585</v>
      </c>
    </row>
    <row r="789" spans="1:20" ht="15" x14ac:dyDescent="0.25">
      <c r="A789" s="1">
        <v>9</v>
      </c>
      <c r="B789" s="1">
        <v>565</v>
      </c>
      <c r="C789" s="1" t="s">
        <v>951</v>
      </c>
      <c r="D789" s="1" t="s">
        <v>371</v>
      </c>
      <c r="E789" s="1">
        <v>100</v>
      </c>
      <c r="F789" s="1" t="s">
        <v>947</v>
      </c>
      <c r="G789" s="1">
        <v>67.319999999999993</v>
      </c>
      <c r="H789" s="1" t="s">
        <v>948</v>
      </c>
      <c r="I789" s="1">
        <v>6732</v>
      </c>
      <c r="J789" s="2" t="s">
        <v>586</v>
      </c>
      <c r="S789" s="11">
        <f t="shared" si="25"/>
        <v>-123.54348490783383</v>
      </c>
      <c r="T789" s="10">
        <f t="shared" si="26"/>
        <v>15262.992663172165</v>
      </c>
    </row>
    <row r="790" spans="1:20" ht="15" x14ac:dyDescent="0.25">
      <c r="A790" s="1">
        <v>9</v>
      </c>
      <c r="B790" s="1">
        <v>564</v>
      </c>
      <c r="C790" s="1" t="s">
        <v>954</v>
      </c>
      <c r="D790" s="1" t="s">
        <v>371</v>
      </c>
      <c r="E790" s="1">
        <v>100</v>
      </c>
      <c r="F790" s="1" t="s">
        <v>947</v>
      </c>
      <c r="G790" s="1">
        <v>67.319999999999993</v>
      </c>
      <c r="H790" s="1" t="s">
        <v>948</v>
      </c>
      <c r="I790" s="1">
        <v>6732</v>
      </c>
      <c r="J790" s="2" t="s">
        <v>630</v>
      </c>
      <c r="S790" s="11">
        <f t="shared" si="25"/>
        <v>-123.54348490783383</v>
      </c>
      <c r="T790" s="10">
        <f t="shared" si="26"/>
        <v>15262.992663172165</v>
      </c>
    </row>
    <row r="791" spans="1:20" ht="15" x14ac:dyDescent="0.25">
      <c r="A791" s="1">
        <v>9</v>
      </c>
      <c r="B791" s="1">
        <v>574</v>
      </c>
      <c r="C791" s="1" t="s">
        <v>1139</v>
      </c>
      <c r="D791" s="1" t="s">
        <v>371</v>
      </c>
      <c r="E791" s="1">
        <v>20</v>
      </c>
      <c r="F791" s="1" t="s">
        <v>1095</v>
      </c>
      <c r="G791" s="1">
        <v>66.89</v>
      </c>
      <c r="H791" s="1" t="s">
        <v>1126</v>
      </c>
      <c r="I791" s="1">
        <v>1337.8</v>
      </c>
      <c r="J791" s="2" t="s">
        <v>491</v>
      </c>
      <c r="S791" s="11">
        <f t="shared" si="25"/>
        <v>-123.97348490783382</v>
      </c>
      <c r="T791" s="10">
        <f t="shared" si="26"/>
        <v>15369.4249601929</v>
      </c>
    </row>
    <row r="792" spans="1:20" ht="15" x14ac:dyDescent="0.25">
      <c r="A792" s="1">
        <v>9</v>
      </c>
      <c r="B792" s="1">
        <v>574</v>
      </c>
      <c r="C792" s="1" t="s">
        <v>1139</v>
      </c>
      <c r="D792" s="1" t="s">
        <v>371</v>
      </c>
      <c r="E792" s="1">
        <v>50</v>
      </c>
      <c r="F792" s="1" t="s">
        <v>1095</v>
      </c>
      <c r="G792" s="1">
        <v>66.89</v>
      </c>
      <c r="H792" s="1" t="s">
        <v>1126</v>
      </c>
      <c r="I792" s="1">
        <v>3344.5</v>
      </c>
      <c r="J792" s="2" t="s">
        <v>630</v>
      </c>
      <c r="S792" s="11">
        <f t="shared" si="25"/>
        <v>-123.97348490783382</v>
      </c>
      <c r="T792" s="10">
        <f t="shared" si="26"/>
        <v>15369.4249601929</v>
      </c>
    </row>
    <row r="793" spans="1:20" ht="25.5" x14ac:dyDescent="0.25">
      <c r="A793" s="1">
        <v>14</v>
      </c>
      <c r="B793" s="1" t="s">
        <v>704</v>
      </c>
      <c r="C793" s="1" t="s">
        <v>705</v>
      </c>
      <c r="D793" s="1" t="s">
        <v>706</v>
      </c>
      <c r="E793" s="1">
        <v>10</v>
      </c>
      <c r="F793" s="1" t="s">
        <v>684</v>
      </c>
      <c r="G793" s="1">
        <v>66.099999999999994</v>
      </c>
      <c r="H793" s="1" t="s">
        <v>703</v>
      </c>
      <c r="I793" s="1">
        <v>661</v>
      </c>
      <c r="J793" s="2" t="s">
        <v>491</v>
      </c>
      <c r="S793" s="11">
        <f t="shared" si="25"/>
        <v>-124.76348490783383</v>
      </c>
      <c r="T793" s="10">
        <f t="shared" si="26"/>
        <v>15565.927166347279</v>
      </c>
    </row>
    <row r="794" spans="1:20" ht="25.5" x14ac:dyDescent="0.25">
      <c r="A794" s="1">
        <v>14</v>
      </c>
      <c r="B794" s="1" t="s">
        <v>704</v>
      </c>
      <c r="C794" s="1" t="s">
        <v>705</v>
      </c>
      <c r="D794" s="1" t="s">
        <v>706</v>
      </c>
      <c r="E794" s="1">
        <v>30</v>
      </c>
      <c r="F794" s="1" t="s">
        <v>684</v>
      </c>
      <c r="G794" s="1">
        <v>66.099999999999994</v>
      </c>
      <c r="H794" s="1" t="s">
        <v>703</v>
      </c>
      <c r="I794" s="1">
        <v>1983</v>
      </c>
      <c r="J794" s="2" t="s">
        <v>528</v>
      </c>
      <c r="S794" s="11">
        <f t="shared" si="25"/>
        <v>-124.76348490783383</v>
      </c>
      <c r="T794" s="10">
        <f t="shared" si="26"/>
        <v>15565.927166347279</v>
      </c>
    </row>
    <row r="795" spans="1:20" ht="25.5" x14ac:dyDescent="0.25">
      <c r="A795" s="1">
        <v>14</v>
      </c>
      <c r="B795" s="1" t="s">
        <v>704</v>
      </c>
      <c r="C795" s="1" t="s">
        <v>705</v>
      </c>
      <c r="D795" s="1" t="s">
        <v>706</v>
      </c>
      <c r="E795" s="1">
        <v>10</v>
      </c>
      <c r="F795" s="1" t="s">
        <v>684</v>
      </c>
      <c r="G795" s="1">
        <v>66.099999999999994</v>
      </c>
      <c r="H795" s="1" t="s">
        <v>703</v>
      </c>
      <c r="I795" s="1">
        <v>661</v>
      </c>
      <c r="J795" s="2" t="s">
        <v>600</v>
      </c>
      <c r="S795" s="11">
        <f t="shared" si="25"/>
        <v>-124.76348490783383</v>
      </c>
      <c r="T795" s="10">
        <f t="shared" si="26"/>
        <v>15565.927166347279</v>
      </c>
    </row>
    <row r="796" spans="1:20" ht="25.5" x14ac:dyDescent="0.25">
      <c r="A796" s="1">
        <v>14</v>
      </c>
      <c r="B796" s="1" t="s">
        <v>704</v>
      </c>
      <c r="C796" s="1" t="s">
        <v>705</v>
      </c>
      <c r="D796" s="1" t="s">
        <v>706</v>
      </c>
      <c r="E796" s="1">
        <v>20</v>
      </c>
      <c r="F796" s="1" t="s">
        <v>684</v>
      </c>
      <c r="G796" s="1">
        <v>66.099999999999994</v>
      </c>
      <c r="H796" s="1" t="s">
        <v>703</v>
      </c>
      <c r="I796" s="1">
        <v>1322</v>
      </c>
      <c r="J796" s="2" t="s">
        <v>606</v>
      </c>
      <c r="S796" s="11">
        <f t="shared" si="25"/>
        <v>-124.76348490783383</v>
      </c>
      <c r="T796" s="10">
        <f t="shared" si="26"/>
        <v>15565.927166347279</v>
      </c>
    </row>
    <row r="797" spans="1:20" ht="15" x14ac:dyDescent="0.25">
      <c r="A797" s="1">
        <v>9</v>
      </c>
      <c r="B797" s="1">
        <v>509</v>
      </c>
      <c r="C797" s="1" t="s">
        <v>141</v>
      </c>
      <c r="D797" s="1" t="s">
        <v>371</v>
      </c>
      <c r="E797" s="1">
        <v>40</v>
      </c>
      <c r="F797" s="1" t="s">
        <v>92</v>
      </c>
      <c r="G797" s="1">
        <v>65.5</v>
      </c>
      <c r="H797" s="1" t="s">
        <v>95</v>
      </c>
      <c r="I797" s="1">
        <v>2620</v>
      </c>
      <c r="J797" s="2" t="s">
        <v>374</v>
      </c>
      <c r="S797" s="11">
        <f t="shared" si="25"/>
        <v>-125.36348490783382</v>
      </c>
      <c r="T797" s="10">
        <f t="shared" si="26"/>
        <v>15716.003348236678</v>
      </c>
    </row>
    <row r="798" spans="1:20" ht="15" x14ac:dyDescent="0.25">
      <c r="A798" s="1">
        <v>9</v>
      </c>
      <c r="B798" s="1">
        <v>509</v>
      </c>
      <c r="C798" s="1" t="s">
        <v>141</v>
      </c>
      <c r="D798" s="1" t="s">
        <v>371</v>
      </c>
      <c r="E798" s="1">
        <v>10</v>
      </c>
      <c r="F798" s="1" t="s">
        <v>92</v>
      </c>
      <c r="G798" s="1">
        <v>65.5</v>
      </c>
      <c r="H798" s="1" t="s">
        <v>95</v>
      </c>
      <c r="I798" s="1">
        <v>655</v>
      </c>
      <c r="J798" s="2" t="s">
        <v>466</v>
      </c>
      <c r="S798" s="11">
        <f t="shared" si="25"/>
        <v>-125.36348490783382</v>
      </c>
      <c r="T798" s="10">
        <f t="shared" si="26"/>
        <v>15716.003348236678</v>
      </c>
    </row>
    <row r="799" spans="1:20" ht="15" x14ac:dyDescent="0.25">
      <c r="A799" s="1">
        <v>9</v>
      </c>
      <c r="B799" s="1">
        <v>509</v>
      </c>
      <c r="C799" s="1" t="s">
        <v>141</v>
      </c>
      <c r="D799" s="1" t="s">
        <v>371</v>
      </c>
      <c r="E799" s="1">
        <v>7</v>
      </c>
      <c r="F799" s="1" t="s">
        <v>92</v>
      </c>
      <c r="G799" s="1">
        <v>65.5</v>
      </c>
      <c r="H799" s="1" t="s">
        <v>95</v>
      </c>
      <c r="I799" s="1">
        <v>458.5</v>
      </c>
      <c r="J799" s="2" t="s">
        <v>612</v>
      </c>
      <c r="S799" s="11">
        <f t="shared" si="25"/>
        <v>-125.36348490783382</v>
      </c>
      <c r="T799" s="10">
        <f t="shared" si="26"/>
        <v>15716.003348236678</v>
      </c>
    </row>
    <row r="800" spans="1:20" ht="15" x14ac:dyDescent="0.25">
      <c r="A800" s="1">
        <v>3</v>
      </c>
      <c r="B800" s="1">
        <v>156</v>
      </c>
      <c r="C800" s="1" t="s">
        <v>1099</v>
      </c>
      <c r="D800" s="1" t="s">
        <v>371</v>
      </c>
      <c r="E800" s="1">
        <v>160</v>
      </c>
      <c r="F800" s="1" t="s">
        <v>1095</v>
      </c>
      <c r="G800" s="1">
        <v>65.459999999999994</v>
      </c>
      <c r="H800" s="1" t="s">
        <v>1100</v>
      </c>
      <c r="I800" s="1">
        <v>10473.6</v>
      </c>
      <c r="J800" s="2" t="s">
        <v>374</v>
      </c>
      <c r="S800" s="11">
        <f t="shared" si="25"/>
        <v>-125.40348490783383</v>
      </c>
      <c r="T800" s="10">
        <f t="shared" si="26"/>
        <v>15726.034027029307</v>
      </c>
    </row>
    <row r="801" spans="1:20" ht="15" x14ac:dyDescent="0.25">
      <c r="A801" s="1">
        <v>3</v>
      </c>
      <c r="B801" s="1">
        <v>156</v>
      </c>
      <c r="C801" s="1" t="s">
        <v>1099</v>
      </c>
      <c r="D801" s="1" t="s">
        <v>371</v>
      </c>
      <c r="E801" s="1">
        <v>5</v>
      </c>
      <c r="F801" s="1" t="s">
        <v>1095</v>
      </c>
      <c r="G801" s="1">
        <v>65.459999999999994</v>
      </c>
      <c r="H801" s="1" t="s">
        <v>1100</v>
      </c>
      <c r="I801" s="1">
        <v>327.3</v>
      </c>
      <c r="J801" s="2" t="s">
        <v>466</v>
      </c>
      <c r="S801" s="11">
        <f t="shared" si="25"/>
        <v>-125.40348490783383</v>
      </c>
      <c r="T801" s="10">
        <f t="shared" si="26"/>
        <v>15726.034027029307</v>
      </c>
    </row>
    <row r="802" spans="1:20" ht="15" x14ac:dyDescent="0.25">
      <c r="A802" s="1">
        <v>3</v>
      </c>
      <c r="B802" s="1">
        <v>156</v>
      </c>
      <c r="C802" s="1" t="s">
        <v>1099</v>
      </c>
      <c r="D802" s="1" t="s">
        <v>371</v>
      </c>
      <c r="E802" s="1">
        <v>5</v>
      </c>
      <c r="F802" s="1" t="s">
        <v>1095</v>
      </c>
      <c r="G802" s="1">
        <v>65.459999999999994</v>
      </c>
      <c r="H802" s="1" t="s">
        <v>1100</v>
      </c>
      <c r="I802" s="1">
        <v>327.3</v>
      </c>
      <c r="J802" s="2" t="s">
        <v>586</v>
      </c>
      <c r="S802" s="11">
        <f t="shared" si="25"/>
        <v>-125.40348490783383</v>
      </c>
      <c r="T802" s="10">
        <f t="shared" si="26"/>
        <v>15726.034027029307</v>
      </c>
    </row>
    <row r="803" spans="1:20" ht="15" x14ac:dyDescent="0.25">
      <c r="A803" s="1">
        <v>3</v>
      </c>
      <c r="B803" s="1">
        <v>156</v>
      </c>
      <c r="C803" s="1" t="s">
        <v>1099</v>
      </c>
      <c r="D803" s="1" t="s">
        <v>371</v>
      </c>
      <c r="E803" s="1">
        <v>60</v>
      </c>
      <c r="F803" s="1" t="s">
        <v>1095</v>
      </c>
      <c r="G803" s="1">
        <v>65.459999999999994</v>
      </c>
      <c r="H803" s="1" t="s">
        <v>1100</v>
      </c>
      <c r="I803" s="1">
        <v>3927.6</v>
      </c>
      <c r="J803" s="2" t="s">
        <v>630</v>
      </c>
      <c r="S803" s="11">
        <f t="shared" si="25"/>
        <v>-125.40348490783383</v>
      </c>
      <c r="T803" s="10">
        <f t="shared" si="26"/>
        <v>15726.034027029307</v>
      </c>
    </row>
    <row r="804" spans="1:20" ht="25.5" x14ac:dyDescent="0.25">
      <c r="A804" s="1">
        <v>9</v>
      </c>
      <c r="B804" s="1">
        <v>557</v>
      </c>
      <c r="C804" s="1" t="s">
        <v>518</v>
      </c>
      <c r="D804" s="1" t="s">
        <v>371</v>
      </c>
      <c r="E804" s="1">
        <v>5</v>
      </c>
      <c r="F804" s="1" t="s">
        <v>372</v>
      </c>
      <c r="G804" s="1">
        <v>65</v>
      </c>
      <c r="H804" s="1" t="s">
        <v>376</v>
      </c>
      <c r="I804" s="1">
        <v>325</v>
      </c>
      <c r="J804" s="2" t="s">
        <v>491</v>
      </c>
      <c r="S804" s="11">
        <f t="shared" si="25"/>
        <v>-125.86348490783382</v>
      </c>
      <c r="T804" s="10">
        <f t="shared" si="26"/>
        <v>15841.616833144511</v>
      </c>
    </row>
    <row r="805" spans="1:20" ht="25.5" x14ac:dyDescent="0.25">
      <c r="A805" s="1">
        <v>9</v>
      </c>
      <c r="B805" s="1">
        <v>557</v>
      </c>
      <c r="C805" s="1" t="s">
        <v>518</v>
      </c>
      <c r="D805" s="1" t="s">
        <v>371</v>
      </c>
      <c r="E805" s="1">
        <v>10</v>
      </c>
      <c r="F805" s="1" t="s">
        <v>372</v>
      </c>
      <c r="G805" s="1">
        <v>65</v>
      </c>
      <c r="H805" s="1" t="s">
        <v>376</v>
      </c>
      <c r="I805" s="1">
        <v>650</v>
      </c>
      <c r="J805" s="2" t="s">
        <v>528</v>
      </c>
      <c r="S805" s="11">
        <f t="shared" si="25"/>
        <v>-125.86348490783382</v>
      </c>
      <c r="T805" s="10">
        <f t="shared" si="26"/>
        <v>15841.616833144511</v>
      </c>
    </row>
    <row r="806" spans="1:20" ht="25.5" x14ac:dyDescent="0.25">
      <c r="A806" s="1">
        <v>9</v>
      </c>
      <c r="B806" s="1">
        <v>557</v>
      </c>
      <c r="C806" s="1" t="s">
        <v>518</v>
      </c>
      <c r="D806" s="1" t="s">
        <v>371</v>
      </c>
      <c r="E806" s="1">
        <v>15</v>
      </c>
      <c r="F806" s="1" t="s">
        <v>372</v>
      </c>
      <c r="G806" s="1">
        <v>65</v>
      </c>
      <c r="H806" s="1" t="s">
        <v>376</v>
      </c>
      <c r="I806" s="1">
        <v>975</v>
      </c>
      <c r="J806" s="2" t="s">
        <v>548</v>
      </c>
      <c r="S806" s="11">
        <f t="shared" si="25"/>
        <v>-125.86348490783382</v>
      </c>
      <c r="T806" s="10">
        <f t="shared" si="26"/>
        <v>15841.616833144511</v>
      </c>
    </row>
    <row r="807" spans="1:20" ht="25.5" x14ac:dyDescent="0.25">
      <c r="A807" s="1">
        <v>9</v>
      </c>
      <c r="B807" s="1">
        <v>557</v>
      </c>
      <c r="C807" s="1" t="s">
        <v>518</v>
      </c>
      <c r="D807" s="1" t="s">
        <v>371</v>
      </c>
      <c r="E807" s="1">
        <v>50</v>
      </c>
      <c r="F807" s="1" t="s">
        <v>372</v>
      </c>
      <c r="G807" s="1">
        <v>65</v>
      </c>
      <c r="H807" s="1" t="s">
        <v>376</v>
      </c>
      <c r="I807" s="1">
        <v>3250</v>
      </c>
      <c r="J807" s="2" t="s">
        <v>563</v>
      </c>
      <c r="S807" s="11">
        <f t="shared" si="25"/>
        <v>-125.86348490783382</v>
      </c>
      <c r="T807" s="10">
        <f t="shared" si="26"/>
        <v>15841.616833144511</v>
      </c>
    </row>
    <row r="808" spans="1:20" ht="15" x14ac:dyDescent="0.25">
      <c r="A808" s="1">
        <v>4</v>
      </c>
      <c r="B808" s="1">
        <v>304</v>
      </c>
      <c r="C808" s="1" t="s">
        <v>177</v>
      </c>
      <c r="D808" s="1" t="s">
        <v>371</v>
      </c>
      <c r="E808" s="1">
        <v>12</v>
      </c>
      <c r="F808" s="1" t="s">
        <v>92</v>
      </c>
      <c r="G808" s="1">
        <v>64.900000000000006</v>
      </c>
      <c r="H808" s="1" t="s">
        <v>97</v>
      </c>
      <c r="I808" s="1">
        <v>778.8</v>
      </c>
      <c r="J808" s="2" t="s">
        <v>491</v>
      </c>
      <c r="S808" s="11">
        <f t="shared" si="25"/>
        <v>-125.96348490783382</v>
      </c>
      <c r="T808" s="10">
        <f t="shared" si="26"/>
        <v>15866.799530126078</v>
      </c>
    </row>
    <row r="809" spans="1:20" ht="15" x14ac:dyDescent="0.25">
      <c r="A809" s="1">
        <v>4</v>
      </c>
      <c r="B809" s="1">
        <v>304</v>
      </c>
      <c r="C809" s="1" t="s">
        <v>177</v>
      </c>
      <c r="D809" s="1" t="s">
        <v>371</v>
      </c>
      <c r="E809" s="1">
        <v>1</v>
      </c>
      <c r="F809" s="1" t="s">
        <v>92</v>
      </c>
      <c r="G809" s="1">
        <v>64.900000000000006</v>
      </c>
      <c r="H809" s="1" t="s">
        <v>97</v>
      </c>
      <c r="I809" s="1">
        <v>64.900000000000006</v>
      </c>
      <c r="J809" s="2" t="s">
        <v>548</v>
      </c>
      <c r="S809" s="11">
        <f t="shared" si="25"/>
        <v>-125.96348490783382</v>
      </c>
      <c r="T809" s="10">
        <f t="shared" si="26"/>
        <v>15866.799530126078</v>
      </c>
    </row>
    <row r="810" spans="1:20" ht="15" x14ac:dyDescent="0.25">
      <c r="A810" s="1">
        <v>4</v>
      </c>
      <c r="B810" s="1">
        <v>304</v>
      </c>
      <c r="C810" s="1" t="s">
        <v>177</v>
      </c>
      <c r="D810" s="1" t="s">
        <v>371</v>
      </c>
      <c r="E810" s="1">
        <v>10</v>
      </c>
      <c r="F810" s="1" t="s">
        <v>92</v>
      </c>
      <c r="G810" s="1">
        <v>64.900000000000006</v>
      </c>
      <c r="H810" s="1" t="s">
        <v>97</v>
      </c>
      <c r="I810" s="1">
        <v>649</v>
      </c>
      <c r="J810" s="2" t="s">
        <v>563</v>
      </c>
      <c r="S810" s="11">
        <f t="shared" si="25"/>
        <v>-125.96348490783382</v>
      </c>
      <c r="T810" s="10">
        <f t="shared" si="26"/>
        <v>15866.799530126078</v>
      </c>
    </row>
    <row r="811" spans="1:20" ht="15" x14ac:dyDescent="0.25">
      <c r="A811" s="1">
        <v>4</v>
      </c>
      <c r="B811" s="1">
        <v>304</v>
      </c>
      <c r="C811" s="1" t="s">
        <v>177</v>
      </c>
      <c r="D811" s="1" t="s">
        <v>371</v>
      </c>
      <c r="E811" s="1">
        <v>30</v>
      </c>
      <c r="F811" s="1" t="s">
        <v>92</v>
      </c>
      <c r="G811" s="1">
        <v>64.900000000000006</v>
      </c>
      <c r="H811" s="1" t="s">
        <v>97</v>
      </c>
      <c r="I811" s="1">
        <v>1947</v>
      </c>
      <c r="J811" s="2" t="s">
        <v>586</v>
      </c>
      <c r="S811" s="11">
        <f t="shared" si="25"/>
        <v>-125.96348490783382</v>
      </c>
      <c r="T811" s="10">
        <f t="shared" si="26"/>
        <v>15866.799530126078</v>
      </c>
    </row>
    <row r="812" spans="1:20" ht="15" x14ac:dyDescent="0.25">
      <c r="A812" s="1">
        <v>4</v>
      </c>
      <c r="B812" s="1">
        <v>304</v>
      </c>
      <c r="C812" s="1" t="s">
        <v>177</v>
      </c>
      <c r="D812" s="1" t="s">
        <v>371</v>
      </c>
      <c r="E812" s="1">
        <v>20</v>
      </c>
      <c r="F812" s="1" t="s">
        <v>92</v>
      </c>
      <c r="G812" s="1">
        <v>64.900000000000006</v>
      </c>
      <c r="H812" s="1" t="s">
        <v>97</v>
      </c>
      <c r="I812" s="1">
        <v>1298</v>
      </c>
      <c r="J812" s="2" t="s">
        <v>606</v>
      </c>
      <c r="S812" s="11">
        <f t="shared" si="25"/>
        <v>-125.96348490783382</v>
      </c>
      <c r="T812" s="10">
        <f t="shared" si="26"/>
        <v>15866.799530126078</v>
      </c>
    </row>
    <row r="813" spans="1:20" ht="15" x14ac:dyDescent="0.25">
      <c r="A813" s="1">
        <v>4</v>
      </c>
      <c r="B813" s="1">
        <v>304</v>
      </c>
      <c r="C813" s="1" t="s">
        <v>177</v>
      </c>
      <c r="D813" s="1" t="s">
        <v>371</v>
      </c>
      <c r="E813" s="1">
        <v>10</v>
      </c>
      <c r="F813" s="1" t="s">
        <v>92</v>
      </c>
      <c r="G813" s="1">
        <v>64.900000000000006</v>
      </c>
      <c r="H813" s="1" t="s">
        <v>97</v>
      </c>
      <c r="I813" s="1">
        <v>649</v>
      </c>
      <c r="J813" s="2" t="s">
        <v>612</v>
      </c>
      <c r="S813" s="11">
        <f t="shared" si="25"/>
        <v>-125.96348490783382</v>
      </c>
      <c r="T813" s="10">
        <f t="shared" si="26"/>
        <v>15866.799530126078</v>
      </c>
    </row>
    <row r="814" spans="1:20" ht="15" x14ac:dyDescent="0.25">
      <c r="A814" s="1">
        <v>4</v>
      </c>
      <c r="B814" s="1">
        <v>304</v>
      </c>
      <c r="C814" s="1" t="s">
        <v>177</v>
      </c>
      <c r="D814" s="1" t="s">
        <v>371</v>
      </c>
      <c r="E814" s="1">
        <v>20</v>
      </c>
      <c r="F814" s="1" t="s">
        <v>92</v>
      </c>
      <c r="G814" s="1">
        <v>64.900000000000006</v>
      </c>
      <c r="H814" s="1" t="s">
        <v>97</v>
      </c>
      <c r="I814" s="1">
        <v>1298</v>
      </c>
      <c r="J814" s="2" t="s">
        <v>630</v>
      </c>
      <c r="S814" s="11">
        <f t="shared" si="25"/>
        <v>-125.96348490783382</v>
      </c>
      <c r="T814" s="10">
        <f t="shared" si="26"/>
        <v>15866.799530126078</v>
      </c>
    </row>
    <row r="815" spans="1:20" ht="15" x14ac:dyDescent="0.25">
      <c r="A815" s="1">
        <v>14</v>
      </c>
      <c r="B815" s="1" t="s">
        <v>689</v>
      </c>
      <c r="C815" s="1" t="s">
        <v>690</v>
      </c>
      <c r="D815" s="1" t="s">
        <v>691</v>
      </c>
      <c r="E815" s="1">
        <v>20</v>
      </c>
      <c r="F815" s="1" t="s">
        <v>684</v>
      </c>
      <c r="G815" s="1">
        <v>64</v>
      </c>
      <c r="H815" s="1" t="s">
        <v>692</v>
      </c>
      <c r="I815" s="1">
        <v>1280</v>
      </c>
      <c r="J815" s="2" t="s">
        <v>491</v>
      </c>
      <c r="S815" s="11">
        <f t="shared" si="25"/>
        <v>-126.86348490783382</v>
      </c>
      <c r="T815" s="10">
        <f t="shared" si="26"/>
        <v>16094.34380296018</v>
      </c>
    </row>
    <row r="816" spans="1:20" ht="15" x14ac:dyDescent="0.25">
      <c r="A816" s="1">
        <v>12</v>
      </c>
      <c r="B816" s="1">
        <v>1111</v>
      </c>
      <c r="C816" s="1" t="s">
        <v>1076</v>
      </c>
      <c r="D816" s="1" t="s">
        <v>458</v>
      </c>
      <c r="E816" s="1">
        <v>20</v>
      </c>
      <c r="F816" s="1" t="s">
        <v>957</v>
      </c>
      <c r="G816" s="1">
        <v>63.6</v>
      </c>
      <c r="H816" s="1" t="s">
        <v>1077</v>
      </c>
      <c r="I816" s="1">
        <v>1272</v>
      </c>
      <c r="J816" s="2" t="s">
        <v>563</v>
      </c>
      <c r="S816" s="11">
        <f t="shared" si="25"/>
        <v>-127.26348490783383</v>
      </c>
      <c r="T816" s="10">
        <f t="shared" si="26"/>
        <v>16195.994590886448</v>
      </c>
    </row>
    <row r="817" spans="1:20" ht="15" x14ac:dyDescent="0.25">
      <c r="A817" s="1">
        <v>12</v>
      </c>
      <c r="B817" s="1">
        <v>1111</v>
      </c>
      <c r="C817" s="1" t="s">
        <v>744</v>
      </c>
      <c r="D817" s="1" t="s">
        <v>526</v>
      </c>
      <c r="E817" s="1">
        <v>20</v>
      </c>
      <c r="F817" s="1" t="s">
        <v>684</v>
      </c>
      <c r="G817" s="1">
        <v>63.3</v>
      </c>
      <c r="H817" s="1" t="s">
        <v>741</v>
      </c>
      <c r="I817" s="1">
        <v>1266</v>
      </c>
      <c r="J817" s="2" t="s">
        <v>563</v>
      </c>
      <c r="S817" s="11">
        <f t="shared" si="25"/>
        <v>-127.56348490783382</v>
      </c>
      <c r="T817" s="10">
        <f t="shared" si="26"/>
        <v>16272.442681831148</v>
      </c>
    </row>
    <row r="818" spans="1:20" ht="15" x14ac:dyDescent="0.25">
      <c r="A818" s="1">
        <v>9</v>
      </c>
      <c r="B818" s="1">
        <v>480</v>
      </c>
      <c r="C818" s="1" t="s">
        <v>85</v>
      </c>
      <c r="D818" s="1" t="s">
        <v>371</v>
      </c>
      <c r="E818" s="1">
        <v>50</v>
      </c>
      <c r="F818" s="1" t="s">
        <v>23</v>
      </c>
      <c r="G818" s="1">
        <v>63</v>
      </c>
      <c r="H818" s="1" t="s">
        <v>84</v>
      </c>
      <c r="I818" s="1">
        <v>3150</v>
      </c>
      <c r="J818" s="2" t="s">
        <v>548</v>
      </c>
      <c r="S818" s="11">
        <f t="shared" si="25"/>
        <v>-127.86348490783382</v>
      </c>
      <c r="T818" s="10">
        <f t="shared" si="26"/>
        <v>16349.070772775847</v>
      </c>
    </row>
    <row r="819" spans="1:20" ht="15" x14ac:dyDescent="0.25">
      <c r="A819" s="1">
        <v>4</v>
      </c>
      <c r="B819" s="1">
        <v>224</v>
      </c>
      <c r="C819" s="1" t="s">
        <v>409</v>
      </c>
      <c r="D819" s="1" t="s">
        <v>371</v>
      </c>
      <c r="E819" s="1">
        <v>25</v>
      </c>
      <c r="F819" s="1" t="s">
        <v>372</v>
      </c>
      <c r="G819" s="1">
        <v>61.2</v>
      </c>
      <c r="H819" s="1" t="s">
        <v>410</v>
      </c>
      <c r="I819" s="1">
        <v>1530</v>
      </c>
      <c r="J819" s="2" t="s">
        <v>374</v>
      </c>
      <c r="S819" s="11">
        <f t="shared" si="25"/>
        <v>-129.66348490783383</v>
      </c>
      <c r="T819" s="10">
        <f t="shared" si="26"/>
        <v>16812.619318444053</v>
      </c>
    </row>
    <row r="820" spans="1:20" ht="15" x14ac:dyDescent="0.25">
      <c r="A820" s="1">
        <v>4</v>
      </c>
      <c r="B820" s="1">
        <v>224</v>
      </c>
      <c r="C820" s="1" t="s">
        <v>409</v>
      </c>
      <c r="D820" s="1" t="s">
        <v>371</v>
      </c>
      <c r="E820" s="1">
        <v>5</v>
      </c>
      <c r="F820" s="1" t="s">
        <v>372</v>
      </c>
      <c r="G820" s="1">
        <v>61.2</v>
      </c>
      <c r="H820" s="1" t="s">
        <v>410</v>
      </c>
      <c r="I820" s="1">
        <v>306</v>
      </c>
      <c r="J820" s="2" t="s">
        <v>466</v>
      </c>
      <c r="S820" s="11">
        <f t="shared" si="25"/>
        <v>-129.66348490783383</v>
      </c>
      <c r="T820" s="10">
        <f t="shared" si="26"/>
        <v>16812.619318444053</v>
      </c>
    </row>
    <row r="821" spans="1:20" ht="15" x14ac:dyDescent="0.25">
      <c r="A821" s="1">
        <v>12</v>
      </c>
      <c r="B821" s="1">
        <v>12</v>
      </c>
      <c r="C821" s="1" t="s">
        <v>1144</v>
      </c>
      <c r="D821" s="1" t="s">
        <v>723</v>
      </c>
      <c r="E821" s="1">
        <v>20</v>
      </c>
      <c r="F821" s="1" t="s">
        <v>1095</v>
      </c>
      <c r="G821" s="1">
        <v>60.52</v>
      </c>
      <c r="H821" s="1" t="s">
        <v>1145</v>
      </c>
      <c r="I821" s="1">
        <v>1210.4000000000001</v>
      </c>
      <c r="J821" s="2" t="s">
        <v>491</v>
      </c>
      <c r="S821" s="11">
        <f t="shared" si="25"/>
        <v>-130.34348490783381</v>
      </c>
      <c r="T821" s="10">
        <f t="shared" si="26"/>
        <v>16989.424057918699</v>
      </c>
    </row>
    <row r="822" spans="1:20" ht="15" x14ac:dyDescent="0.25">
      <c r="A822" s="1">
        <v>12</v>
      </c>
      <c r="B822" s="1">
        <v>12</v>
      </c>
      <c r="C822" s="1" t="s">
        <v>1144</v>
      </c>
      <c r="D822" s="1" t="s">
        <v>723</v>
      </c>
      <c r="E822" s="1">
        <v>15</v>
      </c>
      <c r="F822" s="1" t="s">
        <v>1095</v>
      </c>
      <c r="G822" s="1">
        <v>60.52</v>
      </c>
      <c r="H822" s="1" t="s">
        <v>1145</v>
      </c>
      <c r="I822" s="1">
        <v>907.8</v>
      </c>
      <c r="J822" s="2" t="s">
        <v>528</v>
      </c>
      <c r="S822" s="11">
        <f t="shared" si="25"/>
        <v>-130.34348490783381</v>
      </c>
      <c r="T822" s="10">
        <f t="shared" si="26"/>
        <v>16989.424057918699</v>
      </c>
    </row>
    <row r="823" spans="1:20" ht="15" x14ac:dyDescent="0.25">
      <c r="A823" s="1">
        <v>12</v>
      </c>
      <c r="B823" s="1">
        <v>12</v>
      </c>
      <c r="C823" s="1" t="s">
        <v>1144</v>
      </c>
      <c r="D823" s="1" t="s">
        <v>723</v>
      </c>
      <c r="E823" s="1">
        <v>60</v>
      </c>
      <c r="F823" s="1" t="s">
        <v>1095</v>
      </c>
      <c r="G823" s="1">
        <v>60.52</v>
      </c>
      <c r="H823" s="1" t="s">
        <v>1145</v>
      </c>
      <c r="I823" s="1">
        <v>3631.2</v>
      </c>
      <c r="J823" s="2" t="s">
        <v>630</v>
      </c>
      <c r="S823" s="11">
        <f t="shared" si="25"/>
        <v>-130.34348490783381</v>
      </c>
      <c r="T823" s="10">
        <f t="shared" si="26"/>
        <v>16989.424057918699</v>
      </c>
    </row>
    <row r="824" spans="1:20" ht="25.5" x14ac:dyDescent="0.25">
      <c r="A824" s="1">
        <v>13</v>
      </c>
      <c r="B824" s="1">
        <v>125</v>
      </c>
      <c r="C824" s="1" t="s">
        <v>792</v>
      </c>
      <c r="D824" s="1" t="s">
        <v>526</v>
      </c>
      <c r="E824" s="1">
        <v>20</v>
      </c>
      <c r="F824" s="1" t="s">
        <v>752</v>
      </c>
      <c r="G824" s="1">
        <v>60.07</v>
      </c>
      <c r="H824" s="1" t="s">
        <v>793</v>
      </c>
      <c r="I824" s="1">
        <v>1201.4000000000001</v>
      </c>
      <c r="J824" s="2" t="s">
        <v>528</v>
      </c>
      <c r="S824" s="11">
        <f t="shared" si="25"/>
        <v>-130.79348490783383</v>
      </c>
      <c r="T824" s="10">
        <f t="shared" si="26"/>
        <v>17106.935694335756</v>
      </c>
    </row>
    <row r="825" spans="1:20" ht="15" x14ac:dyDescent="0.25">
      <c r="A825" s="1">
        <v>14</v>
      </c>
      <c r="B825" s="1" t="s">
        <v>994</v>
      </c>
      <c r="C825" s="1" t="s">
        <v>995</v>
      </c>
      <c r="D825" s="1" t="s">
        <v>699</v>
      </c>
      <c r="E825" s="1">
        <v>5</v>
      </c>
      <c r="F825" s="1" t="s">
        <v>957</v>
      </c>
      <c r="G825" s="1">
        <v>58.57</v>
      </c>
      <c r="H825" s="1" t="s">
        <v>996</v>
      </c>
      <c r="I825" s="1">
        <v>292.85000000000002</v>
      </c>
      <c r="J825" s="2" t="s">
        <v>491</v>
      </c>
      <c r="S825" s="11">
        <f t="shared" si="25"/>
        <v>-132.29348490783383</v>
      </c>
      <c r="T825" s="10">
        <f t="shared" si="26"/>
        <v>17501.566149059257</v>
      </c>
    </row>
    <row r="826" spans="1:20" ht="15" x14ac:dyDescent="0.25">
      <c r="A826" s="1">
        <v>14</v>
      </c>
      <c r="B826" s="1" t="s">
        <v>997</v>
      </c>
      <c r="C826" s="1" t="s">
        <v>998</v>
      </c>
      <c r="D826" s="1" t="s">
        <v>699</v>
      </c>
      <c r="E826" s="1">
        <v>5</v>
      </c>
      <c r="F826" s="1" t="s">
        <v>957</v>
      </c>
      <c r="G826" s="1">
        <v>58.57</v>
      </c>
      <c r="H826" s="1" t="s">
        <v>996</v>
      </c>
      <c r="I826" s="1">
        <v>292.85000000000002</v>
      </c>
      <c r="J826" s="2" t="s">
        <v>491</v>
      </c>
      <c r="S826" s="11">
        <f t="shared" si="25"/>
        <v>-132.29348490783383</v>
      </c>
      <c r="T826" s="10">
        <f t="shared" si="26"/>
        <v>17501.566149059257</v>
      </c>
    </row>
    <row r="827" spans="1:20" ht="15" x14ac:dyDescent="0.25">
      <c r="A827" s="1">
        <v>14</v>
      </c>
      <c r="B827" s="1" t="s">
        <v>994</v>
      </c>
      <c r="C827" s="1" t="s">
        <v>995</v>
      </c>
      <c r="D827" s="1" t="s">
        <v>699</v>
      </c>
      <c r="E827" s="1">
        <v>6</v>
      </c>
      <c r="F827" s="1" t="s">
        <v>957</v>
      </c>
      <c r="G827" s="1">
        <v>58.57</v>
      </c>
      <c r="H827" s="1" t="s">
        <v>996</v>
      </c>
      <c r="I827" s="1">
        <v>351.42</v>
      </c>
      <c r="J827" s="2" t="s">
        <v>563</v>
      </c>
      <c r="S827" s="11">
        <f t="shared" si="25"/>
        <v>-132.29348490783383</v>
      </c>
      <c r="T827" s="10">
        <f t="shared" si="26"/>
        <v>17501.566149059257</v>
      </c>
    </row>
    <row r="828" spans="1:20" ht="15" x14ac:dyDescent="0.25">
      <c r="A828" s="1">
        <v>14</v>
      </c>
      <c r="B828" s="1" t="s">
        <v>997</v>
      </c>
      <c r="C828" s="1" t="s">
        <v>998</v>
      </c>
      <c r="D828" s="1" t="s">
        <v>699</v>
      </c>
      <c r="E828" s="1">
        <v>6</v>
      </c>
      <c r="F828" s="1" t="s">
        <v>957</v>
      </c>
      <c r="G828" s="1">
        <v>58.57</v>
      </c>
      <c r="H828" s="1" t="s">
        <v>996</v>
      </c>
      <c r="I828" s="1">
        <v>351.42</v>
      </c>
      <c r="J828" s="2" t="s">
        <v>563</v>
      </c>
      <c r="S828" s="11">
        <f t="shared" si="25"/>
        <v>-132.29348490783383</v>
      </c>
      <c r="T828" s="10">
        <f t="shared" si="26"/>
        <v>17501.566149059257</v>
      </c>
    </row>
    <row r="829" spans="1:20" ht="15" x14ac:dyDescent="0.25">
      <c r="A829" s="1">
        <v>3</v>
      </c>
      <c r="B829" s="1">
        <v>153</v>
      </c>
      <c r="C829" s="1" t="s">
        <v>150</v>
      </c>
      <c r="D829" s="1" t="s">
        <v>371</v>
      </c>
      <c r="E829" s="1">
        <v>20</v>
      </c>
      <c r="F829" s="1" t="s">
        <v>92</v>
      </c>
      <c r="G829" s="1">
        <v>58.5</v>
      </c>
      <c r="H829" s="1" t="s">
        <v>112</v>
      </c>
      <c r="I829" s="1">
        <v>1170</v>
      </c>
      <c r="J829" s="2" t="s">
        <v>466</v>
      </c>
      <c r="S829" s="11">
        <f t="shared" si="25"/>
        <v>-132.36348490783382</v>
      </c>
      <c r="T829" s="10">
        <f t="shared" si="26"/>
        <v>17520.09213694635</v>
      </c>
    </row>
    <row r="830" spans="1:20" ht="15" x14ac:dyDescent="0.25">
      <c r="A830" s="1">
        <v>3</v>
      </c>
      <c r="B830" s="1">
        <v>153</v>
      </c>
      <c r="C830" s="1" t="s">
        <v>150</v>
      </c>
      <c r="D830" s="1" t="s">
        <v>371</v>
      </c>
      <c r="E830" s="1">
        <v>6</v>
      </c>
      <c r="F830" s="1" t="s">
        <v>92</v>
      </c>
      <c r="G830" s="1">
        <v>58.5</v>
      </c>
      <c r="H830" s="1" t="s">
        <v>112</v>
      </c>
      <c r="I830" s="1">
        <v>351</v>
      </c>
      <c r="J830" s="2" t="s">
        <v>491</v>
      </c>
      <c r="S830" s="11">
        <f t="shared" si="25"/>
        <v>-132.36348490783382</v>
      </c>
      <c r="T830" s="10">
        <f t="shared" si="26"/>
        <v>17520.09213694635</v>
      </c>
    </row>
    <row r="831" spans="1:20" ht="15" x14ac:dyDescent="0.25">
      <c r="A831" s="1">
        <v>3</v>
      </c>
      <c r="B831" s="1">
        <v>153</v>
      </c>
      <c r="C831" s="1" t="s">
        <v>150</v>
      </c>
      <c r="D831" s="1" t="s">
        <v>371</v>
      </c>
      <c r="E831" s="1">
        <v>20</v>
      </c>
      <c r="F831" s="1" t="s">
        <v>92</v>
      </c>
      <c r="G831" s="1">
        <v>58.5</v>
      </c>
      <c r="H831" s="1" t="s">
        <v>112</v>
      </c>
      <c r="I831" s="1">
        <v>1170</v>
      </c>
      <c r="J831" s="2" t="s">
        <v>612</v>
      </c>
      <c r="S831" s="11">
        <f t="shared" si="25"/>
        <v>-132.36348490783382</v>
      </c>
      <c r="T831" s="10">
        <f t="shared" si="26"/>
        <v>17520.09213694635</v>
      </c>
    </row>
    <row r="832" spans="1:20" ht="15" x14ac:dyDescent="0.25">
      <c r="A832" s="1">
        <v>6</v>
      </c>
      <c r="B832" s="1">
        <v>344</v>
      </c>
      <c r="C832" s="1" t="s">
        <v>181</v>
      </c>
      <c r="D832" s="1" t="s">
        <v>371</v>
      </c>
      <c r="E832" s="1">
        <v>20</v>
      </c>
      <c r="F832" s="1" t="s">
        <v>92</v>
      </c>
      <c r="G832" s="1">
        <v>58.3</v>
      </c>
      <c r="H832" s="1" t="s">
        <v>108</v>
      </c>
      <c r="I832" s="1">
        <v>1166</v>
      </c>
      <c r="J832" s="2" t="s">
        <v>491</v>
      </c>
      <c r="S832" s="11">
        <f t="shared" si="25"/>
        <v>-132.56348490783381</v>
      </c>
      <c r="T832" s="10">
        <f t="shared" si="26"/>
        <v>17573.077530909482</v>
      </c>
    </row>
    <row r="833" spans="1:20" ht="15" x14ac:dyDescent="0.25">
      <c r="A833" s="1">
        <v>6</v>
      </c>
      <c r="B833" s="1">
        <v>344</v>
      </c>
      <c r="C833" s="1" t="s">
        <v>181</v>
      </c>
      <c r="D833" s="1" t="s">
        <v>371</v>
      </c>
      <c r="E833" s="1">
        <v>5</v>
      </c>
      <c r="F833" s="1" t="s">
        <v>92</v>
      </c>
      <c r="G833" s="1">
        <v>58.3</v>
      </c>
      <c r="H833" s="1" t="s">
        <v>108</v>
      </c>
      <c r="I833" s="1">
        <v>291.5</v>
      </c>
      <c r="J833" s="2" t="s">
        <v>528</v>
      </c>
      <c r="S833" s="11">
        <f t="shared" si="25"/>
        <v>-132.56348490783381</v>
      </c>
      <c r="T833" s="10">
        <f t="shared" si="26"/>
        <v>17573.077530909482</v>
      </c>
    </row>
    <row r="834" spans="1:20" ht="15" x14ac:dyDescent="0.25">
      <c r="A834" s="1">
        <v>6</v>
      </c>
      <c r="B834" s="1">
        <v>344</v>
      </c>
      <c r="C834" s="1" t="s">
        <v>181</v>
      </c>
      <c r="D834" s="1" t="s">
        <v>371</v>
      </c>
      <c r="E834" s="1">
        <v>10</v>
      </c>
      <c r="F834" s="1" t="s">
        <v>92</v>
      </c>
      <c r="G834" s="1">
        <v>58.3</v>
      </c>
      <c r="H834" s="1" t="s">
        <v>108</v>
      </c>
      <c r="I834" s="1">
        <v>583</v>
      </c>
      <c r="J834" s="2" t="s">
        <v>563</v>
      </c>
      <c r="S834" s="11">
        <f t="shared" ref="S834:S897" si="27">G834-$P$2</f>
        <v>-132.56348490783381</v>
      </c>
      <c r="T834" s="10">
        <f t="shared" si="26"/>
        <v>17573.077530909482</v>
      </c>
    </row>
    <row r="835" spans="1:20" ht="15" x14ac:dyDescent="0.25">
      <c r="A835" s="1">
        <v>6</v>
      </c>
      <c r="B835" s="1">
        <v>344</v>
      </c>
      <c r="C835" s="1" t="s">
        <v>181</v>
      </c>
      <c r="D835" s="1" t="s">
        <v>371</v>
      </c>
      <c r="E835" s="1">
        <v>10</v>
      </c>
      <c r="F835" s="1" t="s">
        <v>92</v>
      </c>
      <c r="G835" s="1">
        <v>58.3</v>
      </c>
      <c r="H835" s="1" t="s">
        <v>108</v>
      </c>
      <c r="I835" s="1">
        <v>583</v>
      </c>
      <c r="J835" s="2" t="s">
        <v>606</v>
      </c>
      <c r="S835" s="11">
        <f t="shared" si="27"/>
        <v>-132.56348490783381</v>
      </c>
      <c r="T835" s="10">
        <f t="shared" ref="T835:T898" si="28">S835*S835</f>
        <v>17573.077530909482</v>
      </c>
    </row>
    <row r="836" spans="1:20" ht="15" x14ac:dyDescent="0.25">
      <c r="A836" s="1">
        <v>3</v>
      </c>
      <c r="B836" s="1">
        <v>202</v>
      </c>
      <c r="C836" s="1" t="s">
        <v>120</v>
      </c>
      <c r="D836" s="1" t="s">
        <v>371</v>
      </c>
      <c r="E836" s="1">
        <v>50</v>
      </c>
      <c r="F836" s="1" t="s">
        <v>92</v>
      </c>
      <c r="G836" s="1">
        <v>57.8</v>
      </c>
      <c r="H836" s="1" t="s">
        <v>121</v>
      </c>
      <c r="I836" s="1">
        <v>2890</v>
      </c>
      <c r="J836" s="2" t="s">
        <v>374</v>
      </c>
      <c r="S836" s="11">
        <f t="shared" si="27"/>
        <v>-133.06348490783381</v>
      </c>
      <c r="T836" s="10">
        <f t="shared" si="28"/>
        <v>17705.891015817317</v>
      </c>
    </row>
    <row r="837" spans="1:20" ht="15" x14ac:dyDescent="0.25">
      <c r="A837" s="1">
        <v>14</v>
      </c>
      <c r="B837" s="1" t="s">
        <v>282</v>
      </c>
      <c r="C837" s="1" t="s">
        <v>283</v>
      </c>
      <c r="D837" s="1" t="s">
        <v>906</v>
      </c>
      <c r="E837" s="1">
        <v>10</v>
      </c>
      <c r="F837" s="1" t="s">
        <v>227</v>
      </c>
      <c r="G837" s="1">
        <v>57.380400000000002</v>
      </c>
      <c r="H837" s="1" t="s">
        <v>250</v>
      </c>
      <c r="I837" s="1">
        <v>573.80399999999997</v>
      </c>
      <c r="J837" s="2" t="s">
        <v>528</v>
      </c>
      <c r="S837" s="11">
        <f t="shared" si="27"/>
        <v>-133.48308490783381</v>
      </c>
      <c r="T837" s="10">
        <f t="shared" si="28"/>
        <v>17817.733956511973</v>
      </c>
    </row>
    <row r="838" spans="1:20" ht="15" x14ac:dyDescent="0.25">
      <c r="A838" s="1">
        <v>14</v>
      </c>
      <c r="B838" s="1" t="s">
        <v>282</v>
      </c>
      <c r="C838" s="1" t="s">
        <v>283</v>
      </c>
      <c r="D838" s="1" t="s">
        <v>906</v>
      </c>
      <c r="E838" s="1">
        <v>5</v>
      </c>
      <c r="F838" s="1" t="s">
        <v>227</v>
      </c>
      <c r="G838" s="1">
        <v>57.380400000000002</v>
      </c>
      <c r="H838" s="1" t="s">
        <v>250</v>
      </c>
      <c r="I838" s="1">
        <v>286.90199999999999</v>
      </c>
      <c r="J838" s="2" t="s">
        <v>630</v>
      </c>
      <c r="S838" s="11">
        <f t="shared" si="27"/>
        <v>-133.48308490783381</v>
      </c>
      <c r="T838" s="10">
        <f t="shared" si="28"/>
        <v>17817.733956511973</v>
      </c>
    </row>
    <row r="839" spans="1:20" ht="15" x14ac:dyDescent="0.25">
      <c r="A839" s="1">
        <v>9</v>
      </c>
      <c r="B839" s="1">
        <v>556</v>
      </c>
      <c r="C839" s="1" t="s">
        <v>517</v>
      </c>
      <c r="D839" s="1" t="s">
        <v>371</v>
      </c>
      <c r="E839" s="1">
        <v>10</v>
      </c>
      <c r="F839" s="1" t="s">
        <v>372</v>
      </c>
      <c r="G839" s="1">
        <v>57.2</v>
      </c>
      <c r="H839" s="1" t="s">
        <v>376</v>
      </c>
      <c r="I839" s="1">
        <v>572</v>
      </c>
      <c r="J839" s="2" t="s">
        <v>491</v>
      </c>
      <c r="S839" s="11">
        <f t="shared" si="27"/>
        <v>-133.66348490783383</v>
      </c>
      <c r="T839" s="10">
        <f t="shared" si="28"/>
        <v>17865.927197706722</v>
      </c>
    </row>
    <row r="840" spans="1:20" ht="15" x14ac:dyDescent="0.25">
      <c r="A840" s="1">
        <v>9</v>
      </c>
      <c r="B840" s="1">
        <v>556</v>
      </c>
      <c r="C840" s="1" t="s">
        <v>517</v>
      </c>
      <c r="D840" s="1" t="s">
        <v>371</v>
      </c>
      <c r="E840" s="1">
        <v>15</v>
      </c>
      <c r="F840" s="1" t="s">
        <v>372</v>
      </c>
      <c r="G840" s="1">
        <v>57.2</v>
      </c>
      <c r="H840" s="1" t="s">
        <v>376</v>
      </c>
      <c r="I840" s="1">
        <v>858</v>
      </c>
      <c r="J840" s="2" t="s">
        <v>548</v>
      </c>
      <c r="S840" s="11">
        <f t="shared" si="27"/>
        <v>-133.66348490783383</v>
      </c>
      <c r="T840" s="10">
        <f t="shared" si="28"/>
        <v>17865.927197706722</v>
      </c>
    </row>
    <row r="841" spans="1:20" ht="15" x14ac:dyDescent="0.25">
      <c r="A841" s="1">
        <v>9</v>
      </c>
      <c r="B841" s="1">
        <v>556</v>
      </c>
      <c r="C841" s="1" t="s">
        <v>517</v>
      </c>
      <c r="D841" s="1" t="s">
        <v>371</v>
      </c>
      <c r="E841" s="1">
        <v>50</v>
      </c>
      <c r="F841" s="1" t="s">
        <v>372</v>
      </c>
      <c r="G841" s="1">
        <v>57.2</v>
      </c>
      <c r="H841" s="1" t="s">
        <v>376</v>
      </c>
      <c r="I841" s="1">
        <v>2860</v>
      </c>
      <c r="J841" s="2" t="s">
        <v>563</v>
      </c>
      <c r="S841" s="11">
        <f t="shared" si="27"/>
        <v>-133.66348490783383</v>
      </c>
      <c r="T841" s="10">
        <f t="shared" si="28"/>
        <v>17865.927197706722</v>
      </c>
    </row>
    <row r="842" spans="1:20" ht="15" x14ac:dyDescent="0.25">
      <c r="A842" s="1">
        <v>12</v>
      </c>
      <c r="B842" s="1">
        <v>1111</v>
      </c>
      <c r="C842" s="1" t="s">
        <v>861</v>
      </c>
      <c r="D842" s="1" t="s">
        <v>371</v>
      </c>
      <c r="E842" s="1">
        <v>50</v>
      </c>
      <c r="F842" s="1" t="s">
        <v>752</v>
      </c>
      <c r="G842" s="1">
        <v>57.2</v>
      </c>
      <c r="H842" s="1" t="s">
        <v>778</v>
      </c>
      <c r="I842" s="1">
        <v>2860</v>
      </c>
      <c r="J842" s="2" t="s">
        <v>578</v>
      </c>
      <c r="S842" s="11">
        <f t="shared" si="27"/>
        <v>-133.66348490783383</v>
      </c>
      <c r="T842" s="10">
        <f t="shared" si="28"/>
        <v>17865.927197706722</v>
      </c>
    </row>
    <row r="843" spans="1:20" ht="25.5" x14ac:dyDescent="0.25">
      <c r="A843" s="1">
        <v>9</v>
      </c>
      <c r="B843" s="1">
        <v>552</v>
      </c>
      <c r="C843" s="1" t="s">
        <v>461</v>
      </c>
      <c r="D843" s="1" t="s">
        <v>371</v>
      </c>
      <c r="E843" s="1">
        <v>30</v>
      </c>
      <c r="F843" s="1" t="s">
        <v>372</v>
      </c>
      <c r="G843" s="1">
        <v>56.3</v>
      </c>
      <c r="H843" s="1" t="s">
        <v>376</v>
      </c>
      <c r="I843" s="1">
        <v>1689</v>
      </c>
      <c r="J843" s="2" t="s">
        <v>374</v>
      </c>
      <c r="S843" s="11">
        <f t="shared" si="27"/>
        <v>-134.56348490783381</v>
      </c>
      <c r="T843" s="10">
        <f t="shared" si="28"/>
        <v>18107.331470540819</v>
      </c>
    </row>
    <row r="844" spans="1:20" ht="25.5" x14ac:dyDescent="0.25">
      <c r="A844" s="1">
        <v>9</v>
      </c>
      <c r="B844" s="1">
        <v>552</v>
      </c>
      <c r="C844" s="1" t="s">
        <v>461</v>
      </c>
      <c r="D844" s="1" t="s">
        <v>371</v>
      </c>
      <c r="E844" s="1">
        <v>10</v>
      </c>
      <c r="F844" s="1" t="s">
        <v>372</v>
      </c>
      <c r="G844" s="1">
        <v>56.3</v>
      </c>
      <c r="H844" s="1" t="s">
        <v>376</v>
      </c>
      <c r="I844" s="1">
        <v>563</v>
      </c>
      <c r="J844" s="2" t="s">
        <v>491</v>
      </c>
      <c r="S844" s="11">
        <f t="shared" si="27"/>
        <v>-134.56348490783381</v>
      </c>
      <c r="T844" s="10">
        <f t="shared" si="28"/>
        <v>18107.331470540819</v>
      </c>
    </row>
    <row r="845" spans="1:20" ht="25.5" x14ac:dyDescent="0.25">
      <c r="A845" s="1">
        <v>9</v>
      </c>
      <c r="B845" s="1">
        <v>552</v>
      </c>
      <c r="C845" s="1" t="s">
        <v>461</v>
      </c>
      <c r="D845" s="1" t="s">
        <v>371</v>
      </c>
      <c r="E845" s="1">
        <v>10</v>
      </c>
      <c r="F845" s="1" t="s">
        <v>372</v>
      </c>
      <c r="G845" s="1">
        <v>56.3</v>
      </c>
      <c r="H845" s="1" t="s">
        <v>376</v>
      </c>
      <c r="I845" s="1">
        <v>563</v>
      </c>
      <c r="J845" s="2" t="s">
        <v>528</v>
      </c>
      <c r="S845" s="11">
        <f t="shared" si="27"/>
        <v>-134.56348490783381</v>
      </c>
      <c r="T845" s="10">
        <f t="shared" si="28"/>
        <v>18107.331470540819</v>
      </c>
    </row>
    <row r="846" spans="1:20" ht="25.5" x14ac:dyDescent="0.25">
      <c r="A846" s="1">
        <v>9</v>
      </c>
      <c r="B846" s="1">
        <v>552</v>
      </c>
      <c r="C846" s="1" t="s">
        <v>461</v>
      </c>
      <c r="D846" s="1" t="s">
        <v>371</v>
      </c>
      <c r="E846" s="1">
        <v>5</v>
      </c>
      <c r="F846" s="1" t="s">
        <v>372</v>
      </c>
      <c r="G846" s="1">
        <v>56.3</v>
      </c>
      <c r="H846" s="1" t="s">
        <v>376</v>
      </c>
      <c r="I846" s="1">
        <v>281.5</v>
      </c>
      <c r="J846" s="2" t="s">
        <v>548</v>
      </c>
      <c r="S846" s="11">
        <f t="shared" si="27"/>
        <v>-134.56348490783381</v>
      </c>
      <c r="T846" s="10">
        <f t="shared" si="28"/>
        <v>18107.331470540819</v>
      </c>
    </row>
    <row r="847" spans="1:20" ht="25.5" x14ac:dyDescent="0.25">
      <c r="A847" s="1">
        <v>9</v>
      </c>
      <c r="B847" s="1">
        <v>552</v>
      </c>
      <c r="C847" s="1" t="s">
        <v>461</v>
      </c>
      <c r="D847" s="1" t="s">
        <v>371</v>
      </c>
      <c r="E847" s="1">
        <v>30</v>
      </c>
      <c r="F847" s="1" t="s">
        <v>372</v>
      </c>
      <c r="G847" s="1">
        <v>56.3</v>
      </c>
      <c r="H847" s="1" t="s">
        <v>376</v>
      </c>
      <c r="I847" s="1">
        <v>1689</v>
      </c>
      <c r="J847" s="2" t="s">
        <v>563</v>
      </c>
      <c r="S847" s="11">
        <f t="shared" si="27"/>
        <v>-134.56348490783381</v>
      </c>
      <c r="T847" s="10">
        <f t="shared" si="28"/>
        <v>18107.331470540819</v>
      </c>
    </row>
    <row r="848" spans="1:20" ht="25.5" x14ac:dyDescent="0.25">
      <c r="A848" s="1">
        <v>9</v>
      </c>
      <c r="B848" s="1">
        <v>552</v>
      </c>
      <c r="C848" s="1" t="s">
        <v>461</v>
      </c>
      <c r="D848" s="1" t="s">
        <v>371</v>
      </c>
      <c r="E848" s="1">
        <v>6</v>
      </c>
      <c r="F848" s="1" t="s">
        <v>372</v>
      </c>
      <c r="G848" s="1">
        <v>56.3</v>
      </c>
      <c r="H848" s="1" t="s">
        <v>376</v>
      </c>
      <c r="I848" s="1">
        <v>337.8</v>
      </c>
      <c r="J848" s="2" t="s">
        <v>612</v>
      </c>
      <c r="S848" s="11">
        <f t="shared" si="27"/>
        <v>-134.56348490783381</v>
      </c>
      <c r="T848" s="10">
        <f t="shared" si="28"/>
        <v>18107.331470540819</v>
      </c>
    </row>
    <row r="849" spans="1:20" ht="15" x14ac:dyDescent="0.25">
      <c r="A849" s="1">
        <v>3</v>
      </c>
      <c r="B849" s="1">
        <v>184</v>
      </c>
      <c r="C849" s="1" t="s">
        <v>1102</v>
      </c>
      <c r="D849" s="1" t="s">
        <v>371</v>
      </c>
      <c r="E849" s="1">
        <v>240</v>
      </c>
      <c r="F849" s="1" t="s">
        <v>1095</v>
      </c>
      <c r="G849" s="1">
        <v>54.96</v>
      </c>
      <c r="H849" s="1" t="s">
        <v>1103</v>
      </c>
      <c r="I849" s="1">
        <v>13190.4</v>
      </c>
      <c r="J849" s="2" t="s">
        <v>374</v>
      </c>
      <c r="S849" s="11">
        <f t="shared" si="27"/>
        <v>-135.90348490783381</v>
      </c>
      <c r="T849" s="10">
        <f t="shared" si="28"/>
        <v>18469.757210093812</v>
      </c>
    </row>
    <row r="850" spans="1:20" ht="15" x14ac:dyDescent="0.25">
      <c r="A850" s="1">
        <v>3</v>
      </c>
      <c r="B850" s="1">
        <v>184</v>
      </c>
      <c r="C850" s="1" t="s">
        <v>1102</v>
      </c>
      <c r="D850" s="1" t="s">
        <v>371</v>
      </c>
      <c r="E850" s="1">
        <v>5</v>
      </c>
      <c r="F850" s="1" t="s">
        <v>1095</v>
      </c>
      <c r="G850" s="1">
        <v>54.96</v>
      </c>
      <c r="H850" s="1" t="s">
        <v>1103</v>
      </c>
      <c r="I850" s="1">
        <v>274.8</v>
      </c>
      <c r="J850" s="2" t="s">
        <v>466</v>
      </c>
      <c r="S850" s="11">
        <f t="shared" si="27"/>
        <v>-135.90348490783381</v>
      </c>
      <c r="T850" s="10">
        <f t="shared" si="28"/>
        <v>18469.757210093812</v>
      </c>
    </row>
    <row r="851" spans="1:20" ht="15" x14ac:dyDescent="0.25">
      <c r="A851" s="1">
        <v>3</v>
      </c>
      <c r="B851" s="1">
        <v>184</v>
      </c>
      <c r="C851" s="1" t="s">
        <v>1102</v>
      </c>
      <c r="D851" s="1" t="s">
        <v>371</v>
      </c>
      <c r="E851" s="1">
        <v>4</v>
      </c>
      <c r="F851" s="1" t="s">
        <v>1095</v>
      </c>
      <c r="G851" s="1">
        <v>54.96</v>
      </c>
      <c r="H851" s="1" t="s">
        <v>1103</v>
      </c>
      <c r="I851" s="1">
        <v>219.84</v>
      </c>
      <c r="J851" s="2" t="s">
        <v>491</v>
      </c>
      <c r="S851" s="11">
        <f t="shared" si="27"/>
        <v>-135.90348490783381</v>
      </c>
      <c r="T851" s="10">
        <f t="shared" si="28"/>
        <v>18469.757210093812</v>
      </c>
    </row>
    <row r="852" spans="1:20" ht="15" x14ac:dyDescent="0.25">
      <c r="A852" s="1">
        <v>3</v>
      </c>
      <c r="B852" s="1">
        <v>184</v>
      </c>
      <c r="C852" s="1" t="s">
        <v>1102</v>
      </c>
      <c r="D852" s="1" t="s">
        <v>371</v>
      </c>
      <c r="E852" s="1">
        <v>2</v>
      </c>
      <c r="F852" s="1" t="s">
        <v>1095</v>
      </c>
      <c r="G852" s="1">
        <v>54.96</v>
      </c>
      <c r="H852" s="1" t="s">
        <v>1103</v>
      </c>
      <c r="I852" s="1">
        <v>109.92</v>
      </c>
      <c r="J852" s="2" t="s">
        <v>563</v>
      </c>
      <c r="S852" s="11">
        <f t="shared" si="27"/>
        <v>-135.90348490783381</v>
      </c>
      <c r="T852" s="10">
        <f t="shared" si="28"/>
        <v>18469.757210093812</v>
      </c>
    </row>
    <row r="853" spans="1:20" ht="15" x14ac:dyDescent="0.25">
      <c r="A853" s="1">
        <v>11</v>
      </c>
      <c r="B853" s="1">
        <v>17</v>
      </c>
      <c r="C853" s="1" t="s">
        <v>639</v>
      </c>
      <c r="D853" s="1" t="s">
        <v>371</v>
      </c>
      <c r="E853" s="1">
        <v>6</v>
      </c>
      <c r="F853" s="1" t="s">
        <v>640</v>
      </c>
      <c r="G853" s="1">
        <v>53.9</v>
      </c>
      <c r="H853" s="1" t="s">
        <v>641</v>
      </c>
      <c r="I853" s="1">
        <v>323.39999999999998</v>
      </c>
      <c r="J853" s="2" t="s">
        <v>466</v>
      </c>
      <c r="S853" s="11">
        <f t="shared" si="27"/>
        <v>-136.96348490783382</v>
      </c>
      <c r="T853" s="10">
        <f t="shared" si="28"/>
        <v>18758.996198098423</v>
      </c>
    </row>
    <row r="854" spans="1:20" ht="15" x14ac:dyDescent="0.25">
      <c r="A854" s="1">
        <v>11</v>
      </c>
      <c r="B854" s="1">
        <v>17</v>
      </c>
      <c r="C854" s="1" t="s">
        <v>639</v>
      </c>
      <c r="D854" s="1" t="s">
        <v>371</v>
      </c>
      <c r="E854" s="1">
        <v>9</v>
      </c>
      <c r="F854" s="1" t="s">
        <v>640</v>
      </c>
      <c r="G854" s="1">
        <v>53.9</v>
      </c>
      <c r="H854" s="1" t="s">
        <v>641</v>
      </c>
      <c r="I854" s="1">
        <v>485.1</v>
      </c>
      <c r="J854" s="2" t="s">
        <v>528</v>
      </c>
      <c r="S854" s="11">
        <f t="shared" si="27"/>
        <v>-136.96348490783382</v>
      </c>
      <c r="T854" s="10">
        <f t="shared" si="28"/>
        <v>18758.996198098423</v>
      </c>
    </row>
    <row r="855" spans="1:20" ht="15" x14ac:dyDescent="0.25">
      <c r="A855" s="1">
        <v>11</v>
      </c>
      <c r="B855" s="1">
        <v>17</v>
      </c>
      <c r="C855" s="1" t="s">
        <v>639</v>
      </c>
      <c r="D855" s="1" t="s">
        <v>371</v>
      </c>
      <c r="E855" s="1">
        <v>4</v>
      </c>
      <c r="F855" s="1" t="s">
        <v>640</v>
      </c>
      <c r="G855" s="1">
        <v>53.9</v>
      </c>
      <c r="H855" s="1" t="s">
        <v>641</v>
      </c>
      <c r="I855" s="1">
        <v>215.6</v>
      </c>
      <c r="J855" s="2" t="s">
        <v>548</v>
      </c>
      <c r="S855" s="11">
        <f t="shared" si="27"/>
        <v>-136.96348490783382</v>
      </c>
      <c r="T855" s="10">
        <f t="shared" si="28"/>
        <v>18758.996198098423</v>
      </c>
    </row>
    <row r="856" spans="1:20" ht="15" x14ac:dyDescent="0.25">
      <c r="A856" s="1">
        <v>11</v>
      </c>
      <c r="B856" s="1">
        <v>17</v>
      </c>
      <c r="C856" s="1" t="s">
        <v>639</v>
      </c>
      <c r="D856" s="1" t="s">
        <v>371</v>
      </c>
      <c r="E856" s="1">
        <v>5</v>
      </c>
      <c r="F856" s="1" t="s">
        <v>640</v>
      </c>
      <c r="G856" s="1">
        <v>53.9</v>
      </c>
      <c r="H856" s="1" t="s">
        <v>641</v>
      </c>
      <c r="I856" s="1">
        <v>269.5</v>
      </c>
      <c r="J856" s="2" t="s">
        <v>563</v>
      </c>
      <c r="S856" s="11">
        <f t="shared" si="27"/>
        <v>-136.96348490783382</v>
      </c>
      <c r="T856" s="10">
        <f t="shared" si="28"/>
        <v>18758.996198098423</v>
      </c>
    </row>
    <row r="857" spans="1:20" ht="15" x14ac:dyDescent="0.25">
      <c r="A857" s="1">
        <v>11</v>
      </c>
      <c r="B857" s="1">
        <v>17</v>
      </c>
      <c r="C857" s="1" t="s">
        <v>639</v>
      </c>
      <c r="D857" s="1" t="s">
        <v>371</v>
      </c>
      <c r="E857" s="1">
        <v>3</v>
      </c>
      <c r="F857" s="1" t="s">
        <v>640</v>
      </c>
      <c r="G857" s="1">
        <v>53.9</v>
      </c>
      <c r="H857" s="1" t="s">
        <v>641</v>
      </c>
      <c r="I857" s="1">
        <v>161.69999999999999</v>
      </c>
      <c r="J857" s="2" t="s">
        <v>600</v>
      </c>
      <c r="S857" s="11">
        <f t="shared" si="27"/>
        <v>-136.96348490783382</v>
      </c>
      <c r="T857" s="10">
        <f t="shared" si="28"/>
        <v>18758.996198098423</v>
      </c>
    </row>
    <row r="858" spans="1:20" ht="15" x14ac:dyDescent="0.25">
      <c r="A858" s="1">
        <v>11</v>
      </c>
      <c r="B858" s="1">
        <v>17</v>
      </c>
      <c r="C858" s="1" t="s">
        <v>639</v>
      </c>
      <c r="D858" s="1" t="s">
        <v>371</v>
      </c>
      <c r="E858" s="1">
        <v>4</v>
      </c>
      <c r="F858" s="1" t="s">
        <v>640</v>
      </c>
      <c r="G858" s="1">
        <v>53.9</v>
      </c>
      <c r="H858" s="1" t="s">
        <v>641</v>
      </c>
      <c r="I858" s="1">
        <v>215.6</v>
      </c>
      <c r="J858" s="2" t="s">
        <v>630</v>
      </c>
      <c r="S858" s="11">
        <f t="shared" si="27"/>
        <v>-136.96348490783382</v>
      </c>
      <c r="T858" s="10">
        <f t="shared" si="28"/>
        <v>18758.996198098423</v>
      </c>
    </row>
    <row r="859" spans="1:20" ht="25.5" x14ac:dyDescent="0.25">
      <c r="A859" s="1">
        <v>4</v>
      </c>
      <c r="B859" s="1">
        <v>263</v>
      </c>
      <c r="C859" s="1" t="s">
        <v>601</v>
      </c>
      <c r="D859" s="1" t="s">
        <v>371</v>
      </c>
      <c r="E859" s="1">
        <v>20</v>
      </c>
      <c r="F859" s="1" t="s">
        <v>372</v>
      </c>
      <c r="G859" s="1">
        <v>53.18</v>
      </c>
      <c r="H859" s="1" t="s">
        <v>376</v>
      </c>
      <c r="I859" s="1">
        <v>1063.5999999999999</v>
      </c>
      <c r="J859" s="2" t="s">
        <v>600</v>
      </c>
      <c r="S859" s="11">
        <f t="shared" si="27"/>
        <v>-137.68348490783382</v>
      </c>
      <c r="T859" s="10">
        <f t="shared" si="28"/>
        <v>18956.742016365701</v>
      </c>
    </row>
    <row r="860" spans="1:20" ht="15" x14ac:dyDescent="0.25">
      <c r="A860" s="1">
        <v>1</v>
      </c>
      <c r="B860" s="1">
        <v>25</v>
      </c>
      <c r="C860" s="1" t="s">
        <v>147</v>
      </c>
      <c r="D860" s="1" t="s">
        <v>371</v>
      </c>
      <c r="E860" s="1">
        <v>50</v>
      </c>
      <c r="F860" s="1" t="s">
        <v>92</v>
      </c>
      <c r="G860" s="1">
        <v>53</v>
      </c>
      <c r="H860" s="1" t="s">
        <v>95</v>
      </c>
      <c r="I860" s="1">
        <v>2650</v>
      </c>
      <c r="J860" s="2" t="s">
        <v>466</v>
      </c>
      <c r="S860" s="11">
        <f t="shared" si="27"/>
        <v>-137.86348490783382</v>
      </c>
      <c r="T860" s="10">
        <f t="shared" si="28"/>
        <v>19006.340470932522</v>
      </c>
    </row>
    <row r="861" spans="1:20" ht="15" x14ac:dyDescent="0.25">
      <c r="A861" s="1">
        <v>1</v>
      </c>
      <c r="B861" s="1">
        <v>25</v>
      </c>
      <c r="C861" s="1" t="s">
        <v>147</v>
      </c>
      <c r="D861" s="1" t="s">
        <v>371</v>
      </c>
      <c r="E861" s="1">
        <v>12</v>
      </c>
      <c r="F861" s="1" t="s">
        <v>92</v>
      </c>
      <c r="G861" s="1">
        <v>53</v>
      </c>
      <c r="H861" s="1" t="s">
        <v>95</v>
      </c>
      <c r="I861" s="1">
        <v>636</v>
      </c>
      <c r="J861" s="2" t="s">
        <v>491</v>
      </c>
      <c r="S861" s="11">
        <f t="shared" si="27"/>
        <v>-137.86348490783382</v>
      </c>
      <c r="T861" s="10">
        <f t="shared" si="28"/>
        <v>19006.340470932522</v>
      </c>
    </row>
    <row r="862" spans="1:20" ht="15" x14ac:dyDescent="0.25">
      <c r="A862" s="1">
        <v>1</v>
      </c>
      <c r="B862" s="1">
        <v>25</v>
      </c>
      <c r="C862" s="1" t="s">
        <v>147</v>
      </c>
      <c r="D862" s="1" t="s">
        <v>371</v>
      </c>
      <c r="E862" s="1">
        <v>30</v>
      </c>
      <c r="F862" s="1" t="s">
        <v>92</v>
      </c>
      <c r="G862" s="1">
        <v>53</v>
      </c>
      <c r="H862" s="1" t="s">
        <v>95</v>
      </c>
      <c r="I862" s="1">
        <v>1590</v>
      </c>
      <c r="J862" s="2" t="s">
        <v>528</v>
      </c>
      <c r="S862" s="11">
        <f t="shared" si="27"/>
        <v>-137.86348490783382</v>
      </c>
      <c r="T862" s="10">
        <f t="shared" si="28"/>
        <v>19006.340470932522</v>
      </c>
    </row>
    <row r="863" spans="1:20" ht="15" x14ac:dyDescent="0.25">
      <c r="A863" s="1">
        <v>1</v>
      </c>
      <c r="B863" s="1">
        <v>25</v>
      </c>
      <c r="C863" s="1" t="s">
        <v>147</v>
      </c>
      <c r="D863" s="1" t="s">
        <v>371</v>
      </c>
      <c r="E863" s="1">
        <v>10</v>
      </c>
      <c r="F863" s="1" t="s">
        <v>92</v>
      </c>
      <c r="G863" s="1">
        <v>53</v>
      </c>
      <c r="H863" s="1" t="s">
        <v>95</v>
      </c>
      <c r="I863" s="1">
        <v>530</v>
      </c>
      <c r="J863" s="2" t="s">
        <v>563</v>
      </c>
      <c r="S863" s="11">
        <f t="shared" si="27"/>
        <v>-137.86348490783382</v>
      </c>
      <c r="T863" s="10">
        <f t="shared" si="28"/>
        <v>19006.340470932522</v>
      </c>
    </row>
    <row r="864" spans="1:20" ht="15" x14ac:dyDescent="0.25">
      <c r="A864" s="1">
        <v>1</v>
      </c>
      <c r="B864" s="1">
        <v>25</v>
      </c>
      <c r="C864" s="1" t="s">
        <v>147</v>
      </c>
      <c r="D864" s="1" t="s">
        <v>371</v>
      </c>
      <c r="E864" s="1">
        <v>10</v>
      </c>
      <c r="F864" s="1" t="s">
        <v>92</v>
      </c>
      <c r="G864" s="1">
        <v>53</v>
      </c>
      <c r="H864" s="1" t="s">
        <v>95</v>
      </c>
      <c r="I864" s="1">
        <v>530</v>
      </c>
      <c r="J864" s="2" t="s">
        <v>586</v>
      </c>
      <c r="S864" s="11">
        <f t="shared" si="27"/>
        <v>-137.86348490783382</v>
      </c>
      <c r="T864" s="10">
        <f t="shared" si="28"/>
        <v>19006.340470932522</v>
      </c>
    </row>
    <row r="865" spans="1:20" ht="15" x14ac:dyDescent="0.25">
      <c r="A865" s="1">
        <v>1</v>
      </c>
      <c r="B865" s="1">
        <v>25</v>
      </c>
      <c r="C865" s="1" t="s">
        <v>147</v>
      </c>
      <c r="D865" s="1" t="s">
        <v>371</v>
      </c>
      <c r="E865" s="1">
        <v>10</v>
      </c>
      <c r="F865" s="1" t="s">
        <v>92</v>
      </c>
      <c r="G865" s="1">
        <v>53</v>
      </c>
      <c r="H865" s="1" t="s">
        <v>95</v>
      </c>
      <c r="I865" s="1">
        <v>530</v>
      </c>
      <c r="J865" s="2" t="s">
        <v>612</v>
      </c>
      <c r="S865" s="11">
        <f t="shared" si="27"/>
        <v>-137.86348490783382</v>
      </c>
      <c r="T865" s="10">
        <f t="shared" si="28"/>
        <v>19006.340470932522</v>
      </c>
    </row>
    <row r="866" spans="1:20" ht="15" x14ac:dyDescent="0.25">
      <c r="A866" s="1">
        <v>3</v>
      </c>
      <c r="B866" s="1">
        <v>165</v>
      </c>
      <c r="C866" s="1" t="s">
        <v>1101</v>
      </c>
      <c r="D866" s="1" t="s">
        <v>371</v>
      </c>
      <c r="E866" s="1">
        <v>60</v>
      </c>
      <c r="F866" s="1" t="s">
        <v>1095</v>
      </c>
      <c r="G866" s="1">
        <v>52.73</v>
      </c>
      <c r="H866" s="1" t="s">
        <v>1100</v>
      </c>
      <c r="I866" s="1">
        <v>3163.8</v>
      </c>
      <c r="J866" s="2" t="s">
        <v>374</v>
      </c>
      <c r="S866" s="11">
        <f t="shared" si="27"/>
        <v>-138.13348490783383</v>
      </c>
      <c r="T866" s="10">
        <f t="shared" si="28"/>
        <v>19080.859652782758</v>
      </c>
    </row>
    <row r="867" spans="1:20" ht="25.5" x14ac:dyDescent="0.25">
      <c r="A867" s="1">
        <v>13</v>
      </c>
      <c r="B867" s="1">
        <v>86</v>
      </c>
      <c r="C867" s="1" t="s">
        <v>824</v>
      </c>
      <c r="D867" s="1" t="s">
        <v>526</v>
      </c>
      <c r="E867" s="1">
        <v>10</v>
      </c>
      <c r="F867" s="1" t="s">
        <v>752</v>
      </c>
      <c r="G867" s="1">
        <v>52.28</v>
      </c>
      <c r="H867" s="1" t="s">
        <v>773</v>
      </c>
      <c r="I867" s="1">
        <v>522.79999999999995</v>
      </c>
      <c r="J867" s="2" t="s">
        <v>548</v>
      </c>
      <c r="S867" s="11">
        <f t="shared" si="27"/>
        <v>-138.58348490783382</v>
      </c>
      <c r="T867" s="10">
        <f t="shared" si="28"/>
        <v>19205.382289199806</v>
      </c>
    </row>
    <row r="868" spans="1:20" ht="25.5" x14ac:dyDescent="0.25">
      <c r="A868" s="1">
        <v>13</v>
      </c>
      <c r="B868" s="1">
        <v>85</v>
      </c>
      <c r="C868" s="1" t="s">
        <v>852</v>
      </c>
      <c r="D868" s="1" t="s">
        <v>526</v>
      </c>
      <c r="E868" s="1">
        <v>5</v>
      </c>
      <c r="F868" s="1" t="s">
        <v>752</v>
      </c>
      <c r="G868" s="1">
        <v>52.28</v>
      </c>
      <c r="H868" s="1" t="s">
        <v>773</v>
      </c>
      <c r="I868" s="1">
        <v>261.39999999999998</v>
      </c>
      <c r="J868" s="2" t="s">
        <v>563</v>
      </c>
      <c r="S868" s="11">
        <f t="shared" si="27"/>
        <v>-138.58348490783382</v>
      </c>
      <c r="T868" s="10">
        <f t="shared" si="28"/>
        <v>19205.382289199806</v>
      </c>
    </row>
    <row r="869" spans="1:20" ht="25.5" x14ac:dyDescent="0.25">
      <c r="A869" s="1">
        <v>13</v>
      </c>
      <c r="B869" s="1">
        <v>86</v>
      </c>
      <c r="C869" s="1" t="s">
        <v>824</v>
      </c>
      <c r="D869" s="1" t="s">
        <v>526</v>
      </c>
      <c r="E869" s="1">
        <v>5</v>
      </c>
      <c r="F869" s="1" t="s">
        <v>752</v>
      </c>
      <c r="G869" s="1">
        <v>52.28</v>
      </c>
      <c r="H869" s="1" t="s">
        <v>773</v>
      </c>
      <c r="I869" s="1">
        <v>261.39999999999998</v>
      </c>
      <c r="J869" s="2" t="s">
        <v>563</v>
      </c>
      <c r="S869" s="11">
        <f t="shared" si="27"/>
        <v>-138.58348490783382</v>
      </c>
      <c r="T869" s="10">
        <f t="shared" si="28"/>
        <v>19205.382289199806</v>
      </c>
    </row>
    <row r="870" spans="1:20" ht="25.5" x14ac:dyDescent="0.25">
      <c r="A870" s="1">
        <v>6</v>
      </c>
      <c r="B870" s="1">
        <v>375</v>
      </c>
      <c r="C870" s="1" t="s">
        <v>219</v>
      </c>
      <c r="D870" s="1" t="s">
        <v>371</v>
      </c>
      <c r="E870" s="1">
        <v>10</v>
      </c>
      <c r="F870" s="1" t="s">
        <v>92</v>
      </c>
      <c r="G870" s="1">
        <v>51</v>
      </c>
      <c r="H870" s="1" t="s">
        <v>108</v>
      </c>
      <c r="I870" s="1">
        <v>510</v>
      </c>
      <c r="J870" s="2" t="s">
        <v>630</v>
      </c>
      <c r="S870" s="11">
        <f t="shared" si="27"/>
        <v>-139.86348490783382</v>
      </c>
      <c r="T870" s="10">
        <f t="shared" si="28"/>
        <v>19561.79441056386</v>
      </c>
    </row>
    <row r="871" spans="1:20" ht="15" x14ac:dyDescent="0.25">
      <c r="A871" s="1">
        <v>8</v>
      </c>
      <c r="B871" s="1">
        <v>414</v>
      </c>
      <c r="C871" s="1" t="s">
        <v>1114</v>
      </c>
      <c r="D871" s="1" t="s">
        <v>371</v>
      </c>
      <c r="E871" s="1">
        <v>200</v>
      </c>
      <c r="F871" s="1" t="s">
        <v>1095</v>
      </c>
      <c r="G871" s="1">
        <v>50.29</v>
      </c>
      <c r="H871" s="1" t="s">
        <v>1115</v>
      </c>
      <c r="I871" s="1">
        <v>10058</v>
      </c>
      <c r="J871" s="2" t="s">
        <v>374</v>
      </c>
      <c r="S871" s="11">
        <f t="shared" si="27"/>
        <v>-140.57348490783383</v>
      </c>
      <c r="T871" s="10">
        <f t="shared" si="28"/>
        <v>19760.904659132986</v>
      </c>
    </row>
    <row r="872" spans="1:20" ht="15" x14ac:dyDescent="0.25">
      <c r="A872" s="1">
        <v>8</v>
      </c>
      <c r="B872" s="1">
        <v>414</v>
      </c>
      <c r="C872" s="1" t="s">
        <v>1114</v>
      </c>
      <c r="D872" s="1" t="s">
        <v>371</v>
      </c>
      <c r="E872" s="1">
        <v>5</v>
      </c>
      <c r="F872" s="1" t="s">
        <v>1095</v>
      </c>
      <c r="G872" s="1">
        <v>50.29</v>
      </c>
      <c r="H872" s="1" t="s">
        <v>1115</v>
      </c>
      <c r="I872" s="1">
        <v>251.45</v>
      </c>
      <c r="J872" s="2" t="s">
        <v>578</v>
      </c>
      <c r="S872" s="11">
        <f t="shared" si="27"/>
        <v>-140.57348490783383</v>
      </c>
      <c r="T872" s="10">
        <f t="shared" si="28"/>
        <v>19760.904659132986</v>
      </c>
    </row>
    <row r="873" spans="1:20" ht="25.5" x14ac:dyDescent="0.25">
      <c r="A873" s="1">
        <v>8</v>
      </c>
      <c r="B873" s="1">
        <v>402</v>
      </c>
      <c r="C873" s="1" t="s">
        <v>80</v>
      </c>
      <c r="D873" s="1" t="s">
        <v>371</v>
      </c>
      <c r="E873" s="1">
        <v>10</v>
      </c>
      <c r="F873" s="1" t="s">
        <v>23</v>
      </c>
      <c r="G873" s="1">
        <v>49.9</v>
      </c>
      <c r="H873" s="1" t="s">
        <v>15</v>
      </c>
      <c r="I873" s="1">
        <v>499</v>
      </c>
      <c r="J873" s="2" t="s">
        <v>528</v>
      </c>
      <c r="S873" s="11">
        <f t="shared" si="27"/>
        <v>-140.96348490783382</v>
      </c>
      <c r="T873" s="10">
        <f t="shared" si="28"/>
        <v>19870.704077361093</v>
      </c>
    </row>
    <row r="874" spans="1:20" ht="25.5" x14ac:dyDescent="0.25">
      <c r="A874" s="1">
        <v>8</v>
      </c>
      <c r="B874" s="1">
        <v>402</v>
      </c>
      <c r="C874" s="1" t="s">
        <v>80</v>
      </c>
      <c r="D874" s="1" t="s">
        <v>371</v>
      </c>
      <c r="E874" s="1">
        <v>50</v>
      </c>
      <c r="F874" s="1" t="s">
        <v>23</v>
      </c>
      <c r="G874" s="1">
        <v>49.9</v>
      </c>
      <c r="H874" s="1" t="s">
        <v>15</v>
      </c>
      <c r="I874" s="1">
        <v>2495</v>
      </c>
      <c r="J874" s="2" t="s">
        <v>586</v>
      </c>
      <c r="S874" s="11">
        <f t="shared" si="27"/>
        <v>-140.96348490783382</v>
      </c>
      <c r="T874" s="10">
        <f t="shared" si="28"/>
        <v>19870.704077361093</v>
      </c>
    </row>
    <row r="875" spans="1:20" ht="25.5" x14ac:dyDescent="0.25">
      <c r="A875" s="1">
        <v>8</v>
      </c>
      <c r="B875" s="1">
        <v>402</v>
      </c>
      <c r="C875" s="1" t="s">
        <v>80</v>
      </c>
      <c r="D875" s="1" t="s">
        <v>371</v>
      </c>
      <c r="E875" s="1">
        <v>20</v>
      </c>
      <c r="F875" s="1" t="s">
        <v>23</v>
      </c>
      <c r="G875" s="1">
        <v>49.9</v>
      </c>
      <c r="H875" s="1" t="s">
        <v>15</v>
      </c>
      <c r="I875" s="1">
        <v>998</v>
      </c>
      <c r="J875" s="2" t="s">
        <v>600</v>
      </c>
      <c r="S875" s="11">
        <f t="shared" si="27"/>
        <v>-140.96348490783382</v>
      </c>
      <c r="T875" s="10">
        <f t="shared" si="28"/>
        <v>19870.704077361093</v>
      </c>
    </row>
    <row r="876" spans="1:20" ht="25.5" x14ac:dyDescent="0.25">
      <c r="A876" s="1">
        <v>8</v>
      </c>
      <c r="B876" s="1">
        <v>402</v>
      </c>
      <c r="C876" s="1" t="s">
        <v>80</v>
      </c>
      <c r="D876" s="1" t="s">
        <v>371</v>
      </c>
      <c r="E876" s="1">
        <v>20</v>
      </c>
      <c r="F876" s="1" t="s">
        <v>23</v>
      </c>
      <c r="G876" s="1">
        <v>49.9</v>
      </c>
      <c r="H876" s="1" t="s">
        <v>15</v>
      </c>
      <c r="I876" s="1">
        <v>998</v>
      </c>
      <c r="J876" s="2" t="s">
        <v>606</v>
      </c>
      <c r="S876" s="11">
        <f t="shared" si="27"/>
        <v>-140.96348490783382</v>
      </c>
      <c r="T876" s="10">
        <f t="shared" si="28"/>
        <v>19870.704077361093</v>
      </c>
    </row>
    <row r="877" spans="1:20" ht="25.5" x14ac:dyDescent="0.25">
      <c r="A877" s="1">
        <v>8</v>
      </c>
      <c r="B877" s="1">
        <v>402</v>
      </c>
      <c r="C877" s="1" t="s">
        <v>80</v>
      </c>
      <c r="D877" s="1" t="s">
        <v>371</v>
      </c>
      <c r="E877" s="1">
        <v>10</v>
      </c>
      <c r="F877" s="1" t="s">
        <v>23</v>
      </c>
      <c r="G877" s="1">
        <v>49.9</v>
      </c>
      <c r="H877" s="1" t="s">
        <v>15</v>
      </c>
      <c r="I877" s="1">
        <v>499</v>
      </c>
      <c r="J877" s="2" t="s">
        <v>612</v>
      </c>
      <c r="S877" s="11">
        <f t="shared" si="27"/>
        <v>-140.96348490783382</v>
      </c>
      <c r="T877" s="10">
        <f t="shared" si="28"/>
        <v>19870.704077361093</v>
      </c>
    </row>
    <row r="878" spans="1:20" ht="15" x14ac:dyDescent="0.25">
      <c r="A878" s="1">
        <v>6</v>
      </c>
      <c r="B878" s="1">
        <v>370</v>
      </c>
      <c r="C878" s="1" t="s">
        <v>508</v>
      </c>
      <c r="D878" s="1" t="s">
        <v>371</v>
      </c>
      <c r="E878" s="1">
        <v>10</v>
      </c>
      <c r="F878" s="1" t="s">
        <v>372</v>
      </c>
      <c r="G878" s="1">
        <v>49.5</v>
      </c>
      <c r="H878" s="1" t="s">
        <v>507</v>
      </c>
      <c r="I878" s="1">
        <v>495</v>
      </c>
      <c r="J878" s="2" t="s">
        <v>491</v>
      </c>
      <c r="S878" s="11">
        <f t="shared" si="27"/>
        <v>-141.36348490783382</v>
      </c>
      <c r="T878" s="10">
        <f t="shared" si="28"/>
        <v>19983.63486528736</v>
      </c>
    </row>
    <row r="879" spans="1:20" ht="15" x14ac:dyDescent="0.25">
      <c r="A879" s="1">
        <v>6</v>
      </c>
      <c r="B879" s="1">
        <v>370</v>
      </c>
      <c r="C879" s="1" t="s">
        <v>508</v>
      </c>
      <c r="D879" s="1" t="s">
        <v>371</v>
      </c>
      <c r="E879" s="1">
        <v>10</v>
      </c>
      <c r="F879" s="1" t="s">
        <v>372</v>
      </c>
      <c r="G879" s="1">
        <v>49.5</v>
      </c>
      <c r="H879" s="1" t="s">
        <v>507</v>
      </c>
      <c r="I879" s="1">
        <v>495</v>
      </c>
      <c r="J879" s="2" t="s">
        <v>548</v>
      </c>
      <c r="S879" s="11">
        <f t="shared" si="27"/>
        <v>-141.36348490783382</v>
      </c>
      <c r="T879" s="10">
        <f t="shared" si="28"/>
        <v>19983.63486528736</v>
      </c>
    </row>
    <row r="880" spans="1:20" ht="15" x14ac:dyDescent="0.25">
      <c r="A880" s="1">
        <v>3</v>
      </c>
      <c r="B880" s="1">
        <v>183</v>
      </c>
      <c r="C880" s="1" t="s">
        <v>564</v>
      </c>
      <c r="D880" s="1" t="s">
        <v>371</v>
      </c>
      <c r="E880" s="1">
        <v>5</v>
      </c>
      <c r="F880" s="1" t="s">
        <v>372</v>
      </c>
      <c r="G880" s="1">
        <v>49.1</v>
      </c>
      <c r="H880" s="1" t="s">
        <v>376</v>
      </c>
      <c r="I880" s="1">
        <v>245.5</v>
      </c>
      <c r="J880" s="2" t="s">
        <v>563</v>
      </c>
      <c r="S880" s="11">
        <f t="shared" si="27"/>
        <v>-141.76348490783383</v>
      </c>
      <c r="T880" s="10">
        <f t="shared" si="28"/>
        <v>20096.885653213631</v>
      </c>
    </row>
    <row r="881" spans="1:20" ht="15" x14ac:dyDescent="0.25">
      <c r="A881" s="1">
        <v>3</v>
      </c>
      <c r="B881" s="1">
        <v>183</v>
      </c>
      <c r="C881" s="1" t="s">
        <v>564</v>
      </c>
      <c r="D881" s="1" t="s">
        <v>371</v>
      </c>
      <c r="E881" s="1">
        <v>2</v>
      </c>
      <c r="F881" s="1" t="s">
        <v>372</v>
      </c>
      <c r="G881" s="1">
        <v>49.1</v>
      </c>
      <c r="H881" s="1" t="s">
        <v>376</v>
      </c>
      <c r="I881" s="1">
        <v>98.2</v>
      </c>
      <c r="J881" s="2" t="s">
        <v>586</v>
      </c>
      <c r="S881" s="11">
        <f t="shared" si="27"/>
        <v>-141.76348490783383</v>
      </c>
      <c r="T881" s="10">
        <f t="shared" si="28"/>
        <v>20096.885653213631</v>
      </c>
    </row>
    <row r="882" spans="1:20" ht="15" x14ac:dyDescent="0.25">
      <c r="A882" s="1">
        <v>3</v>
      </c>
      <c r="B882" s="1">
        <v>183</v>
      </c>
      <c r="C882" s="1" t="s">
        <v>564</v>
      </c>
      <c r="D882" s="1" t="s">
        <v>371</v>
      </c>
      <c r="E882" s="1">
        <v>100</v>
      </c>
      <c r="F882" s="1" t="s">
        <v>372</v>
      </c>
      <c r="G882" s="1">
        <v>49.1</v>
      </c>
      <c r="H882" s="1" t="s">
        <v>376</v>
      </c>
      <c r="I882" s="1">
        <v>4910</v>
      </c>
      <c r="J882" s="2" t="s">
        <v>630</v>
      </c>
      <c r="S882" s="11">
        <f t="shared" si="27"/>
        <v>-141.76348490783383</v>
      </c>
      <c r="T882" s="10">
        <f t="shared" si="28"/>
        <v>20096.885653213631</v>
      </c>
    </row>
    <row r="883" spans="1:20" ht="15" x14ac:dyDescent="0.25">
      <c r="A883" s="1">
        <v>12</v>
      </c>
      <c r="B883" s="1">
        <v>1111</v>
      </c>
      <c r="C883" s="1" t="s">
        <v>743</v>
      </c>
      <c r="D883" s="1" t="s">
        <v>526</v>
      </c>
      <c r="E883" s="1">
        <v>20</v>
      </c>
      <c r="F883" s="1" t="s">
        <v>684</v>
      </c>
      <c r="G883" s="1">
        <v>48.8</v>
      </c>
      <c r="H883" s="1" t="s">
        <v>741</v>
      </c>
      <c r="I883" s="1">
        <v>976</v>
      </c>
      <c r="J883" s="2" t="s">
        <v>563</v>
      </c>
      <c r="S883" s="11">
        <f t="shared" si="27"/>
        <v>-142.06348490783381</v>
      </c>
      <c r="T883" s="10">
        <f t="shared" si="28"/>
        <v>20182.033744158325</v>
      </c>
    </row>
    <row r="884" spans="1:20" ht="25.5" x14ac:dyDescent="0.25">
      <c r="A884" s="1">
        <v>13</v>
      </c>
      <c r="B884" s="1">
        <v>13</v>
      </c>
      <c r="C884" s="1" t="s">
        <v>880</v>
      </c>
      <c r="D884" s="1" t="s">
        <v>523</v>
      </c>
      <c r="E884" s="1">
        <v>100</v>
      </c>
      <c r="F884" s="1" t="s">
        <v>752</v>
      </c>
      <c r="G884" s="1">
        <v>48.76</v>
      </c>
      <c r="H884" s="1" t="s">
        <v>760</v>
      </c>
      <c r="I884" s="1">
        <v>4876</v>
      </c>
      <c r="J884" s="2" t="s">
        <v>606</v>
      </c>
      <c r="S884" s="11">
        <f t="shared" si="27"/>
        <v>-142.10348490783383</v>
      </c>
      <c r="T884" s="10">
        <f t="shared" si="28"/>
        <v>20193.400422950959</v>
      </c>
    </row>
    <row r="885" spans="1:20" ht="15" x14ac:dyDescent="0.25">
      <c r="A885" s="1">
        <v>4</v>
      </c>
      <c r="B885" s="1">
        <v>247</v>
      </c>
      <c r="C885" s="1" t="s">
        <v>500</v>
      </c>
      <c r="D885" s="1" t="s">
        <v>371</v>
      </c>
      <c r="E885" s="1">
        <v>20</v>
      </c>
      <c r="F885" s="1" t="s">
        <v>372</v>
      </c>
      <c r="G885" s="1">
        <v>48.3</v>
      </c>
      <c r="H885" s="1" t="s">
        <v>376</v>
      </c>
      <c r="I885" s="1">
        <v>966</v>
      </c>
      <c r="J885" s="2" t="s">
        <v>491</v>
      </c>
      <c r="S885" s="11">
        <f t="shared" si="27"/>
        <v>-142.56348490783381</v>
      </c>
      <c r="T885" s="10">
        <f t="shared" si="28"/>
        <v>20324.347229066159</v>
      </c>
    </row>
    <row r="886" spans="1:20" ht="15" x14ac:dyDescent="0.25">
      <c r="A886" s="1">
        <v>6</v>
      </c>
      <c r="B886" s="1">
        <v>343</v>
      </c>
      <c r="C886" s="1" t="s">
        <v>506</v>
      </c>
      <c r="D886" s="1" t="s">
        <v>371</v>
      </c>
      <c r="E886" s="1">
        <v>10</v>
      </c>
      <c r="F886" s="1" t="s">
        <v>372</v>
      </c>
      <c r="G886" s="1">
        <v>48.3</v>
      </c>
      <c r="H886" s="1" t="s">
        <v>507</v>
      </c>
      <c r="I886" s="1">
        <v>483</v>
      </c>
      <c r="J886" s="2" t="s">
        <v>491</v>
      </c>
      <c r="S886" s="11">
        <f t="shared" si="27"/>
        <v>-142.56348490783381</v>
      </c>
      <c r="T886" s="10">
        <f t="shared" si="28"/>
        <v>20324.347229066159</v>
      </c>
    </row>
    <row r="887" spans="1:20" ht="15" x14ac:dyDescent="0.25">
      <c r="A887" s="1">
        <v>4</v>
      </c>
      <c r="B887" s="1">
        <v>247</v>
      </c>
      <c r="C887" s="1" t="s">
        <v>500</v>
      </c>
      <c r="D887" s="1" t="s">
        <v>371</v>
      </c>
      <c r="E887" s="1">
        <v>100</v>
      </c>
      <c r="F887" s="1" t="s">
        <v>372</v>
      </c>
      <c r="G887" s="1">
        <v>48.3</v>
      </c>
      <c r="H887" s="1" t="s">
        <v>376</v>
      </c>
      <c r="I887" s="1">
        <v>4830</v>
      </c>
      <c r="J887" s="2" t="s">
        <v>528</v>
      </c>
      <c r="S887" s="11">
        <f t="shared" si="27"/>
        <v>-142.56348490783381</v>
      </c>
      <c r="T887" s="10">
        <f t="shared" si="28"/>
        <v>20324.347229066159</v>
      </c>
    </row>
    <row r="888" spans="1:20" ht="15" x14ac:dyDescent="0.25">
      <c r="A888" s="1">
        <v>6</v>
      </c>
      <c r="B888" s="1">
        <v>343</v>
      </c>
      <c r="C888" s="1" t="s">
        <v>506</v>
      </c>
      <c r="D888" s="1" t="s">
        <v>371</v>
      </c>
      <c r="E888" s="1">
        <v>5</v>
      </c>
      <c r="F888" s="1" t="s">
        <v>372</v>
      </c>
      <c r="G888" s="1">
        <v>48.3</v>
      </c>
      <c r="H888" s="1" t="s">
        <v>507</v>
      </c>
      <c r="I888" s="1">
        <v>241.5</v>
      </c>
      <c r="J888" s="2" t="s">
        <v>528</v>
      </c>
      <c r="S888" s="11">
        <f t="shared" si="27"/>
        <v>-142.56348490783381</v>
      </c>
      <c r="T888" s="10">
        <f t="shared" si="28"/>
        <v>20324.347229066159</v>
      </c>
    </row>
    <row r="889" spans="1:20" ht="15" x14ac:dyDescent="0.25">
      <c r="A889" s="1">
        <v>4</v>
      </c>
      <c r="B889" s="1">
        <v>247</v>
      </c>
      <c r="C889" s="1" t="s">
        <v>500</v>
      </c>
      <c r="D889" s="1" t="s">
        <v>371</v>
      </c>
      <c r="E889" s="1">
        <v>5</v>
      </c>
      <c r="F889" s="1" t="s">
        <v>372</v>
      </c>
      <c r="G889" s="1">
        <v>48.3</v>
      </c>
      <c r="H889" s="1" t="s">
        <v>376</v>
      </c>
      <c r="I889" s="1">
        <v>241.5</v>
      </c>
      <c r="J889" s="2" t="s">
        <v>548</v>
      </c>
      <c r="S889" s="11">
        <f t="shared" si="27"/>
        <v>-142.56348490783381</v>
      </c>
      <c r="T889" s="10">
        <f t="shared" si="28"/>
        <v>20324.347229066159</v>
      </c>
    </row>
    <row r="890" spans="1:20" ht="15" x14ac:dyDescent="0.25">
      <c r="A890" s="1">
        <v>6</v>
      </c>
      <c r="B890" s="1">
        <v>343</v>
      </c>
      <c r="C890" s="1" t="s">
        <v>506</v>
      </c>
      <c r="D890" s="1" t="s">
        <v>371</v>
      </c>
      <c r="E890" s="1">
        <v>10</v>
      </c>
      <c r="F890" s="1" t="s">
        <v>372</v>
      </c>
      <c r="G890" s="1">
        <v>48.3</v>
      </c>
      <c r="H890" s="1" t="s">
        <v>507</v>
      </c>
      <c r="I890" s="1">
        <v>483</v>
      </c>
      <c r="J890" s="2" t="s">
        <v>548</v>
      </c>
      <c r="S890" s="11">
        <f t="shared" si="27"/>
        <v>-142.56348490783381</v>
      </c>
      <c r="T890" s="10">
        <f t="shared" si="28"/>
        <v>20324.347229066159</v>
      </c>
    </row>
    <row r="891" spans="1:20" ht="15" x14ac:dyDescent="0.25">
      <c r="A891" s="1">
        <v>4</v>
      </c>
      <c r="B891" s="1">
        <v>247</v>
      </c>
      <c r="C891" s="1" t="s">
        <v>500</v>
      </c>
      <c r="D891" s="1" t="s">
        <v>371</v>
      </c>
      <c r="E891" s="1">
        <v>10</v>
      </c>
      <c r="F891" s="1" t="s">
        <v>372</v>
      </c>
      <c r="G891" s="1">
        <v>48.3</v>
      </c>
      <c r="H891" s="1" t="s">
        <v>376</v>
      </c>
      <c r="I891" s="1">
        <v>483</v>
      </c>
      <c r="J891" s="2" t="s">
        <v>563</v>
      </c>
      <c r="S891" s="11">
        <f t="shared" si="27"/>
        <v>-142.56348490783381</v>
      </c>
      <c r="T891" s="10">
        <f t="shared" si="28"/>
        <v>20324.347229066159</v>
      </c>
    </row>
    <row r="892" spans="1:20" ht="15" x14ac:dyDescent="0.25">
      <c r="A892" s="1">
        <v>6</v>
      </c>
      <c r="B892" s="1">
        <v>343</v>
      </c>
      <c r="C892" s="1" t="s">
        <v>506</v>
      </c>
      <c r="D892" s="1" t="s">
        <v>371</v>
      </c>
      <c r="E892" s="1">
        <v>10</v>
      </c>
      <c r="F892" s="1" t="s">
        <v>372</v>
      </c>
      <c r="G892" s="1">
        <v>48.3</v>
      </c>
      <c r="H892" s="1" t="s">
        <v>507</v>
      </c>
      <c r="I892" s="1">
        <v>483</v>
      </c>
      <c r="J892" s="2" t="s">
        <v>563</v>
      </c>
      <c r="S892" s="11">
        <f t="shared" si="27"/>
        <v>-142.56348490783381</v>
      </c>
      <c r="T892" s="10">
        <f t="shared" si="28"/>
        <v>20324.347229066159</v>
      </c>
    </row>
    <row r="893" spans="1:20" ht="25.5" x14ac:dyDescent="0.25">
      <c r="A893" s="1">
        <v>4</v>
      </c>
      <c r="B893" s="1">
        <v>237</v>
      </c>
      <c r="C893" s="1" t="s">
        <v>592</v>
      </c>
      <c r="D893" s="1" t="s">
        <v>371</v>
      </c>
      <c r="E893" s="1">
        <v>50</v>
      </c>
      <c r="F893" s="1" t="s">
        <v>372</v>
      </c>
      <c r="G893" s="1">
        <v>48.3</v>
      </c>
      <c r="H893" s="1" t="s">
        <v>376</v>
      </c>
      <c r="I893" s="1">
        <v>2415</v>
      </c>
      <c r="J893" s="2" t="s">
        <v>586</v>
      </c>
      <c r="S893" s="11">
        <f t="shared" si="27"/>
        <v>-142.56348490783381</v>
      </c>
      <c r="T893" s="10">
        <f t="shared" si="28"/>
        <v>20324.347229066159</v>
      </c>
    </row>
    <row r="894" spans="1:20" ht="15" x14ac:dyDescent="0.25">
      <c r="A894" s="1">
        <v>4</v>
      </c>
      <c r="B894" s="1">
        <v>247</v>
      </c>
      <c r="C894" s="1" t="s">
        <v>500</v>
      </c>
      <c r="D894" s="1" t="s">
        <v>371</v>
      </c>
      <c r="E894" s="1">
        <v>20</v>
      </c>
      <c r="F894" s="1" t="s">
        <v>372</v>
      </c>
      <c r="G894" s="1">
        <v>48.3</v>
      </c>
      <c r="H894" s="1" t="s">
        <v>376</v>
      </c>
      <c r="I894" s="1">
        <v>966</v>
      </c>
      <c r="J894" s="2" t="s">
        <v>586</v>
      </c>
      <c r="S894" s="11">
        <f t="shared" si="27"/>
        <v>-142.56348490783381</v>
      </c>
      <c r="T894" s="10">
        <f t="shared" si="28"/>
        <v>20324.347229066159</v>
      </c>
    </row>
    <row r="895" spans="1:20" ht="25.5" x14ac:dyDescent="0.25">
      <c r="A895" s="1">
        <v>4</v>
      </c>
      <c r="B895" s="1">
        <v>237</v>
      </c>
      <c r="C895" s="1" t="s">
        <v>592</v>
      </c>
      <c r="D895" s="1" t="s">
        <v>371</v>
      </c>
      <c r="E895" s="1">
        <v>30</v>
      </c>
      <c r="F895" s="1" t="s">
        <v>372</v>
      </c>
      <c r="G895" s="1">
        <v>48.3</v>
      </c>
      <c r="H895" s="1" t="s">
        <v>376</v>
      </c>
      <c r="I895" s="1">
        <v>1449</v>
      </c>
      <c r="J895" s="2" t="s">
        <v>600</v>
      </c>
      <c r="S895" s="11">
        <f t="shared" si="27"/>
        <v>-142.56348490783381</v>
      </c>
      <c r="T895" s="10">
        <f t="shared" si="28"/>
        <v>20324.347229066159</v>
      </c>
    </row>
    <row r="896" spans="1:20" ht="25.5" x14ac:dyDescent="0.25">
      <c r="A896" s="1">
        <v>4</v>
      </c>
      <c r="B896" s="1">
        <v>237</v>
      </c>
      <c r="C896" s="1" t="s">
        <v>592</v>
      </c>
      <c r="D896" s="1" t="s">
        <v>371</v>
      </c>
      <c r="E896" s="1">
        <v>100</v>
      </c>
      <c r="F896" s="1" t="s">
        <v>372</v>
      </c>
      <c r="G896" s="1">
        <v>48.3</v>
      </c>
      <c r="H896" s="1" t="s">
        <v>376</v>
      </c>
      <c r="I896" s="1">
        <v>4830</v>
      </c>
      <c r="J896" s="2" t="s">
        <v>606</v>
      </c>
      <c r="S896" s="11">
        <f t="shared" si="27"/>
        <v>-142.56348490783381</v>
      </c>
      <c r="T896" s="10">
        <f t="shared" si="28"/>
        <v>20324.347229066159</v>
      </c>
    </row>
    <row r="897" spans="1:20" ht="15" x14ac:dyDescent="0.25">
      <c r="A897" s="1">
        <v>4</v>
      </c>
      <c r="B897" s="1">
        <v>247</v>
      </c>
      <c r="C897" s="1" t="s">
        <v>500</v>
      </c>
      <c r="D897" s="1" t="s">
        <v>371</v>
      </c>
      <c r="E897" s="1">
        <v>10</v>
      </c>
      <c r="F897" s="1" t="s">
        <v>372</v>
      </c>
      <c r="G897" s="1">
        <v>48.3</v>
      </c>
      <c r="H897" s="1" t="s">
        <v>376</v>
      </c>
      <c r="I897" s="1">
        <v>483</v>
      </c>
      <c r="J897" s="2" t="s">
        <v>606</v>
      </c>
      <c r="S897" s="11">
        <f t="shared" si="27"/>
        <v>-142.56348490783381</v>
      </c>
      <c r="T897" s="10">
        <f t="shared" si="28"/>
        <v>20324.347229066159</v>
      </c>
    </row>
    <row r="898" spans="1:20" ht="15" x14ac:dyDescent="0.25">
      <c r="A898" s="1">
        <v>6</v>
      </c>
      <c r="B898" s="1">
        <v>343</v>
      </c>
      <c r="C898" s="1" t="s">
        <v>506</v>
      </c>
      <c r="D898" s="1" t="s">
        <v>371</v>
      </c>
      <c r="E898" s="1">
        <v>20</v>
      </c>
      <c r="F898" s="1" t="s">
        <v>372</v>
      </c>
      <c r="G898" s="1">
        <v>48.3</v>
      </c>
      <c r="H898" s="1" t="s">
        <v>507</v>
      </c>
      <c r="I898" s="1">
        <v>966</v>
      </c>
      <c r="J898" s="2" t="s">
        <v>606</v>
      </c>
      <c r="S898" s="11">
        <f t="shared" ref="S898:S961" si="29">G898-$P$2</f>
        <v>-142.56348490783381</v>
      </c>
      <c r="T898" s="10">
        <f t="shared" si="28"/>
        <v>20324.347229066159</v>
      </c>
    </row>
    <row r="899" spans="1:20" ht="15" x14ac:dyDescent="0.25">
      <c r="A899" s="1">
        <v>4</v>
      </c>
      <c r="B899" s="1">
        <v>247</v>
      </c>
      <c r="C899" s="1" t="s">
        <v>500</v>
      </c>
      <c r="D899" s="1" t="s">
        <v>371</v>
      </c>
      <c r="E899" s="1">
        <v>10</v>
      </c>
      <c r="F899" s="1" t="s">
        <v>372</v>
      </c>
      <c r="G899" s="1">
        <v>48.3</v>
      </c>
      <c r="H899" s="1" t="s">
        <v>376</v>
      </c>
      <c r="I899" s="1">
        <v>483</v>
      </c>
      <c r="J899" s="2" t="s">
        <v>612</v>
      </c>
      <c r="S899" s="11">
        <f t="shared" si="29"/>
        <v>-142.56348490783381</v>
      </c>
      <c r="T899" s="10">
        <f t="shared" ref="T899:T962" si="30">S899*S899</f>
        <v>20324.347229066159</v>
      </c>
    </row>
    <row r="900" spans="1:20" ht="15" x14ac:dyDescent="0.25">
      <c r="A900" s="1">
        <v>4</v>
      </c>
      <c r="B900" s="1">
        <v>247</v>
      </c>
      <c r="C900" s="1" t="s">
        <v>500</v>
      </c>
      <c r="D900" s="1" t="s">
        <v>371</v>
      </c>
      <c r="E900" s="1">
        <v>150</v>
      </c>
      <c r="F900" s="1" t="s">
        <v>372</v>
      </c>
      <c r="G900" s="1">
        <v>48.3</v>
      </c>
      <c r="H900" s="1" t="s">
        <v>376</v>
      </c>
      <c r="I900" s="1">
        <v>7245</v>
      </c>
      <c r="J900" s="2" t="s">
        <v>630</v>
      </c>
      <c r="S900" s="11">
        <f t="shared" si="29"/>
        <v>-142.56348490783381</v>
      </c>
      <c r="T900" s="10">
        <f t="shared" si="30"/>
        <v>20324.347229066159</v>
      </c>
    </row>
    <row r="901" spans="1:20" ht="15" x14ac:dyDescent="0.25">
      <c r="A901" s="1">
        <v>2</v>
      </c>
      <c r="B901" s="1">
        <v>136</v>
      </c>
      <c r="C901" s="1" t="s">
        <v>617</v>
      </c>
      <c r="D901" s="1" t="s">
        <v>371</v>
      </c>
      <c r="E901" s="1">
        <v>5</v>
      </c>
      <c r="F901" s="1" t="s">
        <v>372</v>
      </c>
      <c r="G901" s="1">
        <v>47.5</v>
      </c>
      <c r="H901" s="1" t="s">
        <v>618</v>
      </c>
      <c r="I901" s="1">
        <v>237.5</v>
      </c>
      <c r="J901" s="2" t="s">
        <v>612</v>
      </c>
      <c r="S901" s="11">
        <f t="shared" si="29"/>
        <v>-143.36348490783382</v>
      </c>
      <c r="T901" s="10">
        <f t="shared" si="30"/>
        <v>20553.088804918698</v>
      </c>
    </row>
    <row r="902" spans="1:20" ht="15" x14ac:dyDescent="0.25">
      <c r="A902" s="1">
        <v>13</v>
      </c>
      <c r="B902" s="1">
        <v>1</v>
      </c>
      <c r="C902" s="1" t="s">
        <v>757</v>
      </c>
      <c r="D902" s="1" t="s">
        <v>371</v>
      </c>
      <c r="E902" s="1">
        <v>15</v>
      </c>
      <c r="F902" s="1" t="s">
        <v>752</v>
      </c>
      <c r="G902" s="1">
        <v>47.02</v>
      </c>
      <c r="H902" s="1" t="s">
        <v>758</v>
      </c>
      <c r="I902" s="1">
        <v>705.3</v>
      </c>
      <c r="J902" s="2" t="s">
        <v>491</v>
      </c>
      <c r="S902" s="11">
        <f t="shared" si="29"/>
        <v>-143.84348490783381</v>
      </c>
      <c r="T902" s="10">
        <f t="shared" si="30"/>
        <v>20690.948150430213</v>
      </c>
    </row>
    <row r="903" spans="1:20" ht="15" x14ac:dyDescent="0.25">
      <c r="A903" s="1">
        <v>13</v>
      </c>
      <c r="B903" s="1">
        <v>1</v>
      </c>
      <c r="C903" s="1" t="s">
        <v>757</v>
      </c>
      <c r="D903" s="1" t="s">
        <v>371</v>
      </c>
      <c r="E903" s="1">
        <v>10</v>
      </c>
      <c r="F903" s="1" t="s">
        <v>752</v>
      </c>
      <c r="G903" s="1">
        <v>47.02</v>
      </c>
      <c r="H903" s="1" t="s">
        <v>758</v>
      </c>
      <c r="I903" s="1">
        <v>470.2</v>
      </c>
      <c r="J903" s="2" t="s">
        <v>528</v>
      </c>
      <c r="S903" s="11">
        <f t="shared" si="29"/>
        <v>-143.84348490783381</v>
      </c>
      <c r="T903" s="10">
        <f t="shared" si="30"/>
        <v>20690.948150430213</v>
      </c>
    </row>
    <row r="904" spans="1:20" ht="15" x14ac:dyDescent="0.25">
      <c r="A904" s="1">
        <v>13</v>
      </c>
      <c r="B904" s="1">
        <v>1</v>
      </c>
      <c r="C904" s="1" t="s">
        <v>757</v>
      </c>
      <c r="D904" s="1" t="s">
        <v>371</v>
      </c>
      <c r="E904" s="1">
        <v>2</v>
      </c>
      <c r="F904" s="1" t="s">
        <v>752</v>
      </c>
      <c r="G904" s="1">
        <v>47.02</v>
      </c>
      <c r="H904" s="1" t="s">
        <v>758</v>
      </c>
      <c r="I904" s="1">
        <v>94.04</v>
      </c>
      <c r="J904" s="2" t="s">
        <v>548</v>
      </c>
      <c r="S904" s="11">
        <f t="shared" si="29"/>
        <v>-143.84348490783381</v>
      </c>
      <c r="T904" s="10">
        <f t="shared" si="30"/>
        <v>20690.948150430213</v>
      </c>
    </row>
    <row r="905" spans="1:20" ht="15" x14ac:dyDescent="0.25">
      <c r="A905" s="1">
        <v>13</v>
      </c>
      <c r="B905" s="1">
        <v>1</v>
      </c>
      <c r="C905" s="1" t="s">
        <v>757</v>
      </c>
      <c r="D905" s="1" t="s">
        <v>371</v>
      </c>
      <c r="E905" s="1">
        <v>3</v>
      </c>
      <c r="F905" s="1" t="s">
        <v>752</v>
      </c>
      <c r="G905" s="1">
        <v>47.02</v>
      </c>
      <c r="H905" s="1" t="s">
        <v>758</v>
      </c>
      <c r="I905" s="1">
        <v>141.06</v>
      </c>
      <c r="J905" s="2" t="s">
        <v>563</v>
      </c>
      <c r="S905" s="11">
        <f t="shared" si="29"/>
        <v>-143.84348490783381</v>
      </c>
      <c r="T905" s="10">
        <f t="shared" si="30"/>
        <v>20690.948150430213</v>
      </c>
    </row>
    <row r="906" spans="1:20" ht="15" x14ac:dyDescent="0.25">
      <c r="A906" s="1">
        <v>13</v>
      </c>
      <c r="B906" s="1">
        <v>1</v>
      </c>
      <c r="C906" s="1" t="s">
        <v>757</v>
      </c>
      <c r="D906" s="1" t="s">
        <v>371</v>
      </c>
      <c r="E906" s="1">
        <v>15</v>
      </c>
      <c r="F906" s="1" t="s">
        <v>752</v>
      </c>
      <c r="G906" s="1">
        <v>47.02</v>
      </c>
      <c r="H906" s="1" t="s">
        <v>758</v>
      </c>
      <c r="I906" s="1">
        <v>705.3</v>
      </c>
      <c r="J906" s="2" t="s">
        <v>630</v>
      </c>
      <c r="S906" s="11">
        <f t="shared" si="29"/>
        <v>-143.84348490783381</v>
      </c>
      <c r="T906" s="10">
        <f t="shared" si="30"/>
        <v>20690.948150430213</v>
      </c>
    </row>
    <row r="907" spans="1:20" ht="15" x14ac:dyDescent="0.25">
      <c r="A907" s="1">
        <v>6</v>
      </c>
      <c r="B907" s="1">
        <v>371</v>
      </c>
      <c r="C907" s="1" t="s">
        <v>199</v>
      </c>
      <c r="D907" s="1" t="s">
        <v>371</v>
      </c>
      <c r="E907" s="1">
        <v>10</v>
      </c>
      <c r="F907" s="1" t="s">
        <v>92</v>
      </c>
      <c r="G907" s="1">
        <v>46.9</v>
      </c>
      <c r="H907" s="1" t="s">
        <v>200</v>
      </c>
      <c r="I907" s="1">
        <v>469</v>
      </c>
      <c r="J907" s="2" t="s">
        <v>548</v>
      </c>
      <c r="S907" s="11">
        <f t="shared" si="29"/>
        <v>-143.96348490783382</v>
      </c>
      <c r="T907" s="10">
        <f t="shared" si="30"/>
        <v>20725.484986808096</v>
      </c>
    </row>
    <row r="908" spans="1:20" ht="15" x14ac:dyDescent="0.25">
      <c r="A908" s="1">
        <v>9</v>
      </c>
      <c r="B908" s="1">
        <v>1111</v>
      </c>
      <c r="C908" s="1" t="s">
        <v>585</v>
      </c>
      <c r="D908" s="1" t="s">
        <v>458</v>
      </c>
      <c r="E908" s="1">
        <v>3</v>
      </c>
      <c r="F908" s="1" t="s">
        <v>372</v>
      </c>
      <c r="G908" s="1">
        <v>46.1</v>
      </c>
      <c r="H908" s="1" t="s">
        <v>507</v>
      </c>
      <c r="I908" s="1">
        <v>138.30000000000001</v>
      </c>
      <c r="J908" s="2" t="s">
        <v>578</v>
      </c>
      <c r="S908" s="11">
        <f t="shared" si="29"/>
        <v>-144.76348490783383</v>
      </c>
      <c r="T908" s="10">
        <f t="shared" si="30"/>
        <v>20956.466562660633</v>
      </c>
    </row>
    <row r="909" spans="1:20" ht="15" x14ac:dyDescent="0.25">
      <c r="A909" s="1">
        <v>4</v>
      </c>
      <c r="B909" s="1">
        <v>262</v>
      </c>
      <c r="C909" s="1" t="s">
        <v>531</v>
      </c>
      <c r="D909" s="1" t="s">
        <v>371</v>
      </c>
      <c r="E909" s="1">
        <v>4</v>
      </c>
      <c r="F909" s="1" t="s">
        <v>372</v>
      </c>
      <c r="G909" s="1">
        <v>44.85</v>
      </c>
      <c r="H909" s="1" t="s">
        <v>410</v>
      </c>
      <c r="I909" s="1">
        <v>179.4</v>
      </c>
      <c r="J909" s="2" t="s">
        <v>528</v>
      </c>
      <c r="S909" s="11">
        <f t="shared" si="29"/>
        <v>-146.01348490783383</v>
      </c>
      <c r="T909" s="10">
        <f t="shared" si="30"/>
        <v>21319.937774930218</v>
      </c>
    </row>
    <row r="910" spans="1:20" ht="15" x14ac:dyDescent="0.25">
      <c r="A910" s="1">
        <v>4</v>
      </c>
      <c r="B910" s="1">
        <v>262</v>
      </c>
      <c r="C910" s="1" t="s">
        <v>531</v>
      </c>
      <c r="D910" s="1" t="s">
        <v>371</v>
      </c>
      <c r="E910" s="1">
        <v>20</v>
      </c>
      <c r="F910" s="1" t="s">
        <v>372</v>
      </c>
      <c r="G910" s="1">
        <v>44.85</v>
      </c>
      <c r="H910" s="1" t="s">
        <v>410</v>
      </c>
      <c r="I910" s="1">
        <v>897</v>
      </c>
      <c r="J910" s="2" t="s">
        <v>563</v>
      </c>
      <c r="S910" s="11">
        <f t="shared" si="29"/>
        <v>-146.01348490783383</v>
      </c>
      <c r="T910" s="10">
        <f t="shared" si="30"/>
        <v>21319.937774930218</v>
      </c>
    </row>
    <row r="911" spans="1:20" ht="25.5" x14ac:dyDescent="0.25">
      <c r="A911" s="1">
        <v>4</v>
      </c>
      <c r="B911" s="1">
        <v>287</v>
      </c>
      <c r="C911" s="1" t="s">
        <v>175</v>
      </c>
      <c r="D911" s="1" t="s">
        <v>371</v>
      </c>
      <c r="E911" s="1">
        <v>3</v>
      </c>
      <c r="F911" s="1" t="s">
        <v>92</v>
      </c>
      <c r="G911" s="1">
        <v>44.4</v>
      </c>
      <c r="H911" s="1" t="s">
        <v>176</v>
      </c>
      <c r="I911" s="1">
        <v>133.19999999999999</v>
      </c>
      <c r="J911" s="2" t="s">
        <v>491</v>
      </c>
      <c r="S911" s="11">
        <f t="shared" si="29"/>
        <v>-146.46348490783382</v>
      </c>
      <c r="T911" s="10">
        <f t="shared" si="30"/>
        <v>21451.552411347264</v>
      </c>
    </row>
    <row r="912" spans="1:20" ht="25.5" x14ac:dyDescent="0.25">
      <c r="A912" s="1">
        <v>4</v>
      </c>
      <c r="B912" s="1">
        <v>287</v>
      </c>
      <c r="C912" s="1" t="s">
        <v>175</v>
      </c>
      <c r="D912" s="1" t="s">
        <v>371</v>
      </c>
      <c r="E912" s="1">
        <v>5</v>
      </c>
      <c r="F912" s="1" t="s">
        <v>92</v>
      </c>
      <c r="G912" s="1">
        <v>44.4</v>
      </c>
      <c r="H912" s="1" t="s">
        <v>176</v>
      </c>
      <c r="I912" s="1">
        <v>222</v>
      </c>
      <c r="J912" s="2" t="s">
        <v>548</v>
      </c>
      <c r="S912" s="11">
        <f t="shared" si="29"/>
        <v>-146.46348490783382</v>
      </c>
      <c r="T912" s="10">
        <f t="shared" si="30"/>
        <v>21451.552411347264</v>
      </c>
    </row>
    <row r="913" spans="1:20" ht="25.5" x14ac:dyDescent="0.25">
      <c r="A913" s="1">
        <v>4</v>
      </c>
      <c r="B913" s="1">
        <v>287</v>
      </c>
      <c r="C913" s="1" t="s">
        <v>175</v>
      </c>
      <c r="D913" s="1" t="s">
        <v>371</v>
      </c>
      <c r="E913" s="1">
        <v>15</v>
      </c>
      <c r="F913" s="1" t="s">
        <v>92</v>
      </c>
      <c r="G913" s="1">
        <v>44.4</v>
      </c>
      <c r="H913" s="1" t="s">
        <v>176</v>
      </c>
      <c r="I913" s="1">
        <v>666</v>
      </c>
      <c r="J913" s="2" t="s">
        <v>563</v>
      </c>
      <c r="S913" s="11">
        <f t="shared" si="29"/>
        <v>-146.46348490783382</v>
      </c>
      <c r="T913" s="10">
        <f t="shared" si="30"/>
        <v>21451.552411347264</v>
      </c>
    </row>
    <row r="914" spans="1:20" ht="15" x14ac:dyDescent="0.25">
      <c r="A914" s="1">
        <v>9</v>
      </c>
      <c r="B914" s="1">
        <v>559</v>
      </c>
      <c r="C914" s="1" t="s">
        <v>950</v>
      </c>
      <c r="D914" s="1" t="s">
        <v>371</v>
      </c>
      <c r="E914" s="1">
        <v>100</v>
      </c>
      <c r="F914" s="1" t="s">
        <v>947</v>
      </c>
      <c r="G914" s="1">
        <v>44.11</v>
      </c>
      <c r="H914" s="1" t="s">
        <v>948</v>
      </c>
      <c r="I914" s="1">
        <v>4411</v>
      </c>
      <c r="J914" s="2" t="s">
        <v>586</v>
      </c>
      <c r="S914" s="11">
        <f t="shared" si="29"/>
        <v>-146.75348490783381</v>
      </c>
      <c r="T914" s="10">
        <f t="shared" si="30"/>
        <v>21536.585332593804</v>
      </c>
    </row>
    <row r="915" spans="1:20" ht="15" x14ac:dyDescent="0.25">
      <c r="A915" s="1">
        <v>9</v>
      </c>
      <c r="B915" s="1">
        <v>558</v>
      </c>
      <c r="C915" s="1" t="s">
        <v>952</v>
      </c>
      <c r="D915" s="1" t="s">
        <v>371</v>
      </c>
      <c r="E915" s="1">
        <v>200</v>
      </c>
      <c r="F915" s="1" t="s">
        <v>947</v>
      </c>
      <c r="G915" s="1">
        <v>44.11</v>
      </c>
      <c r="H915" s="1" t="s">
        <v>948</v>
      </c>
      <c r="I915" s="1">
        <v>8822</v>
      </c>
      <c r="J915" s="2" t="s">
        <v>630</v>
      </c>
      <c r="S915" s="11">
        <f t="shared" si="29"/>
        <v>-146.75348490783381</v>
      </c>
      <c r="T915" s="10">
        <f t="shared" si="30"/>
        <v>21536.585332593804</v>
      </c>
    </row>
    <row r="916" spans="1:20" ht="25.5" x14ac:dyDescent="0.25">
      <c r="A916" s="1">
        <v>5</v>
      </c>
      <c r="B916" s="1">
        <v>325</v>
      </c>
      <c r="C916" s="1" t="s">
        <v>429</v>
      </c>
      <c r="D916" s="1" t="s">
        <v>371</v>
      </c>
      <c r="E916" s="1">
        <v>30</v>
      </c>
      <c r="F916" s="1" t="s">
        <v>372</v>
      </c>
      <c r="G916" s="1">
        <v>44.1</v>
      </c>
      <c r="H916" s="1" t="s">
        <v>430</v>
      </c>
      <c r="I916" s="1">
        <v>1323</v>
      </c>
      <c r="J916" s="2" t="s">
        <v>374</v>
      </c>
      <c r="S916" s="11">
        <f t="shared" si="29"/>
        <v>-146.76348490783383</v>
      </c>
      <c r="T916" s="10">
        <f t="shared" si="30"/>
        <v>21539.520502291969</v>
      </c>
    </row>
    <row r="917" spans="1:20" ht="25.5" x14ac:dyDescent="0.25">
      <c r="A917" s="1">
        <v>5</v>
      </c>
      <c r="B917" s="1">
        <v>325</v>
      </c>
      <c r="C917" s="1" t="s">
        <v>429</v>
      </c>
      <c r="D917" s="1" t="s">
        <v>371</v>
      </c>
      <c r="E917" s="1">
        <v>5</v>
      </c>
      <c r="F917" s="1" t="s">
        <v>372</v>
      </c>
      <c r="G917" s="1">
        <v>44.1</v>
      </c>
      <c r="H917" s="1" t="s">
        <v>430</v>
      </c>
      <c r="I917" s="1">
        <v>220.5</v>
      </c>
      <c r="J917" s="2" t="s">
        <v>466</v>
      </c>
      <c r="S917" s="11">
        <f t="shared" si="29"/>
        <v>-146.76348490783383</v>
      </c>
      <c r="T917" s="10">
        <f t="shared" si="30"/>
        <v>21539.520502291969</v>
      </c>
    </row>
    <row r="918" spans="1:20" ht="25.5" x14ac:dyDescent="0.25">
      <c r="A918" s="1">
        <v>5</v>
      </c>
      <c r="B918" s="1">
        <v>325</v>
      </c>
      <c r="C918" s="1" t="s">
        <v>429</v>
      </c>
      <c r="D918" s="1" t="s">
        <v>371</v>
      </c>
      <c r="E918" s="1">
        <v>5</v>
      </c>
      <c r="F918" s="1" t="s">
        <v>372</v>
      </c>
      <c r="G918" s="1">
        <v>44.1</v>
      </c>
      <c r="H918" s="1" t="s">
        <v>430</v>
      </c>
      <c r="I918" s="1">
        <v>220.5</v>
      </c>
      <c r="J918" s="2" t="s">
        <v>491</v>
      </c>
      <c r="S918" s="11">
        <f t="shared" si="29"/>
        <v>-146.76348490783383</v>
      </c>
      <c r="T918" s="10">
        <f t="shared" si="30"/>
        <v>21539.520502291969</v>
      </c>
    </row>
    <row r="919" spans="1:20" ht="25.5" x14ac:dyDescent="0.25">
      <c r="A919" s="1">
        <v>5</v>
      </c>
      <c r="B919" s="1">
        <v>325</v>
      </c>
      <c r="C919" s="1" t="s">
        <v>429</v>
      </c>
      <c r="D919" s="1" t="s">
        <v>371</v>
      </c>
      <c r="E919" s="1">
        <v>10</v>
      </c>
      <c r="F919" s="1" t="s">
        <v>372</v>
      </c>
      <c r="G919" s="1">
        <v>44.1</v>
      </c>
      <c r="H919" s="1" t="s">
        <v>430</v>
      </c>
      <c r="I919" s="1">
        <v>441</v>
      </c>
      <c r="J919" s="2" t="s">
        <v>528</v>
      </c>
      <c r="S919" s="11">
        <f t="shared" si="29"/>
        <v>-146.76348490783383</v>
      </c>
      <c r="T919" s="10">
        <f t="shared" si="30"/>
        <v>21539.520502291969</v>
      </c>
    </row>
    <row r="920" spans="1:20" ht="25.5" x14ac:dyDescent="0.25">
      <c r="A920" s="1">
        <v>5</v>
      </c>
      <c r="B920" s="1">
        <v>325</v>
      </c>
      <c r="C920" s="1" t="s">
        <v>429</v>
      </c>
      <c r="D920" s="1" t="s">
        <v>371</v>
      </c>
      <c r="E920" s="1">
        <v>5</v>
      </c>
      <c r="F920" s="1" t="s">
        <v>372</v>
      </c>
      <c r="G920" s="1">
        <v>44.1</v>
      </c>
      <c r="H920" s="1" t="s">
        <v>430</v>
      </c>
      <c r="I920" s="1">
        <v>220.5</v>
      </c>
      <c r="J920" s="2" t="s">
        <v>548</v>
      </c>
      <c r="S920" s="11">
        <f t="shared" si="29"/>
        <v>-146.76348490783383</v>
      </c>
      <c r="T920" s="10">
        <f t="shared" si="30"/>
        <v>21539.520502291969</v>
      </c>
    </row>
    <row r="921" spans="1:20" ht="25.5" x14ac:dyDescent="0.25">
      <c r="A921" s="1">
        <v>5</v>
      </c>
      <c r="B921" s="1">
        <v>325</v>
      </c>
      <c r="C921" s="1" t="s">
        <v>429</v>
      </c>
      <c r="D921" s="1" t="s">
        <v>371</v>
      </c>
      <c r="E921" s="1">
        <v>5</v>
      </c>
      <c r="F921" s="1" t="s">
        <v>372</v>
      </c>
      <c r="G921" s="1">
        <v>44.1</v>
      </c>
      <c r="H921" s="1" t="s">
        <v>430</v>
      </c>
      <c r="I921" s="1">
        <v>220.5</v>
      </c>
      <c r="J921" s="2" t="s">
        <v>563</v>
      </c>
      <c r="S921" s="11">
        <f t="shared" si="29"/>
        <v>-146.76348490783383</v>
      </c>
      <c r="T921" s="10">
        <f t="shared" si="30"/>
        <v>21539.520502291969</v>
      </c>
    </row>
    <row r="922" spans="1:20" ht="25.5" x14ac:dyDescent="0.25">
      <c r="A922" s="1">
        <v>5</v>
      </c>
      <c r="B922" s="1">
        <v>325</v>
      </c>
      <c r="C922" s="1" t="s">
        <v>429</v>
      </c>
      <c r="D922" s="1" t="s">
        <v>371</v>
      </c>
      <c r="E922" s="1">
        <v>20</v>
      </c>
      <c r="F922" s="1" t="s">
        <v>372</v>
      </c>
      <c r="G922" s="1">
        <v>44.1</v>
      </c>
      <c r="H922" s="1" t="s">
        <v>430</v>
      </c>
      <c r="I922" s="1">
        <v>882</v>
      </c>
      <c r="J922" s="2" t="s">
        <v>600</v>
      </c>
      <c r="S922" s="11">
        <f t="shared" si="29"/>
        <v>-146.76348490783383</v>
      </c>
      <c r="T922" s="10">
        <f t="shared" si="30"/>
        <v>21539.520502291969</v>
      </c>
    </row>
    <row r="923" spans="1:20" ht="15" x14ac:dyDescent="0.25">
      <c r="A923" s="1">
        <v>5</v>
      </c>
      <c r="B923" s="1">
        <v>311</v>
      </c>
      <c r="C923" s="1" t="s">
        <v>423</v>
      </c>
      <c r="D923" s="1" t="s">
        <v>371</v>
      </c>
      <c r="E923" s="1">
        <v>530</v>
      </c>
      <c r="F923" s="1" t="s">
        <v>372</v>
      </c>
      <c r="G923" s="1">
        <v>44</v>
      </c>
      <c r="H923" s="1" t="s">
        <v>376</v>
      </c>
      <c r="I923" s="1">
        <v>23320</v>
      </c>
      <c r="J923" s="2" t="s">
        <v>374</v>
      </c>
      <c r="S923" s="11">
        <f t="shared" si="29"/>
        <v>-146.86348490783382</v>
      </c>
      <c r="T923" s="10">
        <f t="shared" si="30"/>
        <v>21568.883199273532</v>
      </c>
    </row>
    <row r="924" spans="1:20" ht="15" x14ac:dyDescent="0.25">
      <c r="A924" s="1">
        <v>5</v>
      </c>
      <c r="B924" s="1">
        <v>311</v>
      </c>
      <c r="C924" s="1" t="s">
        <v>423</v>
      </c>
      <c r="D924" s="1" t="s">
        <v>371</v>
      </c>
      <c r="E924" s="1">
        <v>50</v>
      </c>
      <c r="F924" s="1" t="s">
        <v>372</v>
      </c>
      <c r="G924" s="1">
        <v>44</v>
      </c>
      <c r="H924" s="1" t="s">
        <v>376</v>
      </c>
      <c r="I924" s="1">
        <v>2200</v>
      </c>
      <c r="J924" s="2" t="s">
        <v>528</v>
      </c>
      <c r="S924" s="11">
        <f t="shared" si="29"/>
        <v>-146.86348490783382</v>
      </c>
      <c r="T924" s="10">
        <f t="shared" si="30"/>
        <v>21568.883199273532</v>
      </c>
    </row>
    <row r="925" spans="1:20" ht="15" x14ac:dyDescent="0.25">
      <c r="A925" s="1">
        <v>5</v>
      </c>
      <c r="B925" s="1">
        <v>311</v>
      </c>
      <c r="C925" s="1" t="s">
        <v>423</v>
      </c>
      <c r="D925" s="1" t="s">
        <v>371</v>
      </c>
      <c r="E925" s="1">
        <v>20</v>
      </c>
      <c r="F925" s="1" t="s">
        <v>372</v>
      </c>
      <c r="G925" s="1">
        <v>44</v>
      </c>
      <c r="H925" s="1" t="s">
        <v>376</v>
      </c>
      <c r="I925" s="1">
        <v>880</v>
      </c>
      <c r="J925" s="2" t="s">
        <v>563</v>
      </c>
      <c r="S925" s="11">
        <f t="shared" si="29"/>
        <v>-146.86348490783382</v>
      </c>
      <c r="T925" s="10">
        <f t="shared" si="30"/>
        <v>21568.883199273532</v>
      </c>
    </row>
    <row r="926" spans="1:20" ht="15" x14ac:dyDescent="0.25">
      <c r="A926" s="1">
        <v>5</v>
      </c>
      <c r="B926" s="1">
        <v>311</v>
      </c>
      <c r="C926" s="1" t="s">
        <v>423</v>
      </c>
      <c r="D926" s="1" t="s">
        <v>371</v>
      </c>
      <c r="E926" s="1">
        <v>10</v>
      </c>
      <c r="F926" s="1" t="s">
        <v>372</v>
      </c>
      <c r="G926" s="1">
        <v>44</v>
      </c>
      <c r="H926" s="1" t="s">
        <v>376</v>
      </c>
      <c r="I926" s="1">
        <v>440</v>
      </c>
      <c r="J926" s="2" t="s">
        <v>578</v>
      </c>
      <c r="S926" s="11">
        <f t="shared" si="29"/>
        <v>-146.86348490783382</v>
      </c>
      <c r="T926" s="10">
        <f t="shared" si="30"/>
        <v>21568.883199273532</v>
      </c>
    </row>
    <row r="927" spans="1:20" ht="15" x14ac:dyDescent="0.25">
      <c r="A927" s="1">
        <v>5</v>
      </c>
      <c r="B927" s="1">
        <v>311</v>
      </c>
      <c r="C927" s="1" t="s">
        <v>423</v>
      </c>
      <c r="D927" s="1" t="s">
        <v>371</v>
      </c>
      <c r="E927" s="1">
        <v>10</v>
      </c>
      <c r="F927" s="1" t="s">
        <v>372</v>
      </c>
      <c r="G927" s="1">
        <v>44</v>
      </c>
      <c r="H927" s="1" t="s">
        <v>376</v>
      </c>
      <c r="I927" s="1">
        <v>440</v>
      </c>
      <c r="J927" s="2" t="s">
        <v>586</v>
      </c>
      <c r="S927" s="11">
        <f t="shared" si="29"/>
        <v>-146.86348490783382</v>
      </c>
      <c r="T927" s="10">
        <f t="shared" si="30"/>
        <v>21568.883199273532</v>
      </c>
    </row>
    <row r="928" spans="1:20" ht="15" x14ac:dyDescent="0.25">
      <c r="A928" s="1">
        <v>5</v>
      </c>
      <c r="B928" s="1">
        <v>311</v>
      </c>
      <c r="C928" s="1" t="s">
        <v>423</v>
      </c>
      <c r="D928" s="1" t="s">
        <v>371</v>
      </c>
      <c r="E928" s="1">
        <v>5</v>
      </c>
      <c r="F928" s="1" t="s">
        <v>372</v>
      </c>
      <c r="G928" s="1">
        <v>44</v>
      </c>
      <c r="H928" s="1" t="s">
        <v>376</v>
      </c>
      <c r="I928" s="1">
        <v>220</v>
      </c>
      <c r="J928" s="2" t="s">
        <v>606</v>
      </c>
      <c r="S928" s="11">
        <f t="shared" si="29"/>
        <v>-146.86348490783382</v>
      </c>
      <c r="T928" s="10">
        <f t="shared" si="30"/>
        <v>21568.883199273532</v>
      </c>
    </row>
    <row r="929" spans="1:20" ht="15" x14ac:dyDescent="0.25">
      <c r="A929" s="1">
        <v>5</v>
      </c>
      <c r="B929" s="1">
        <v>311</v>
      </c>
      <c r="C929" s="1" t="s">
        <v>423</v>
      </c>
      <c r="D929" s="1" t="s">
        <v>371</v>
      </c>
      <c r="E929" s="1">
        <v>10</v>
      </c>
      <c r="F929" s="1" t="s">
        <v>372</v>
      </c>
      <c r="G929" s="1">
        <v>44</v>
      </c>
      <c r="H929" s="1" t="s">
        <v>376</v>
      </c>
      <c r="I929" s="1">
        <v>440</v>
      </c>
      <c r="J929" s="2" t="s">
        <v>630</v>
      </c>
      <c r="S929" s="11">
        <f t="shared" si="29"/>
        <v>-146.86348490783382</v>
      </c>
      <c r="T929" s="10">
        <f t="shared" si="30"/>
        <v>21568.883199273532</v>
      </c>
    </row>
    <row r="930" spans="1:20" ht="15" x14ac:dyDescent="0.25">
      <c r="A930" s="1">
        <v>12</v>
      </c>
      <c r="B930" s="1">
        <v>27</v>
      </c>
      <c r="C930" s="1" t="s">
        <v>546</v>
      </c>
      <c r="D930" s="1" t="s">
        <v>371</v>
      </c>
      <c r="E930" s="1">
        <v>100</v>
      </c>
      <c r="F930" s="1" t="s">
        <v>372</v>
      </c>
      <c r="G930" s="1">
        <v>43.7</v>
      </c>
      <c r="H930" s="1" t="s">
        <v>545</v>
      </c>
      <c r="I930" s="1">
        <v>4370</v>
      </c>
      <c r="J930" s="2" t="s">
        <v>528</v>
      </c>
      <c r="S930" s="11">
        <f t="shared" si="29"/>
        <v>-147.16348490783383</v>
      </c>
      <c r="T930" s="10">
        <f t="shared" si="30"/>
        <v>21657.091290218235</v>
      </c>
    </row>
    <row r="931" spans="1:20" ht="15" x14ac:dyDescent="0.25">
      <c r="A931" s="1">
        <v>12</v>
      </c>
      <c r="B931" s="1">
        <v>27</v>
      </c>
      <c r="C931" s="1" t="s">
        <v>546</v>
      </c>
      <c r="D931" s="1" t="s">
        <v>371</v>
      </c>
      <c r="E931" s="1">
        <v>50</v>
      </c>
      <c r="F931" s="1" t="s">
        <v>372</v>
      </c>
      <c r="G931" s="1">
        <v>43.7</v>
      </c>
      <c r="H931" s="1" t="s">
        <v>545</v>
      </c>
      <c r="I931" s="1">
        <v>2185</v>
      </c>
      <c r="J931" s="2" t="s">
        <v>563</v>
      </c>
      <c r="S931" s="11">
        <f t="shared" si="29"/>
        <v>-147.16348490783383</v>
      </c>
      <c r="T931" s="10">
        <f t="shared" si="30"/>
        <v>21657.091290218235</v>
      </c>
    </row>
    <row r="932" spans="1:20" ht="15" x14ac:dyDescent="0.25">
      <c r="A932" s="1">
        <v>12</v>
      </c>
      <c r="B932" s="1">
        <v>27</v>
      </c>
      <c r="C932" s="1" t="s">
        <v>546</v>
      </c>
      <c r="D932" s="1" t="s">
        <v>371</v>
      </c>
      <c r="E932" s="1">
        <v>200</v>
      </c>
      <c r="F932" s="1" t="s">
        <v>372</v>
      </c>
      <c r="G932" s="1">
        <v>43.7</v>
      </c>
      <c r="H932" s="1" t="s">
        <v>545</v>
      </c>
      <c r="I932" s="1">
        <v>8740</v>
      </c>
      <c r="J932" s="2" t="s">
        <v>578</v>
      </c>
      <c r="S932" s="11">
        <f t="shared" si="29"/>
        <v>-147.16348490783383</v>
      </c>
      <c r="T932" s="10">
        <f t="shared" si="30"/>
        <v>21657.091290218235</v>
      </c>
    </row>
    <row r="933" spans="1:20" ht="15" x14ac:dyDescent="0.25">
      <c r="A933" s="1">
        <v>12</v>
      </c>
      <c r="B933" s="1">
        <v>27</v>
      </c>
      <c r="C933" s="1" t="s">
        <v>546</v>
      </c>
      <c r="D933" s="1" t="s">
        <v>371</v>
      </c>
      <c r="E933" s="1">
        <v>50</v>
      </c>
      <c r="F933" s="1" t="s">
        <v>372</v>
      </c>
      <c r="G933" s="1">
        <v>43.7</v>
      </c>
      <c r="H933" s="1" t="s">
        <v>545</v>
      </c>
      <c r="I933" s="1">
        <v>2185</v>
      </c>
      <c r="J933" s="2" t="s">
        <v>586</v>
      </c>
      <c r="S933" s="11">
        <f t="shared" si="29"/>
        <v>-147.16348490783383</v>
      </c>
      <c r="T933" s="10">
        <f t="shared" si="30"/>
        <v>21657.091290218235</v>
      </c>
    </row>
    <row r="934" spans="1:20" ht="15" x14ac:dyDescent="0.25">
      <c r="A934" s="1">
        <v>12</v>
      </c>
      <c r="B934" s="1">
        <v>27</v>
      </c>
      <c r="C934" s="1" t="s">
        <v>546</v>
      </c>
      <c r="D934" s="1" t="s">
        <v>371</v>
      </c>
      <c r="E934" s="1">
        <v>100</v>
      </c>
      <c r="F934" s="1" t="s">
        <v>372</v>
      </c>
      <c r="G934" s="1">
        <v>43.7</v>
      </c>
      <c r="H934" s="1" t="s">
        <v>545</v>
      </c>
      <c r="I934" s="1">
        <v>4370</v>
      </c>
      <c r="J934" s="2" t="s">
        <v>600</v>
      </c>
      <c r="S934" s="11">
        <f t="shared" si="29"/>
        <v>-147.16348490783383</v>
      </c>
      <c r="T934" s="10">
        <f t="shared" si="30"/>
        <v>21657.091290218235</v>
      </c>
    </row>
    <row r="935" spans="1:20" ht="15" x14ac:dyDescent="0.25">
      <c r="A935" s="1">
        <v>12</v>
      </c>
      <c r="B935" s="1">
        <v>27</v>
      </c>
      <c r="C935" s="1" t="s">
        <v>546</v>
      </c>
      <c r="D935" s="1" t="s">
        <v>371</v>
      </c>
      <c r="E935" s="1">
        <v>60</v>
      </c>
      <c r="F935" s="1" t="s">
        <v>372</v>
      </c>
      <c r="G935" s="1">
        <v>43.7</v>
      </c>
      <c r="H935" s="1" t="s">
        <v>545</v>
      </c>
      <c r="I935" s="1">
        <v>2622</v>
      </c>
      <c r="J935" s="2" t="s">
        <v>612</v>
      </c>
      <c r="S935" s="11">
        <f t="shared" si="29"/>
        <v>-147.16348490783383</v>
      </c>
      <c r="T935" s="10">
        <f t="shared" si="30"/>
        <v>21657.091290218235</v>
      </c>
    </row>
    <row r="936" spans="1:20" ht="15" x14ac:dyDescent="0.25">
      <c r="A936" s="1">
        <v>12</v>
      </c>
      <c r="B936" s="1">
        <v>27</v>
      </c>
      <c r="C936" s="1" t="s">
        <v>546</v>
      </c>
      <c r="D936" s="1" t="s">
        <v>371</v>
      </c>
      <c r="E936" s="1">
        <v>100</v>
      </c>
      <c r="F936" s="1" t="s">
        <v>372</v>
      </c>
      <c r="G936" s="1">
        <v>43.7</v>
      </c>
      <c r="H936" s="1" t="s">
        <v>545</v>
      </c>
      <c r="I936" s="1">
        <v>4370</v>
      </c>
      <c r="J936" s="2" t="s">
        <v>630</v>
      </c>
      <c r="S936" s="11">
        <f t="shared" si="29"/>
        <v>-147.16348490783383</v>
      </c>
      <c r="T936" s="10">
        <f t="shared" si="30"/>
        <v>21657.091290218235</v>
      </c>
    </row>
    <row r="937" spans="1:20" ht="15" x14ac:dyDescent="0.25">
      <c r="A937" s="1">
        <v>9</v>
      </c>
      <c r="B937" s="1">
        <v>461</v>
      </c>
      <c r="C937" s="1" t="s">
        <v>444</v>
      </c>
      <c r="D937" s="1" t="s">
        <v>371</v>
      </c>
      <c r="E937" s="1">
        <v>30</v>
      </c>
      <c r="F937" s="1" t="s">
        <v>372</v>
      </c>
      <c r="G937" s="1">
        <v>42.6</v>
      </c>
      <c r="H937" s="1" t="s">
        <v>376</v>
      </c>
      <c r="I937" s="1">
        <v>1278</v>
      </c>
      <c r="J937" s="2" t="s">
        <v>374</v>
      </c>
      <c r="S937" s="11">
        <f t="shared" si="29"/>
        <v>-148.26348490783383</v>
      </c>
      <c r="T937" s="10">
        <f t="shared" si="30"/>
        <v>21982.06095701547</v>
      </c>
    </row>
    <row r="938" spans="1:20" ht="15" x14ac:dyDescent="0.25">
      <c r="A938" s="1">
        <v>9</v>
      </c>
      <c r="B938" s="1">
        <v>461</v>
      </c>
      <c r="C938" s="1" t="s">
        <v>444</v>
      </c>
      <c r="D938" s="1" t="s">
        <v>371</v>
      </c>
      <c r="E938" s="1">
        <v>5</v>
      </c>
      <c r="F938" s="1" t="s">
        <v>372</v>
      </c>
      <c r="G938" s="1">
        <v>42.6</v>
      </c>
      <c r="H938" s="1" t="s">
        <v>376</v>
      </c>
      <c r="I938" s="1">
        <v>213</v>
      </c>
      <c r="J938" s="2" t="s">
        <v>491</v>
      </c>
      <c r="S938" s="11">
        <f t="shared" si="29"/>
        <v>-148.26348490783383</v>
      </c>
      <c r="T938" s="10">
        <f t="shared" si="30"/>
        <v>21982.06095701547</v>
      </c>
    </row>
    <row r="939" spans="1:20" ht="15" x14ac:dyDescent="0.25">
      <c r="A939" s="1">
        <v>9</v>
      </c>
      <c r="B939" s="1">
        <v>461</v>
      </c>
      <c r="C939" s="1" t="s">
        <v>444</v>
      </c>
      <c r="D939" s="1" t="s">
        <v>371</v>
      </c>
      <c r="E939" s="1">
        <v>20</v>
      </c>
      <c r="F939" s="1" t="s">
        <v>372</v>
      </c>
      <c r="G939" s="1">
        <v>42.6</v>
      </c>
      <c r="H939" s="1" t="s">
        <v>376</v>
      </c>
      <c r="I939" s="1">
        <v>852</v>
      </c>
      <c r="J939" s="2" t="s">
        <v>528</v>
      </c>
      <c r="S939" s="11">
        <f t="shared" si="29"/>
        <v>-148.26348490783383</v>
      </c>
      <c r="T939" s="10">
        <f t="shared" si="30"/>
        <v>21982.06095701547</v>
      </c>
    </row>
    <row r="940" spans="1:20" ht="15" x14ac:dyDescent="0.25">
      <c r="A940" s="1">
        <v>9</v>
      </c>
      <c r="B940" s="1">
        <v>461</v>
      </c>
      <c r="C940" s="1" t="s">
        <v>444</v>
      </c>
      <c r="D940" s="1" t="s">
        <v>371</v>
      </c>
      <c r="E940" s="1">
        <v>15</v>
      </c>
      <c r="F940" s="1" t="s">
        <v>372</v>
      </c>
      <c r="G940" s="1">
        <v>42.6</v>
      </c>
      <c r="H940" s="1" t="s">
        <v>376</v>
      </c>
      <c r="I940" s="1">
        <v>639</v>
      </c>
      <c r="J940" s="2" t="s">
        <v>548</v>
      </c>
      <c r="S940" s="11">
        <f t="shared" si="29"/>
        <v>-148.26348490783383</v>
      </c>
      <c r="T940" s="10">
        <f t="shared" si="30"/>
        <v>21982.06095701547</v>
      </c>
    </row>
    <row r="941" spans="1:20" ht="15" x14ac:dyDescent="0.25">
      <c r="A941" s="1">
        <v>9</v>
      </c>
      <c r="B941" s="1">
        <v>461</v>
      </c>
      <c r="C941" s="1" t="s">
        <v>444</v>
      </c>
      <c r="D941" s="1" t="s">
        <v>371</v>
      </c>
      <c r="E941" s="1">
        <v>50</v>
      </c>
      <c r="F941" s="1" t="s">
        <v>372</v>
      </c>
      <c r="G941" s="1">
        <v>42.6</v>
      </c>
      <c r="H941" s="1" t="s">
        <v>376</v>
      </c>
      <c r="I941" s="1">
        <v>2130</v>
      </c>
      <c r="J941" s="2" t="s">
        <v>563</v>
      </c>
      <c r="S941" s="11">
        <f t="shared" si="29"/>
        <v>-148.26348490783383</v>
      </c>
      <c r="T941" s="10">
        <f t="shared" si="30"/>
        <v>21982.06095701547</v>
      </c>
    </row>
    <row r="942" spans="1:20" ht="15" x14ac:dyDescent="0.25">
      <c r="A942" s="1">
        <v>9</v>
      </c>
      <c r="B942" s="1">
        <v>461</v>
      </c>
      <c r="C942" s="1" t="s">
        <v>444</v>
      </c>
      <c r="D942" s="1" t="s">
        <v>371</v>
      </c>
      <c r="E942" s="1">
        <v>50</v>
      </c>
      <c r="F942" s="1" t="s">
        <v>372</v>
      </c>
      <c r="G942" s="1">
        <v>42.6</v>
      </c>
      <c r="H942" s="1" t="s">
        <v>376</v>
      </c>
      <c r="I942" s="1">
        <v>2130</v>
      </c>
      <c r="J942" s="2" t="s">
        <v>606</v>
      </c>
      <c r="S942" s="11">
        <f t="shared" si="29"/>
        <v>-148.26348490783383</v>
      </c>
      <c r="T942" s="10">
        <f t="shared" si="30"/>
        <v>21982.06095701547</v>
      </c>
    </row>
    <row r="943" spans="1:20" ht="15" x14ac:dyDescent="0.25">
      <c r="A943" s="1">
        <v>9</v>
      </c>
      <c r="B943" s="1">
        <v>553</v>
      </c>
      <c r="C943" s="1" t="s">
        <v>462</v>
      </c>
      <c r="D943" s="1" t="s">
        <v>371</v>
      </c>
      <c r="E943" s="1">
        <v>70</v>
      </c>
      <c r="F943" s="1" t="s">
        <v>372</v>
      </c>
      <c r="G943" s="1">
        <v>42.2</v>
      </c>
      <c r="H943" s="1" t="s">
        <v>376</v>
      </c>
      <c r="I943" s="1">
        <v>2954</v>
      </c>
      <c r="J943" s="2" t="s">
        <v>374</v>
      </c>
      <c r="S943" s="11">
        <f t="shared" si="29"/>
        <v>-148.66348490783383</v>
      </c>
      <c r="T943" s="10">
        <f t="shared" si="30"/>
        <v>22100.831744941737</v>
      </c>
    </row>
    <row r="944" spans="1:20" ht="15" x14ac:dyDescent="0.25">
      <c r="A944" s="1">
        <v>9</v>
      </c>
      <c r="B944" s="1">
        <v>553</v>
      </c>
      <c r="C944" s="1" t="s">
        <v>462</v>
      </c>
      <c r="D944" s="1" t="s">
        <v>371</v>
      </c>
      <c r="E944" s="1">
        <v>10</v>
      </c>
      <c r="F944" s="1" t="s">
        <v>372</v>
      </c>
      <c r="G944" s="1">
        <v>42.2</v>
      </c>
      <c r="H944" s="1" t="s">
        <v>376</v>
      </c>
      <c r="I944" s="1">
        <v>422</v>
      </c>
      <c r="J944" s="2" t="s">
        <v>528</v>
      </c>
      <c r="S944" s="11">
        <f t="shared" si="29"/>
        <v>-148.66348490783383</v>
      </c>
      <c r="T944" s="10">
        <f t="shared" si="30"/>
        <v>22100.831744941737</v>
      </c>
    </row>
    <row r="945" spans="1:20" ht="15" x14ac:dyDescent="0.25">
      <c r="A945" s="1">
        <v>9</v>
      </c>
      <c r="B945" s="1">
        <v>553</v>
      </c>
      <c r="C945" s="1" t="s">
        <v>462</v>
      </c>
      <c r="D945" s="1" t="s">
        <v>371</v>
      </c>
      <c r="E945" s="1">
        <v>50</v>
      </c>
      <c r="F945" s="1" t="s">
        <v>372</v>
      </c>
      <c r="G945" s="1">
        <v>42.2</v>
      </c>
      <c r="H945" s="1" t="s">
        <v>376</v>
      </c>
      <c r="I945" s="1">
        <v>2110</v>
      </c>
      <c r="J945" s="2" t="s">
        <v>548</v>
      </c>
      <c r="S945" s="11">
        <f t="shared" si="29"/>
        <v>-148.66348490783383</v>
      </c>
      <c r="T945" s="10">
        <f t="shared" si="30"/>
        <v>22100.831744941737</v>
      </c>
    </row>
    <row r="946" spans="1:20" ht="15" x14ac:dyDescent="0.25">
      <c r="A946" s="1">
        <v>9</v>
      </c>
      <c r="B946" s="1">
        <v>553</v>
      </c>
      <c r="C946" s="1" t="s">
        <v>462</v>
      </c>
      <c r="D946" s="1" t="s">
        <v>371</v>
      </c>
      <c r="E946" s="1">
        <v>30</v>
      </c>
      <c r="F946" s="1" t="s">
        <v>372</v>
      </c>
      <c r="G946" s="1">
        <v>42.2</v>
      </c>
      <c r="H946" s="1" t="s">
        <v>376</v>
      </c>
      <c r="I946" s="1">
        <v>1266</v>
      </c>
      <c r="J946" s="2" t="s">
        <v>563</v>
      </c>
      <c r="S946" s="11">
        <f t="shared" si="29"/>
        <v>-148.66348490783383</v>
      </c>
      <c r="T946" s="10">
        <f t="shared" si="30"/>
        <v>22100.831744941737</v>
      </c>
    </row>
    <row r="947" spans="1:20" ht="15" x14ac:dyDescent="0.25">
      <c r="A947" s="1">
        <v>9</v>
      </c>
      <c r="B947" s="1">
        <v>553</v>
      </c>
      <c r="C947" s="1" t="s">
        <v>462</v>
      </c>
      <c r="D947" s="1" t="s">
        <v>371</v>
      </c>
      <c r="E947" s="1">
        <v>30</v>
      </c>
      <c r="F947" s="1" t="s">
        <v>372</v>
      </c>
      <c r="G947" s="1">
        <v>42.2</v>
      </c>
      <c r="H947" s="1" t="s">
        <v>376</v>
      </c>
      <c r="I947" s="1">
        <v>1266</v>
      </c>
      <c r="J947" s="2" t="s">
        <v>612</v>
      </c>
      <c r="S947" s="11">
        <f t="shared" si="29"/>
        <v>-148.66348490783383</v>
      </c>
      <c r="T947" s="10">
        <f t="shared" si="30"/>
        <v>22100.831744941737</v>
      </c>
    </row>
    <row r="948" spans="1:20" ht="15" x14ac:dyDescent="0.25">
      <c r="A948" s="1">
        <v>9</v>
      </c>
      <c r="B948" s="1">
        <v>553</v>
      </c>
      <c r="C948" s="1" t="s">
        <v>462</v>
      </c>
      <c r="D948" s="1" t="s">
        <v>371</v>
      </c>
      <c r="E948" s="1">
        <v>10</v>
      </c>
      <c r="F948" s="1" t="s">
        <v>372</v>
      </c>
      <c r="G948" s="1">
        <v>42.2</v>
      </c>
      <c r="H948" s="1" t="s">
        <v>376</v>
      </c>
      <c r="I948" s="1">
        <v>422</v>
      </c>
      <c r="J948" s="2" t="s">
        <v>630</v>
      </c>
      <c r="S948" s="11">
        <f t="shared" si="29"/>
        <v>-148.66348490783383</v>
      </c>
      <c r="T948" s="10">
        <f t="shared" si="30"/>
        <v>22100.831744941737</v>
      </c>
    </row>
    <row r="949" spans="1:20" ht="25.5" x14ac:dyDescent="0.25">
      <c r="A949" s="1">
        <v>3</v>
      </c>
      <c r="B949" s="1">
        <v>203</v>
      </c>
      <c r="C949" s="1" t="s">
        <v>1104</v>
      </c>
      <c r="D949" s="1" t="s">
        <v>371</v>
      </c>
      <c r="E949" s="1">
        <v>270</v>
      </c>
      <c r="F949" s="1" t="s">
        <v>1095</v>
      </c>
      <c r="G949" s="1">
        <v>41.74</v>
      </c>
      <c r="H949" s="1" t="s">
        <v>1105</v>
      </c>
      <c r="I949" s="1">
        <v>11269.8</v>
      </c>
      <c r="J949" s="2" t="s">
        <v>374</v>
      </c>
      <c r="S949" s="11">
        <f t="shared" si="29"/>
        <v>-149.12348490783381</v>
      </c>
      <c r="T949" s="10">
        <f t="shared" si="30"/>
        <v>22237.81375105694</v>
      </c>
    </row>
    <row r="950" spans="1:20" ht="25.5" x14ac:dyDescent="0.25">
      <c r="A950" s="1">
        <v>3</v>
      </c>
      <c r="B950" s="1">
        <v>203</v>
      </c>
      <c r="C950" s="1" t="s">
        <v>1104</v>
      </c>
      <c r="D950" s="1" t="s">
        <v>371</v>
      </c>
      <c r="E950" s="1">
        <v>10</v>
      </c>
      <c r="F950" s="1" t="s">
        <v>1095</v>
      </c>
      <c r="G950" s="1">
        <v>41.74</v>
      </c>
      <c r="H950" s="1" t="s">
        <v>1105</v>
      </c>
      <c r="I950" s="1">
        <v>417.4</v>
      </c>
      <c r="J950" s="2" t="s">
        <v>466</v>
      </c>
      <c r="S950" s="11">
        <f t="shared" si="29"/>
        <v>-149.12348490783381</v>
      </c>
      <c r="T950" s="10">
        <f t="shared" si="30"/>
        <v>22237.81375105694</v>
      </c>
    </row>
    <row r="951" spans="1:20" ht="25.5" x14ac:dyDescent="0.25">
      <c r="A951" s="1">
        <v>3</v>
      </c>
      <c r="B951" s="1">
        <v>203</v>
      </c>
      <c r="C951" s="1" t="s">
        <v>1104</v>
      </c>
      <c r="D951" s="1" t="s">
        <v>371</v>
      </c>
      <c r="E951" s="1">
        <v>10</v>
      </c>
      <c r="F951" s="1" t="s">
        <v>1095</v>
      </c>
      <c r="G951" s="1">
        <v>41.74</v>
      </c>
      <c r="H951" s="1" t="s">
        <v>1105</v>
      </c>
      <c r="I951" s="1">
        <v>417.4</v>
      </c>
      <c r="J951" s="2" t="s">
        <v>563</v>
      </c>
      <c r="S951" s="11">
        <f t="shared" si="29"/>
        <v>-149.12348490783381</v>
      </c>
      <c r="T951" s="10">
        <f t="shared" si="30"/>
        <v>22237.81375105694</v>
      </c>
    </row>
    <row r="952" spans="1:20" ht="25.5" x14ac:dyDescent="0.25">
      <c r="A952" s="1">
        <v>3</v>
      </c>
      <c r="B952" s="1">
        <v>203</v>
      </c>
      <c r="C952" s="1" t="s">
        <v>1104</v>
      </c>
      <c r="D952" s="1" t="s">
        <v>371</v>
      </c>
      <c r="E952" s="1">
        <v>10</v>
      </c>
      <c r="F952" s="1" t="s">
        <v>1095</v>
      </c>
      <c r="G952" s="1">
        <v>41.74</v>
      </c>
      <c r="H952" s="1" t="s">
        <v>1105</v>
      </c>
      <c r="I952" s="1">
        <v>417.4</v>
      </c>
      <c r="J952" s="2" t="s">
        <v>586</v>
      </c>
      <c r="S952" s="11">
        <f t="shared" si="29"/>
        <v>-149.12348490783381</v>
      </c>
      <c r="T952" s="10">
        <f t="shared" si="30"/>
        <v>22237.81375105694</v>
      </c>
    </row>
    <row r="953" spans="1:20" ht="25.5" x14ac:dyDescent="0.25">
      <c r="A953" s="1">
        <v>3</v>
      </c>
      <c r="B953" s="1">
        <v>203</v>
      </c>
      <c r="C953" s="1" t="s">
        <v>1104</v>
      </c>
      <c r="D953" s="1" t="s">
        <v>371</v>
      </c>
      <c r="E953" s="1">
        <v>50</v>
      </c>
      <c r="F953" s="1" t="s">
        <v>1095</v>
      </c>
      <c r="G953" s="1">
        <v>41.74</v>
      </c>
      <c r="H953" s="1" t="s">
        <v>1105</v>
      </c>
      <c r="I953" s="1">
        <v>2087</v>
      </c>
      <c r="J953" s="2" t="s">
        <v>612</v>
      </c>
      <c r="S953" s="11">
        <f t="shared" si="29"/>
        <v>-149.12348490783381</v>
      </c>
      <c r="T953" s="10">
        <f t="shared" si="30"/>
        <v>22237.81375105694</v>
      </c>
    </row>
    <row r="954" spans="1:20" ht="25.5" x14ac:dyDescent="0.25">
      <c r="A954" s="1">
        <v>1</v>
      </c>
      <c r="B954" s="1">
        <v>22</v>
      </c>
      <c r="C954" s="1" t="s">
        <v>377</v>
      </c>
      <c r="D954" s="1" t="s">
        <v>371</v>
      </c>
      <c r="E954" s="1">
        <v>600</v>
      </c>
      <c r="F954" s="1" t="s">
        <v>372</v>
      </c>
      <c r="G954" s="1">
        <v>40.25</v>
      </c>
      <c r="H954" s="1" t="s">
        <v>378</v>
      </c>
      <c r="I954" s="1">
        <v>24150</v>
      </c>
      <c r="J954" s="2" t="s">
        <v>374</v>
      </c>
      <c r="S954" s="11">
        <f t="shared" si="29"/>
        <v>-150.61348490783382</v>
      </c>
      <c r="T954" s="10">
        <f t="shared" si="30"/>
        <v>22684.421836082285</v>
      </c>
    </row>
    <row r="955" spans="1:20" ht="25.5" x14ac:dyDescent="0.25">
      <c r="A955" s="1">
        <v>1</v>
      </c>
      <c r="B955" s="1">
        <v>22</v>
      </c>
      <c r="C955" s="1" t="s">
        <v>377</v>
      </c>
      <c r="D955" s="1" t="s">
        <v>371</v>
      </c>
      <c r="E955" s="1">
        <v>30</v>
      </c>
      <c r="F955" s="1" t="s">
        <v>372</v>
      </c>
      <c r="G955" s="1">
        <v>40.25</v>
      </c>
      <c r="H955" s="1" t="s">
        <v>378</v>
      </c>
      <c r="I955" s="1">
        <v>1207.5</v>
      </c>
      <c r="J955" s="2" t="s">
        <v>491</v>
      </c>
      <c r="S955" s="11">
        <f t="shared" si="29"/>
        <v>-150.61348490783382</v>
      </c>
      <c r="T955" s="10">
        <f t="shared" si="30"/>
        <v>22684.421836082285</v>
      </c>
    </row>
    <row r="956" spans="1:20" ht="25.5" x14ac:dyDescent="0.25">
      <c r="A956" s="1">
        <v>1</v>
      </c>
      <c r="B956" s="1">
        <v>22</v>
      </c>
      <c r="C956" s="1" t="s">
        <v>377</v>
      </c>
      <c r="D956" s="1" t="s">
        <v>371</v>
      </c>
      <c r="E956" s="1">
        <v>20</v>
      </c>
      <c r="F956" s="1" t="s">
        <v>372</v>
      </c>
      <c r="G956" s="1">
        <v>40.25</v>
      </c>
      <c r="H956" s="1" t="s">
        <v>378</v>
      </c>
      <c r="I956" s="1">
        <v>805</v>
      </c>
      <c r="J956" s="2" t="s">
        <v>548</v>
      </c>
      <c r="S956" s="11">
        <f t="shared" si="29"/>
        <v>-150.61348490783382</v>
      </c>
      <c r="T956" s="10">
        <f t="shared" si="30"/>
        <v>22684.421836082285</v>
      </c>
    </row>
    <row r="957" spans="1:20" ht="25.5" x14ac:dyDescent="0.25">
      <c r="A957" s="1">
        <v>1</v>
      </c>
      <c r="B957" s="1">
        <v>22</v>
      </c>
      <c r="C957" s="1" t="s">
        <v>377</v>
      </c>
      <c r="D957" s="1" t="s">
        <v>371</v>
      </c>
      <c r="E957" s="1">
        <v>10</v>
      </c>
      <c r="F957" s="1" t="s">
        <v>372</v>
      </c>
      <c r="G957" s="1">
        <v>40.25</v>
      </c>
      <c r="H957" s="1" t="s">
        <v>378</v>
      </c>
      <c r="I957" s="1">
        <v>402.5</v>
      </c>
      <c r="J957" s="2" t="s">
        <v>563</v>
      </c>
      <c r="S957" s="11">
        <f t="shared" si="29"/>
        <v>-150.61348490783382</v>
      </c>
      <c r="T957" s="10">
        <f t="shared" si="30"/>
        <v>22684.421836082285</v>
      </c>
    </row>
    <row r="958" spans="1:20" ht="25.5" x14ac:dyDescent="0.25">
      <c r="A958" s="1">
        <v>1</v>
      </c>
      <c r="B958" s="1">
        <v>22</v>
      </c>
      <c r="C958" s="1" t="s">
        <v>377</v>
      </c>
      <c r="D958" s="1" t="s">
        <v>371</v>
      </c>
      <c r="E958" s="1">
        <v>10</v>
      </c>
      <c r="F958" s="1" t="s">
        <v>372</v>
      </c>
      <c r="G958" s="1">
        <v>40.25</v>
      </c>
      <c r="H958" s="1" t="s">
        <v>378</v>
      </c>
      <c r="I958" s="1">
        <v>402.5</v>
      </c>
      <c r="J958" s="2" t="s">
        <v>612</v>
      </c>
      <c r="S958" s="11">
        <f t="shared" si="29"/>
        <v>-150.61348490783382</v>
      </c>
      <c r="T958" s="10">
        <f t="shared" si="30"/>
        <v>22684.421836082285</v>
      </c>
    </row>
    <row r="959" spans="1:20" ht="25.5" x14ac:dyDescent="0.25">
      <c r="A959" s="1">
        <v>1</v>
      </c>
      <c r="B959" s="1">
        <v>22</v>
      </c>
      <c r="C959" s="1" t="s">
        <v>377</v>
      </c>
      <c r="D959" s="1" t="s">
        <v>371</v>
      </c>
      <c r="E959" s="1">
        <v>150</v>
      </c>
      <c r="F959" s="1" t="s">
        <v>372</v>
      </c>
      <c r="G959" s="1">
        <v>40.25</v>
      </c>
      <c r="H959" s="1" t="s">
        <v>378</v>
      </c>
      <c r="I959" s="1">
        <v>6037.5</v>
      </c>
      <c r="J959" s="2" t="s">
        <v>630</v>
      </c>
      <c r="S959" s="11">
        <f t="shared" si="29"/>
        <v>-150.61348490783382</v>
      </c>
      <c r="T959" s="10">
        <f t="shared" si="30"/>
        <v>22684.421836082285</v>
      </c>
    </row>
    <row r="960" spans="1:20" ht="25.5" x14ac:dyDescent="0.25">
      <c r="A960" s="1">
        <v>4</v>
      </c>
      <c r="B960" s="1">
        <v>269</v>
      </c>
      <c r="C960" s="1" t="s">
        <v>416</v>
      </c>
      <c r="D960" s="1" t="s">
        <v>371</v>
      </c>
      <c r="E960" s="1">
        <v>240</v>
      </c>
      <c r="F960" s="1" t="s">
        <v>372</v>
      </c>
      <c r="G960" s="1">
        <v>39.799999999999997</v>
      </c>
      <c r="H960" s="1" t="s">
        <v>373</v>
      </c>
      <c r="I960" s="1">
        <v>9552</v>
      </c>
      <c r="J960" s="2" t="s">
        <v>374</v>
      </c>
      <c r="S960" s="11">
        <f t="shared" si="29"/>
        <v>-151.06348490783381</v>
      </c>
      <c r="T960" s="10">
        <f t="shared" si="30"/>
        <v>22820.176472499334</v>
      </c>
    </row>
    <row r="961" spans="1:20" ht="25.5" x14ac:dyDescent="0.25">
      <c r="A961" s="1">
        <v>4</v>
      </c>
      <c r="B961" s="1">
        <v>269</v>
      </c>
      <c r="C961" s="1" t="s">
        <v>416</v>
      </c>
      <c r="D961" s="1" t="s">
        <v>371</v>
      </c>
      <c r="E961" s="1">
        <v>5</v>
      </c>
      <c r="F961" s="1" t="s">
        <v>372</v>
      </c>
      <c r="G961" s="1">
        <v>39.799999999999997</v>
      </c>
      <c r="H961" s="1" t="s">
        <v>373</v>
      </c>
      <c r="I961" s="1">
        <v>199</v>
      </c>
      <c r="J961" s="2" t="s">
        <v>466</v>
      </c>
      <c r="S961" s="11">
        <f t="shared" si="29"/>
        <v>-151.06348490783381</v>
      </c>
      <c r="T961" s="10">
        <f t="shared" si="30"/>
        <v>22820.176472499334</v>
      </c>
    </row>
    <row r="962" spans="1:20" ht="25.5" x14ac:dyDescent="0.25">
      <c r="A962" s="1">
        <v>4</v>
      </c>
      <c r="B962" s="1">
        <v>269</v>
      </c>
      <c r="C962" s="1" t="s">
        <v>416</v>
      </c>
      <c r="D962" s="1" t="s">
        <v>371</v>
      </c>
      <c r="E962" s="1">
        <v>30</v>
      </c>
      <c r="F962" s="1" t="s">
        <v>372</v>
      </c>
      <c r="G962" s="1">
        <v>39.799999999999997</v>
      </c>
      <c r="H962" s="1" t="s">
        <v>373</v>
      </c>
      <c r="I962" s="1">
        <v>1194</v>
      </c>
      <c r="J962" s="2" t="s">
        <v>491</v>
      </c>
      <c r="S962" s="11">
        <f t="shared" ref="S962:S1025" si="31">G962-$P$2</f>
        <v>-151.06348490783381</v>
      </c>
      <c r="T962" s="10">
        <f t="shared" si="30"/>
        <v>22820.176472499334</v>
      </c>
    </row>
    <row r="963" spans="1:20" ht="25.5" x14ac:dyDescent="0.25">
      <c r="A963" s="1">
        <v>4</v>
      </c>
      <c r="B963" s="1">
        <v>269</v>
      </c>
      <c r="C963" s="1" t="s">
        <v>416</v>
      </c>
      <c r="D963" s="1" t="s">
        <v>371</v>
      </c>
      <c r="E963" s="1">
        <v>5</v>
      </c>
      <c r="F963" s="1" t="s">
        <v>372</v>
      </c>
      <c r="G963" s="1">
        <v>39.799999999999997</v>
      </c>
      <c r="H963" s="1" t="s">
        <v>373</v>
      </c>
      <c r="I963" s="1">
        <v>199</v>
      </c>
      <c r="J963" s="2" t="s">
        <v>563</v>
      </c>
      <c r="S963" s="11">
        <f t="shared" si="31"/>
        <v>-151.06348490783381</v>
      </c>
      <c r="T963" s="10">
        <f t="shared" ref="T963:T1026" si="32">S963*S963</f>
        <v>22820.176472499334</v>
      </c>
    </row>
    <row r="964" spans="1:20" ht="25.5" x14ac:dyDescent="0.25">
      <c r="A964" s="1">
        <v>4</v>
      </c>
      <c r="B964" s="1">
        <v>269</v>
      </c>
      <c r="C964" s="1" t="s">
        <v>416</v>
      </c>
      <c r="D964" s="1" t="s">
        <v>371</v>
      </c>
      <c r="E964" s="1">
        <v>50</v>
      </c>
      <c r="F964" s="1" t="s">
        <v>372</v>
      </c>
      <c r="G964" s="1">
        <v>39.799999999999997</v>
      </c>
      <c r="H964" s="1" t="s">
        <v>373</v>
      </c>
      <c r="I964" s="1">
        <v>1990</v>
      </c>
      <c r="J964" s="2" t="s">
        <v>630</v>
      </c>
      <c r="S964" s="11">
        <f t="shared" si="31"/>
        <v>-151.06348490783381</v>
      </c>
      <c r="T964" s="10">
        <f t="shared" si="32"/>
        <v>22820.176472499334</v>
      </c>
    </row>
    <row r="965" spans="1:20" ht="25.5" x14ac:dyDescent="0.25">
      <c r="A965" s="1">
        <v>14</v>
      </c>
      <c r="B965" s="1" t="s">
        <v>999</v>
      </c>
      <c r="C965" s="1" t="s">
        <v>1000</v>
      </c>
      <c r="D965" s="1" t="s">
        <v>526</v>
      </c>
      <c r="E965" s="1">
        <v>10</v>
      </c>
      <c r="F965" s="1" t="s">
        <v>957</v>
      </c>
      <c r="G965" s="1">
        <v>39.619999999999997</v>
      </c>
      <c r="H965" s="1" t="s">
        <v>1001</v>
      </c>
      <c r="I965" s="1">
        <v>396.2</v>
      </c>
      <c r="J965" s="2" t="s">
        <v>491</v>
      </c>
      <c r="S965" s="11">
        <f t="shared" si="31"/>
        <v>-151.24348490783382</v>
      </c>
      <c r="T965" s="10">
        <f t="shared" si="32"/>
        <v>22874.591727066156</v>
      </c>
    </row>
    <row r="966" spans="1:20" ht="25.5" x14ac:dyDescent="0.25">
      <c r="A966" s="1">
        <v>14</v>
      </c>
      <c r="B966" s="1" t="s">
        <v>999</v>
      </c>
      <c r="C966" s="1" t="s">
        <v>1000</v>
      </c>
      <c r="D966" s="1" t="s">
        <v>526</v>
      </c>
      <c r="E966" s="1">
        <v>6</v>
      </c>
      <c r="F966" s="1" t="s">
        <v>957</v>
      </c>
      <c r="G966" s="1">
        <v>39.619999999999997</v>
      </c>
      <c r="H966" s="1" t="s">
        <v>1001</v>
      </c>
      <c r="I966" s="1">
        <v>237.72</v>
      </c>
      <c r="J966" s="2" t="s">
        <v>600</v>
      </c>
      <c r="S966" s="11">
        <f t="shared" si="31"/>
        <v>-151.24348490783382</v>
      </c>
      <c r="T966" s="10">
        <f t="shared" si="32"/>
        <v>22874.591727066156</v>
      </c>
    </row>
    <row r="967" spans="1:20" ht="25.5" x14ac:dyDescent="0.25">
      <c r="A967" s="1">
        <v>14</v>
      </c>
      <c r="B967" s="1" t="s">
        <v>999</v>
      </c>
      <c r="C967" s="1" t="s">
        <v>1000</v>
      </c>
      <c r="D967" s="1" t="s">
        <v>526</v>
      </c>
      <c r="E967" s="1">
        <v>5</v>
      </c>
      <c r="F967" s="1" t="s">
        <v>957</v>
      </c>
      <c r="G967" s="1">
        <v>39.619999999999997</v>
      </c>
      <c r="H967" s="1" t="s">
        <v>1001</v>
      </c>
      <c r="I967" s="1">
        <v>198.1</v>
      </c>
      <c r="J967" s="2" t="s">
        <v>630</v>
      </c>
      <c r="S967" s="11">
        <f t="shared" si="31"/>
        <v>-151.24348490783382</v>
      </c>
      <c r="T967" s="10">
        <f t="shared" si="32"/>
        <v>22874.591727066156</v>
      </c>
    </row>
    <row r="968" spans="1:20" ht="15" x14ac:dyDescent="0.25">
      <c r="A968" s="1">
        <v>14</v>
      </c>
      <c r="B968" s="1" t="s">
        <v>1</v>
      </c>
      <c r="C968" s="1" t="s">
        <v>2</v>
      </c>
      <c r="D968" s="1" t="s">
        <v>699</v>
      </c>
      <c r="E968" s="1">
        <v>4</v>
      </c>
      <c r="F968" s="1" t="s">
        <v>1227</v>
      </c>
      <c r="G968" s="1">
        <v>39.5</v>
      </c>
      <c r="H968" s="1" t="s">
        <v>376</v>
      </c>
      <c r="I968" s="1">
        <v>158</v>
      </c>
      <c r="J968" s="2" t="s">
        <v>528</v>
      </c>
      <c r="S968" s="11">
        <f t="shared" si="31"/>
        <v>-151.36348490783382</v>
      </c>
      <c r="T968" s="10">
        <f t="shared" si="32"/>
        <v>22910.904563444037</v>
      </c>
    </row>
    <row r="969" spans="1:20" ht="15" x14ac:dyDescent="0.25">
      <c r="A969" s="1">
        <v>14</v>
      </c>
      <c r="B969" s="1" t="s">
        <v>3</v>
      </c>
      <c r="C969" s="1" t="s">
        <v>4</v>
      </c>
      <c r="D969" s="1" t="s">
        <v>699</v>
      </c>
      <c r="E969" s="1">
        <v>20</v>
      </c>
      <c r="F969" s="1" t="s">
        <v>1227</v>
      </c>
      <c r="G969" s="1">
        <v>39.5</v>
      </c>
      <c r="H969" s="1" t="s">
        <v>376</v>
      </c>
      <c r="I969" s="1">
        <v>790</v>
      </c>
      <c r="J969" s="2" t="s">
        <v>528</v>
      </c>
      <c r="S969" s="11">
        <f t="shared" si="31"/>
        <v>-151.36348490783382</v>
      </c>
      <c r="T969" s="10">
        <f t="shared" si="32"/>
        <v>22910.904563444037</v>
      </c>
    </row>
    <row r="970" spans="1:20" ht="15" x14ac:dyDescent="0.25">
      <c r="A970" s="1">
        <v>14</v>
      </c>
      <c r="B970" s="1" t="s">
        <v>3</v>
      </c>
      <c r="C970" s="1" t="s">
        <v>4</v>
      </c>
      <c r="D970" s="1" t="s">
        <v>699</v>
      </c>
      <c r="E970" s="1">
        <v>20</v>
      </c>
      <c r="F970" s="1" t="s">
        <v>1227</v>
      </c>
      <c r="G970" s="1">
        <v>39.5</v>
      </c>
      <c r="H970" s="1" t="s">
        <v>376</v>
      </c>
      <c r="I970" s="1">
        <v>790</v>
      </c>
      <c r="J970" s="2" t="s">
        <v>600</v>
      </c>
      <c r="S970" s="11">
        <f t="shared" si="31"/>
        <v>-151.36348490783382</v>
      </c>
      <c r="T970" s="10">
        <f t="shared" si="32"/>
        <v>22910.904563444037</v>
      </c>
    </row>
    <row r="971" spans="1:20" ht="15" x14ac:dyDescent="0.25">
      <c r="A971" s="1">
        <v>4</v>
      </c>
      <c r="B971" s="1">
        <v>307</v>
      </c>
      <c r="C971" s="1" t="s">
        <v>505</v>
      </c>
      <c r="D971" s="1" t="s">
        <v>371</v>
      </c>
      <c r="E971" s="1">
        <v>10</v>
      </c>
      <c r="F971" s="1" t="s">
        <v>372</v>
      </c>
      <c r="G971" s="1">
        <v>39.1</v>
      </c>
      <c r="H971" s="1" t="s">
        <v>376</v>
      </c>
      <c r="I971" s="1">
        <v>391</v>
      </c>
      <c r="J971" s="2" t="s">
        <v>491</v>
      </c>
      <c r="S971" s="11">
        <f t="shared" si="31"/>
        <v>-151.76348490783383</v>
      </c>
      <c r="T971" s="10">
        <f t="shared" si="32"/>
        <v>23032.155351370307</v>
      </c>
    </row>
    <row r="972" spans="1:20" ht="15" x14ac:dyDescent="0.25">
      <c r="A972" s="1">
        <v>4</v>
      </c>
      <c r="B972" s="1">
        <v>307</v>
      </c>
      <c r="C972" s="1" t="s">
        <v>505</v>
      </c>
      <c r="D972" s="1" t="s">
        <v>371</v>
      </c>
      <c r="E972" s="1">
        <v>4</v>
      </c>
      <c r="F972" s="1" t="s">
        <v>372</v>
      </c>
      <c r="G972" s="1">
        <v>39.1</v>
      </c>
      <c r="H972" s="1" t="s">
        <v>376</v>
      </c>
      <c r="I972" s="1">
        <v>156.4</v>
      </c>
      <c r="J972" s="2" t="s">
        <v>528</v>
      </c>
      <c r="S972" s="11">
        <f t="shared" si="31"/>
        <v>-151.76348490783383</v>
      </c>
      <c r="T972" s="10">
        <f t="shared" si="32"/>
        <v>23032.155351370307</v>
      </c>
    </row>
    <row r="973" spans="1:20" ht="15" x14ac:dyDescent="0.25">
      <c r="A973" s="1">
        <v>4</v>
      </c>
      <c r="B973" s="1">
        <v>307</v>
      </c>
      <c r="C973" s="1" t="s">
        <v>505</v>
      </c>
      <c r="D973" s="1" t="s">
        <v>371</v>
      </c>
      <c r="E973" s="1">
        <v>20</v>
      </c>
      <c r="F973" s="1" t="s">
        <v>372</v>
      </c>
      <c r="G973" s="1">
        <v>39.1</v>
      </c>
      <c r="H973" s="1" t="s">
        <v>376</v>
      </c>
      <c r="I973" s="1">
        <v>782</v>
      </c>
      <c r="J973" s="2" t="s">
        <v>563</v>
      </c>
      <c r="S973" s="11">
        <f t="shared" si="31"/>
        <v>-151.76348490783383</v>
      </c>
      <c r="T973" s="10">
        <f t="shared" si="32"/>
        <v>23032.155351370307</v>
      </c>
    </row>
    <row r="974" spans="1:20" ht="15" x14ac:dyDescent="0.25">
      <c r="A974" s="1">
        <v>3</v>
      </c>
      <c r="B974" s="1">
        <v>211</v>
      </c>
      <c r="C974" s="1" t="s">
        <v>1134</v>
      </c>
      <c r="D974" s="1" t="s">
        <v>371</v>
      </c>
      <c r="E974" s="1">
        <v>5</v>
      </c>
      <c r="F974" s="1" t="s">
        <v>1095</v>
      </c>
      <c r="G974" s="1">
        <v>38.81</v>
      </c>
      <c r="H974" s="1" t="s">
        <v>1126</v>
      </c>
      <c r="I974" s="1">
        <v>194.05</v>
      </c>
      <c r="J974" s="2" t="s">
        <v>491</v>
      </c>
      <c r="S974" s="11">
        <f t="shared" si="31"/>
        <v>-152.05348490783382</v>
      </c>
      <c r="T974" s="10">
        <f t="shared" si="32"/>
        <v>23120.262272616848</v>
      </c>
    </row>
    <row r="975" spans="1:20" ht="15" x14ac:dyDescent="0.25">
      <c r="A975" s="1">
        <v>3</v>
      </c>
      <c r="B975" s="1">
        <v>211</v>
      </c>
      <c r="C975" s="1" t="s">
        <v>1134</v>
      </c>
      <c r="D975" s="1" t="s">
        <v>371</v>
      </c>
      <c r="E975" s="1">
        <v>20</v>
      </c>
      <c r="F975" s="1" t="s">
        <v>1095</v>
      </c>
      <c r="G975" s="1">
        <v>38.81</v>
      </c>
      <c r="H975" s="1" t="s">
        <v>1126</v>
      </c>
      <c r="I975" s="1">
        <v>776.2</v>
      </c>
      <c r="J975" s="2" t="s">
        <v>563</v>
      </c>
      <c r="S975" s="11">
        <f t="shared" si="31"/>
        <v>-152.05348490783382</v>
      </c>
      <c r="T975" s="10">
        <f t="shared" si="32"/>
        <v>23120.262272616848</v>
      </c>
    </row>
    <row r="976" spans="1:20" ht="15" x14ac:dyDescent="0.25">
      <c r="A976" s="1">
        <v>3</v>
      </c>
      <c r="B976" s="1">
        <v>211</v>
      </c>
      <c r="C976" s="1" t="s">
        <v>1134</v>
      </c>
      <c r="D976" s="1" t="s">
        <v>371</v>
      </c>
      <c r="E976" s="1">
        <v>1</v>
      </c>
      <c r="F976" s="1" t="s">
        <v>1095</v>
      </c>
      <c r="G976" s="1">
        <v>38.81</v>
      </c>
      <c r="H976" s="1" t="s">
        <v>1126</v>
      </c>
      <c r="I976" s="1">
        <v>38.81</v>
      </c>
      <c r="J976" s="2" t="s">
        <v>578</v>
      </c>
      <c r="S976" s="11">
        <f t="shared" si="31"/>
        <v>-152.05348490783382</v>
      </c>
      <c r="T976" s="10">
        <f t="shared" si="32"/>
        <v>23120.262272616848</v>
      </c>
    </row>
    <row r="977" spans="1:20" ht="15" x14ac:dyDescent="0.25">
      <c r="A977" s="1">
        <v>3</v>
      </c>
      <c r="B977" s="1">
        <v>211</v>
      </c>
      <c r="C977" s="1" t="s">
        <v>1134</v>
      </c>
      <c r="D977" s="1" t="s">
        <v>371</v>
      </c>
      <c r="E977" s="1">
        <v>30</v>
      </c>
      <c r="F977" s="1" t="s">
        <v>1095</v>
      </c>
      <c r="G977" s="1">
        <v>38.81</v>
      </c>
      <c r="H977" s="1" t="s">
        <v>1126</v>
      </c>
      <c r="I977" s="1">
        <v>1164.3</v>
      </c>
      <c r="J977" s="2" t="s">
        <v>612</v>
      </c>
      <c r="S977" s="11">
        <f t="shared" si="31"/>
        <v>-152.05348490783382</v>
      </c>
      <c r="T977" s="10">
        <f t="shared" si="32"/>
        <v>23120.262272616848</v>
      </c>
    </row>
    <row r="978" spans="1:20" ht="15" x14ac:dyDescent="0.25">
      <c r="A978" s="1">
        <v>2</v>
      </c>
      <c r="B978" s="1">
        <v>61</v>
      </c>
      <c r="C978" s="1" t="s">
        <v>102</v>
      </c>
      <c r="D978" s="1" t="s">
        <v>371</v>
      </c>
      <c r="E978" s="1">
        <v>400</v>
      </c>
      <c r="F978" s="1" t="s">
        <v>92</v>
      </c>
      <c r="G978" s="1">
        <v>38.799999999999997</v>
      </c>
      <c r="H978" s="1" t="s">
        <v>103</v>
      </c>
      <c r="I978" s="1">
        <v>15520</v>
      </c>
      <c r="J978" s="2" t="s">
        <v>374</v>
      </c>
      <c r="S978" s="11">
        <f t="shared" si="31"/>
        <v>-152.06348490783381</v>
      </c>
      <c r="T978" s="10">
        <f t="shared" si="32"/>
        <v>23123.303442315002</v>
      </c>
    </row>
    <row r="979" spans="1:20" ht="15" x14ac:dyDescent="0.25">
      <c r="A979" s="1">
        <v>2</v>
      </c>
      <c r="B979" s="1">
        <v>61</v>
      </c>
      <c r="C979" s="1" t="s">
        <v>102</v>
      </c>
      <c r="D979" s="1" t="s">
        <v>371</v>
      </c>
      <c r="E979" s="1">
        <v>5</v>
      </c>
      <c r="F979" s="1" t="s">
        <v>92</v>
      </c>
      <c r="G979" s="1">
        <v>38.799999999999997</v>
      </c>
      <c r="H979" s="1" t="s">
        <v>103</v>
      </c>
      <c r="I979" s="1">
        <v>194</v>
      </c>
      <c r="J979" s="2" t="s">
        <v>606</v>
      </c>
      <c r="S979" s="11">
        <f t="shared" si="31"/>
        <v>-152.06348490783381</v>
      </c>
      <c r="T979" s="10">
        <f t="shared" si="32"/>
        <v>23123.303442315002</v>
      </c>
    </row>
    <row r="980" spans="1:20" ht="15" x14ac:dyDescent="0.25">
      <c r="A980" s="1">
        <v>2</v>
      </c>
      <c r="B980" s="1">
        <v>61</v>
      </c>
      <c r="C980" s="1" t="s">
        <v>102</v>
      </c>
      <c r="D980" s="1" t="s">
        <v>371</v>
      </c>
      <c r="E980" s="1">
        <v>50</v>
      </c>
      <c r="F980" s="1" t="s">
        <v>92</v>
      </c>
      <c r="G980" s="1">
        <v>38.799999999999997</v>
      </c>
      <c r="H980" s="1" t="s">
        <v>103</v>
      </c>
      <c r="I980" s="1">
        <v>1940</v>
      </c>
      <c r="J980" s="2" t="s">
        <v>630</v>
      </c>
      <c r="S980" s="11">
        <f t="shared" si="31"/>
        <v>-152.06348490783381</v>
      </c>
      <c r="T980" s="10">
        <f t="shared" si="32"/>
        <v>23123.303442315002</v>
      </c>
    </row>
    <row r="981" spans="1:20" ht="15" x14ac:dyDescent="0.25">
      <c r="A981" s="1">
        <v>14</v>
      </c>
      <c r="B981" s="1" t="s">
        <v>294</v>
      </c>
      <c r="C981" s="1" t="s">
        <v>295</v>
      </c>
      <c r="D981" s="1" t="s">
        <v>706</v>
      </c>
      <c r="E981" s="1">
        <v>10</v>
      </c>
      <c r="F981" s="1" t="s">
        <v>227</v>
      </c>
      <c r="G981" s="1">
        <v>38.5</v>
      </c>
      <c r="H981" s="1" t="s">
        <v>376</v>
      </c>
      <c r="I981" s="1">
        <v>385</v>
      </c>
      <c r="J981" s="2" t="s">
        <v>548</v>
      </c>
      <c r="S981" s="11">
        <f t="shared" si="31"/>
        <v>-152.36348490783382</v>
      </c>
      <c r="T981" s="10">
        <f t="shared" si="32"/>
        <v>23214.631533259704</v>
      </c>
    </row>
    <row r="982" spans="1:20" ht="15" x14ac:dyDescent="0.25">
      <c r="A982" s="1">
        <v>14</v>
      </c>
      <c r="B982" s="1" t="s">
        <v>294</v>
      </c>
      <c r="C982" s="1" t="s">
        <v>295</v>
      </c>
      <c r="D982" s="1" t="s">
        <v>706</v>
      </c>
      <c r="E982" s="1">
        <v>60</v>
      </c>
      <c r="F982" s="1" t="s">
        <v>227</v>
      </c>
      <c r="G982" s="1">
        <v>38.5</v>
      </c>
      <c r="H982" s="1" t="s">
        <v>376</v>
      </c>
      <c r="I982" s="1">
        <v>2310</v>
      </c>
      <c r="J982" s="2" t="s">
        <v>563</v>
      </c>
      <c r="S982" s="11">
        <f t="shared" si="31"/>
        <v>-152.36348490783382</v>
      </c>
      <c r="T982" s="10">
        <f t="shared" si="32"/>
        <v>23214.631533259704</v>
      </c>
    </row>
    <row r="983" spans="1:20" ht="25.5" x14ac:dyDescent="0.25">
      <c r="A983" s="1">
        <v>5</v>
      </c>
      <c r="B983" s="1">
        <v>328</v>
      </c>
      <c r="C983" s="1" t="s">
        <v>431</v>
      </c>
      <c r="D983" s="1" t="s">
        <v>371</v>
      </c>
      <c r="E983" s="1">
        <v>10</v>
      </c>
      <c r="F983" s="1" t="s">
        <v>372</v>
      </c>
      <c r="G983" s="1">
        <v>37.9</v>
      </c>
      <c r="H983" s="1" t="s">
        <v>376</v>
      </c>
      <c r="I983" s="1">
        <v>379</v>
      </c>
      <c r="J983" s="2" t="s">
        <v>374</v>
      </c>
      <c r="S983" s="11">
        <f t="shared" si="31"/>
        <v>-152.96348490783382</v>
      </c>
      <c r="T983" s="10">
        <f t="shared" si="32"/>
        <v>23397.827715149102</v>
      </c>
    </row>
    <row r="984" spans="1:20" ht="25.5" x14ac:dyDescent="0.25">
      <c r="A984" s="1">
        <v>5</v>
      </c>
      <c r="B984" s="1">
        <v>328</v>
      </c>
      <c r="C984" s="1" t="s">
        <v>431</v>
      </c>
      <c r="D984" s="1" t="s">
        <v>371</v>
      </c>
      <c r="E984" s="1">
        <v>10</v>
      </c>
      <c r="F984" s="1" t="s">
        <v>372</v>
      </c>
      <c r="G984" s="1">
        <v>37.9</v>
      </c>
      <c r="H984" s="1" t="s">
        <v>376</v>
      </c>
      <c r="I984" s="1">
        <v>379</v>
      </c>
      <c r="J984" s="2" t="s">
        <v>612</v>
      </c>
      <c r="S984" s="11">
        <f t="shared" si="31"/>
        <v>-152.96348490783382</v>
      </c>
      <c r="T984" s="10">
        <f t="shared" si="32"/>
        <v>23397.827715149102</v>
      </c>
    </row>
    <row r="985" spans="1:20" ht="25.5" x14ac:dyDescent="0.25">
      <c r="A985" s="1">
        <v>4</v>
      </c>
      <c r="B985" s="1">
        <v>229</v>
      </c>
      <c r="C985" s="1" t="s">
        <v>172</v>
      </c>
      <c r="D985" s="1" t="s">
        <v>371</v>
      </c>
      <c r="E985" s="1">
        <v>10</v>
      </c>
      <c r="F985" s="1" t="s">
        <v>92</v>
      </c>
      <c r="G985" s="1">
        <v>37.799999999999997</v>
      </c>
      <c r="H985" s="1" t="s">
        <v>103</v>
      </c>
      <c r="I985" s="1">
        <v>378</v>
      </c>
      <c r="J985" s="2" t="s">
        <v>491</v>
      </c>
      <c r="S985" s="11">
        <f t="shared" si="31"/>
        <v>-153.06348490783381</v>
      </c>
      <c r="T985" s="10">
        <f t="shared" si="32"/>
        <v>23428.43041213067</v>
      </c>
    </row>
    <row r="986" spans="1:20" ht="15" x14ac:dyDescent="0.25">
      <c r="A986" s="1">
        <v>3</v>
      </c>
      <c r="B986" s="1">
        <v>217</v>
      </c>
      <c r="C986" s="1" t="s">
        <v>129</v>
      </c>
      <c r="D986" s="1" t="s">
        <v>371</v>
      </c>
      <c r="E986" s="1">
        <v>200</v>
      </c>
      <c r="F986" s="1" t="s">
        <v>92</v>
      </c>
      <c r="G986" s="1">
        <v>37.4</v>
      </c>
      <c r="H986" s="1" t="s">
        <v>103</v>
      </c>
      <c r="I986" s="1">
        <v>7480</v>
      </c>
      <c r="J986" s="2" t="s">
        <v>374</v>
      </c>
      <c r="S986" s="11">
        <f t="shared" si="31"/>
        <v>-153.46348490783382</v>
      </c>
      <c r="T986" s="10">
        <f t="shared" si="32"/>
        <v>23551.041200056938</v>
      </c>
    </row>
    <row r="987" spans="1:20" ht="15" x14ac:dyDescent="0.25">
      <c r="A987" s="1">
        <v>3</v>
      </c>
      <c r="B987" s="1">
        <v>217</v>
      </c>
      <c r="C987" s="1" t="s">
        <v>129</v>
      </c>
      <c r="D987" s="1" t="s">
        <v>371</v>
      </c>
      <c r="E987" s="1">
        <v>30</v>
      </c>
      <c r="F987" s="1" t="s">
        <v>92</v>
      </c>
      <c r="G987" s="1">
        <v>37.4</v>
      </c>
      <c r="H987" s="1" t="s">
        <v>103</v>
      </c>
      <c r="I987" s="1">
        <v>1122</v>
      </c>
      <c r="J987" s="2" t="s">
        <v>491</v>
      </c>
      <c r="S987" s="11">
        <f t="shared" si="31"/>
        <v>-153.46348490783382</v>
      </c>
      <c r="T987" s="10">
        <f t="shared" si="32"/>
        <v>23551.041200056938</v>
      </c>
    </row>
    <row r="988" spans="1:20" ht="15" x14ac:dyDescent="0.25">
      <c r="A988" s="1">
        <v>3</v>
      </c>
      <c r="B988" s="1">
        <v>217</v>
      </c>
      <c r="C988" s="1" t="s">
        <v>129</v>
      </c>
      <c r="D988" s="1" t="s">
        <v>371</v>
      </c>
      <c r="E988" s="1">
        <v>100</v>
      </c>
      <c r="F988" s="1" t="s">
        <v>92</v>
      </c>
      <c r="G988" s="1">
        <v>37.4</v>
      </c>
      <c r="H988" s="1" t="s">
        <v>103</v>
      </c>
      <c r="I988" s="1">
        <v>3740</v>
      </c>
      <c r="J988" s="2" t="s">
        <v>548</v>
      </c>
      <c r="S988" s="11">
        <f t="shared" si="31"/>
        <v>-153.46348490783382</v>
      </c>
      <c r="T988" s="10">
        <f t="shared" si="32"/>
        <v>23551.041200056938</v>
      </c>
    </row>
    <row r="989" spans="1:20" ht="15" x14ac:dyDescent="0.25">
      <c r="A989" s="1">
        <v>3</v>
      </c>
      <c r="B989" s="1">
        <v>217</v>
      </c>
      <c r="C989" s="1" t="s">
        <v>129</v>
      </c>
      <c r="D989" s="1" t="s">
        <v>371</v>
      </c>
      <c r="E989" s="1">
        <v>10</v>
      </c>
      <c r="F989" s="1" t="s">
        <v>92</v>
      </c>
      <c r="G989" s="1">
        <v>37.4</v>
      </c>
      <c r="H989" s="1" t="s">
        <v>103</v>
      </c>
      <c r="I989" s="1">
        <v>374</v>
      </c>
      <c r="J989" s="2" t="s">
        <v>586</v>
      </c>
      <c r="S989" s="11">
        <f t="shared" si="31"/>
        <v>-153.46348490783382</v>
      </c>
      <c r="T989" s="10">
        <f t="shared" si="32"/>
        <v>23551.041200056938</v>
      </c>
    </row>
    <row r="990" spans="1:20" ht="15" x14ac:dyDescent="0.25">
      <c r="A990" s="1">
        <v>4</v>
      </c>
      <c r="B990" s="1">
        <v>275</v>
      </c>
      <c r="C990" s="1" t="s">
        <v>503</v>
      </c>
      <c r="D990" s="1" t="s">
        <v>371</v>
      </c>
      <c r="E990" s="1">
        <v>5</v>
      </c>
      <c r="F990" s="1" t="s">
        <v>372</v>
      </c>
      <c r="G990" s="1">
        <v>37.1</v>
      </c>
      <c r="H990" s="1" t="s">
        <v>378</v>
      </c>
      <c r="I990" s="1">
        <v>185.5</v>
      </c>
      <c r="J990" s="2" t="s">
        <v>491</v>
      </c>
      <c r="S990" s="11">
        <f t="shared" si="31"/>
        <v>-153.76348490783383</v>
      </c>
      <c r="T990" s="10">
        <f t="shared" si="32"/>
        <v>23643.20929100164</v>
      </c>
    </row>
    <row r="991" spans="1:20" ht="15" x14ac:dyDescent="0.25">
      <c r="A991" s="1">
        <v>4</v>
      </c>
      <c r="B991" s="1">
        <v>275</v>
      </c>
      <c r="C991" s="1" t="s">
        <v>503</v>
      </c>
      <c r="D991" s="1" t="s">
        <v>371</v>
      </c>
      <c r="E991" s="1">
        <v>30</v>
      </c>
      <c r="F991" s="1" t="s">
        <v>372</v>
      </c>
      <c r="G991" s="1">
        <v>37.1</v>
      </c>
      <c r="H991" s="1" t="s">
        <v>378</v>
      </c>
      <c r="I991" s="1">
        <v>1113</v>
      </c>
      <c r="J991" s="2" t="s">
        <v>528</v>
      </c>
      <c r="S991" s="11">
        <f t="shared" si="31"/>
        <v>-153.76348490783383</v>
      </c>
      <c r="T991" s="10">
        <f t="shared" si="32"/>
        <v>23643.20929100164</v>
      </c>
    </row>
    <row r="992" spans="1:20" ht="15" x14ac:dyDescent="0.25">
      <c r="A992" s="1">
        <v>4</v>
      </c>
      <c r="B992" s="1">
        <v>275</v>
      </c>
      <c r="C992" s="1" t="s">
        <v>503</v>
      </c>
      <c r="D992" s="1" t="s">
        <v>371</v>
      </c>
      <c r="E992" s="1">
        <v>10</v>
      </c>
      <c r="F992" s="1" t="s">
        <v>372</v>
      </c>
      <c r="G992" s="1">
        <v>37.1</v>
      </c>
      <c r="H992" s="1" t="s">
        <v>378</v>
      </c>
      <c r="I992" s="1">
        <v>371</v>
      </c>
      <c r="J992" s="2" t="s">
        <v>563</v>
      </c>
      <c r="S992" s="11">
        <f t="shared" si="31"/>
        <v>-153.76348490783383</v>
      </c>
      <c r="T992" s="10">
        <f t="shared" si="32"/>
        <v>23643.20929100164</v>
      </c>
    </row>
    <row r="993" spans="1:20" ht="15" x14ac:dyDescent="0.25">
      <c r="A993" s="1">
        <v>4</v>
      </c>
      <c r="B993" s="1">
        <v>275</v>
      </c>
      <c r="C993" s="1" t="s">
        <v>503</v>
      </c>
      <c r="D993" s="1" t="s">
        <v>371</v>
      </c>
      <c r="E993" s="1">
        <v>100</v>
      </c>
      <c r="F993" s="1" t="s">
        <v>372</v>
      </c>
      <c r="G993" s="1">
        <v>37.1</v>
      </c>
      <c r="H993" s="1" t="s">
        <v>378</v>
      </c>
      <c r="I993" s="1">
        <v>3710</v>
      </c>
      <c r="J993" s="2" t="s">
        <v>586</v>
      </c>
      <c r="S993" s="11">
        <f t="shared" si="31"/>
        <v>-153.76348490783383</v>
      </c>
      <c r="T993" s="10">
        <f t="shared" si="32"/>
        <v>23643.20929100164</v>
      </c>
    </row>
    <row r="994" spans="1:20" ht="15" x14ac:dyDescent="0.25">
      <c r="A994" s="1">
        <v>4</v>
      </c>
      <c r="B994" s="1">
        <v>275</v>
      </c>
      <c r="C994" s="1" t="s">
        <v>503</v>
      </c>
      <c r="D994" s="1" t="s">
        <v>371</v>
      </c>
      <c r="E994" s="1">
        <v>20</v>
      </c>
      <c r="F994" s="1" t="s">
        <v>372</v>
      </c>
      <c r="G994" s="1">
        <v>37.1</v>
      </c>
      <c r="H994" s="1" t="s">
        <v>378</v>
      </c>
      <c r="I994" s="1">
        <v>742</v>
      </c>
      <c r="J994" s="2" t="s">
        <v>606</v>
      </c>
      <c r="S994" s="11">
        <f t="shared" si="31"/>
        <v>-153.76348490783383</v>
      </c>
      <c r="T994" s="10">
        <f t="shared" si="32"/>
        <v>23643.20929100164</v>
      </c>
    </row>
    <row r="995" spans="1:20" ht="15" x14ac:dyDescent="0.25">
      <c r="A995" s="1">
        <v>4</v>
      </c>
      <c r="B995" s="1">
        <v>275</v>
      </c>
      <c r="C995" s="1" t="s">
        <v>503</v>
      </c>
      <c r="D995" s="1" t="s">
        <v>371</v>
      </c>
      <c r="E995" s="1">
        <v>100</v>
      </c>
      <c r="F995" s="1" t="s">
        <v>372</v>
      </c>
      <c r="G995" s="1">
        <v>37.1</v>
      </c>
      <c r="H995" s="1" t="s">
        <v>378</v>
      </c>
      <c r="I995" s="1">
        <v>3710</v>
      </c>
      <c r="J995" s="2" t="s">
        <v>612</v>
      </c>
      <c r="S995" s="11">
        <f t="shared" si="31"/>
        <v>-153.76348490783383</v>
      </c>
      <c r="T995" s="10">
        <f t="shared" si="32"/>
        <v>23643.20929100164</v>
      </c>
    </row>
    <row r="996" spans="1:20" ht="15" x14ac:dyDescent="0.25">
      <c r="A996" s="1">
        <v>4</v>
      </c>
      <c r="B996" s="1">
        <v>275</v>
      </c>
      <c r="C996" s="1" t="s">
        <v>503</v>
      </c>
      <c r="D996" s="1" t="s">
        <v>371</v>
      </c>
      <c r="E996" s="1">
        <v>5</v>
      </c>
      <c r="F996" s="1" t="s">
        <v>372</v>
      </c>
      <c r="G996" s="1">
        <v>37.1</v>
      </c>
      <c r="H996" s="1" t="s">
        <v>378</v>
      </c>
      <c r="I996" s="1">
        <v>185.5</v>
      </c>
      <c r="J996" s="2" t="s">
        <v>630</v>
      </c>
      <c r="S996" s="11">
        <f t="shared" si="31"/>
        <v>-153.76348490783383</v>
      </c>
      <c r="T996" s="10">
        <f t="shared" si="32"/>
        <v>23643.20929100164</v>
      </c>
    </row>
    <row r="997" spans="1:20" ht="15" x14ac:dyDescent="0.25">
      <c r="A997" s="1">
        <v>9</v>
      </c>
      <c r="B997" s="1">
        <v>545</v>
      </c>
      <c r="C997" s="1" t="s">
        <v>637</v>
      </c>
      <c r="D997" s="1" t="s">
        <v>371</v>
      </c>
      <c r="E997" s="1">
        <v>5</v>
      </c>
      <c r="F997" s="1" t="s">
        <v>372</v>
      </c>
      <c r="G997" s="1">
        <v>37.1</v>
      </c>
      <c r="H997" s="1" t="s">
        <v>376</v>
      </c>
      <c r="I997" s="1">
        <v>185.5</v>
      </c>
      <c r="J997" s="2" t="s">
        <v>630</v>
      </c>
      <c r="S997" s="11">
        <f t="shared" si="31"/>
        <v>-153.76348490783383</v>
      </c>
      <c r="T997" s="10">
        <f t="shared" si="32"/>
        <v>23643.20929100164</v>
      </c>
    </row>
    <row r="998" spans="1:20" ht="25.5" x14ac:dyDescent="0.25">
      <c r="A998" s="1">
        <v>13</v>
      </c>
      <c r="B998" s="1">
        <v>150</v>
      </c>
      <c r="C998" s="1" t="s">
        <v>896</v>
      </c>
      <c r="D998" s="1" t="s">
        <v>526</v>
      </c>
      <c r="E998" s="1">
        <v>10</v>
      </c>
      <c r="F998" s="1" t="s">
        <v>752</v>
      </c>
      <c r="G998" s="1">
        <v>37.07</v>
      </c>
      <c r="H998" s="1" t="s">
        <v>799</v>
      </c>
      <c r="I998" s="1">
        <v>370.7</v>
      </c>
      <c r="J998" s="2" t="s">
        <v>630</v>
      </c>
      <c r="S998" s="11">
        <f t="shared" si="31"/>
        <v>-153.79348490783383</v>
      </c>
      <c r="T998" s="10">
        <f t="shared" si="32"/>
        <v>23652.436000096113</v>
      </c>
    </row>
    <row r="999" spans="1:20" ht="15" x14ac:dyDescent="0.25">
      <c r="A999" s="1">
        <v>3</v>
      </c>
      <c r="B999" s="1">
        <v>139</v>
      </c>
      <c r="C999" s="1" t="s">
        <v>470</v>
      </c>
      <c r="D999" s="1" t="s">
        <v>371</v>
      </c>
      <c r="E999" s="1">
        <v>5</v>
      </c>
      <c r="F999" s="1" t="s">
        <v>372</v>
      </c>
      <c r="G999" s="1">
        <v>37</v>
      </c>
      <c r="H999" s="1" t="s">
        <v>376</v>
      </c>
      <c r="I999" s="1">
        <v>185</v>
      </c>
      <c r="J999" s="2" t="s">
        <v>466</v>
      </c>
      <c r="S999" s="11">
        <f t="shared" si="31"/>
        <v>-153.86348490783382</v>
      </c>
      <c r="T999" s="10">
        <f t="shared" si="32"/>
        <v>23673.971987983205</v>
      </c>
    </row>
    <row r="1000" spans="1:20" ht="15" x14ac:dyDescent="0.25">
      <c r="A1000" s="1">
        <v>3</v>
      </c>
      <c r="B1000" s="1">
        <v>139</v>
      </c>
      <c r="C1000" s="1" t="s">
        <v>470</v>
      </c>
      <c r="D1000" s="1" t="s">
        <v>371</v>
      </c>
      <c r="E1000" s="1">
        <v>6</v>
      </c>
      <c r="F1000" s="1" t="s">
        <v>372</v>
      </c>
      <c r="G1000" s="1">
        <v>37</v>
      </c>
      <c r="H1000" s="1" t="s">
        <v>376</v>
      </c>
      <c r="I1000" s="1">
        <v>222</v>
      </c>
      <c r="J1000" s="2" t="s">
        <v>491</v>
      </c>
      <c r="S1000" s="11">
        <f t="shared" si="31"/>
        <v>-153.86348490783382</v>
      </c>
      <c r="T1000" s="10">
        <f t="shared" si="32"/>
        <v>23673.971987983205</v>
      </c>
    </row>
    <row r="1001" spans="1:20" ht="15" x14ac:dyDescent="0.25">
      <c r="A1001" s="1">
        <v>3</v>
      </c>
      <c r="B1001" s="1">
        <v>139</v>
      </c>
      <c r="C1001" s="1" t="s">
        <v>470</v>
      </c>
      <c r="D1001" s="1" t="s">
        <v>371</v>
      </c>
      <c r="E1001" s="1">
        <v>1</v>
      </c>
      <c r="F1001" s="1" t="s">
        <v>372</v>
      </c>
      <c r="G1001" s="1">
        <v>37</v>
      </c>
      <c r="H1001" s="1" t="s">
        <v>376</v>
      </c>
      <c r="I1001" s="1">
        <v>37</v>
      </c>
      <c r="J1001" s="2" t="s">
        <v>548</v>
      </c>
      <c r="S1001" s="11">
        <f t="shared" si="31"/>
        <v>-153.86348490783382</v>
      </c>
      <c r="T1001" s="10">
        <f t="shared" si="32"/>
        <v>23673.971987983205</v>
      </c>
    </row>
    <row r="1002" spans="1:20" ht="15" x14ac:dyDescent="0.25">
      <c r="A1002" s="1">
        <v>3</v>
      </c>
      <c r="B1002" s="1">
        <v>139</v>
      </c>
      <c r="C1002" s="1" t="s">
        <v>470</v>
      </c>
      <c r="D1002" s="1" t="s">
        <v>371</v>
      </c>
      <c r="E1002" s="1">
        <v>5</v>
      </c>
      <c r="F1002" s="1" t="s">
        <v>372</v>
      </c>
      <c r="G1002" s="1">
        <v>37</v>
      </c>
      <c r="H1002" s="1" t="s">
        <v>376</v>
      </c>
      <c r="I1002" s="1">
        <v>185</v>
      </c>
      <c r="J1002" s="2" t="s">
        <v>563</v>
      </c>
      <c r="S1002" s="11">
        <f t="shared" si="31"/>
        <v>-153.86348490783382</v>
      </c>
      <c r="T1002" s="10">
        <f t="shared" si="32"/>
        <v>23673.971987983205</v>
      </c>
    </row>
    <row r="1003" spans="1:20" ht="15" x14ac:dyDescent="0.25">
      <c r="A1003" s="1">
        <v>3</v>
      </c>
      <c r="B1003" s="1">
        <v>139</v>
      </c>
      <c r="C1003" s="1" t="s">
        <v>470</v>
      </c>
      <c r="D1003" s="1" t="s">
        <v>371</v>
      </c>
      <c r="E1003" s="1">
        <v>6</v>
      </c>
      <c r="F1003" s="1" t="s">
        <v>372</v>
      </c>
      <c r="G1003" s="1">
        <v>37</v>
      </c>
      <c r="H1003" s="1" t="s">
        <v>376</v>
      </c>
      <c r="I1003" s="1">
        <v>222</v>
      </c>
      <c r="J1003" s="2" t="s">
        <v>612</v>
      </c>
      <c r="S1003" s="11">
        <f t="shared" si="31"/>
        <v>-153.86348490783382</v>
      </c>
      <c r="T1003" s="10">
        <f t="shared" si="32"/>
        <v>23673.971987983205</v>
      </c>
    </row>
    <row r="1004" spans="1:20" ht="15" x14ac:dyDescent="0.25">
      <c r="A1004" s="1">
        <v>12</v>
      </c>
      <c r="B1004" s="1">
        <v>1111</v>
      </c>
      <c r="C1004" s="1" t="s">
        <v>742</v>
      </c>
      <c r="D1004" s="1" t="s">
        <v>526</v>
      </c>
      <c r="E1004" s="1">
        <v>20</v>
      </c>
      <c r="F1004" s="1" t="s">
        <v>684</v>
      </c>
      <c r="G1004" s="1">
        <v>36.9</v>
      </c>
      <c r="H1004" s="1" t="s">
        <v>741</v>
      </c>
      <c r="I1004" s="1">
        <v>738</v>
      </c>
      <c r="J1004" s="2" t="s">
        <v>563</v>
      </c>
      <c r="S1004" s="11">
        <f t="shared" si="31"/>
        <v>-153.96348490783382</v>
      </c>
      <c r="T1004" s="10">
        <f t="shared" si="32"/>
        <v>23704.75468496477</v>
      </c>
    </row>
    <row r="1005" spans="1:20" ht="15" x14ac:dyDescent="0.25">
      <c r="A1005" s="1">
        <v>6</v>
      </c>
      <c r="B1005" s="1">
        <v>365</v>
      </c>
      <c r="C1005" s="1" t="s">
        <v>82</v>
      </c>
      <c r="D1005" s="1" t="s">
        <v>371</v>
      </c>
      <c r="E1005" s="1">
        <v>2</v>
      </c>
      <c r="F1005" s="1" t="s">
        <v>23</v>
      </c>
      <c r="G1005" s="1">
        <v>36.799999999999997</v>
      </c>
      <c r="H1005" s="1" t="s">
        <v>58</v>
      </c>
      <c r="I1005" s="1">
        <v>73.599999999999994</v>
      </c>
      <c r="J1005" s="2" t="s">
        <v>548</v>
      </c>
      <c r="S1005" s="11">
        <f t="shared" si="31"/>
        <v>-154.06348490783381</v>
      </c>
      <c r="T1005" s="10">
        <f t="shared" si="32"/>
        <v>23735.557381946335</v>
      </c>
    </row>
    <row r="1006" spans="1:20" ht="15" x14ac:dyDescent="0.25">
      <c r="A1006" s="1">
        <v>6</v>
      </c>
      <c r="B1006" s="1">
        <v>365</v>
      </c>
      <c r="C1006" s="1" t="s">
        <v>82</v>
      </c>
      <c r="D1006" s="1" t="s">
        <v>371</v>
      </c>
      <c r="E1006" s="1">
        <v>800</v>
      </c>
      <c r="F1006" s="1" t="s">
        <v>23</v>
      </c>
      <c r="G1006" s="1">
        <v>36.799999999999997</v>
      </c>
      <c r="H1006" s="1" t="s">
        <v>58</v>
      </c>
      <c r="I1006" s="1">
        <v>29440</v>
      </c>
      <c r="J1006" s="2" t="s">
        <v>630</v>
      </c>
      <c r="S1006" s="11">
        <f t="shared" si="31"/>
        <v>-154.06348490783381</v>
      </c>
      <c r="T1006" s="10">
        <f t="shared" si="32"/>
        <v>23735.557381946335</v>
      </c>
    </row>
    <row r="1007" spans="1:20" ht="15" x14ac:dyDescent="0.25">
      <c r="A1007" s="1">
        <v>9</v>
      </c>
      <c r="B1007" s="1">
        <v>560</v>
      </c>
      <c r="C1007" s="1" t="s">
        <v>142</v>
      </c>
      <c r="D1007" s="1" t="s">
        <v>371</v>
      </c>
      <c r="E1007" s="1">
        <v>20</v>
      </c>
      <c r="F1007" s="1" t="s">
        <v>92</v>
      </c>
      <c r="G1007" s="1">
        <v>35.9</v>
      </c>
      <c r="H1007" s="1" t="s">
        <v>143</v>
      </c>
      <c r="I1007" s="1">
        <v>718</v>
      </c>
      <c r="J1007" s="2" t="s">
        <v>374</v>
      </c>
      <c r="S1007" s="11">
        <f t="shared" si="31"/>
        <v>-154.96348490783382</v>
      </c>
      <c r="T1007" s="10">
        <f t="shared" si="32"/>
        <v>24013.681654780437</v>
      </c>
    </row>
    <row r="1008" spans="1:20" ht="15" x14ac:dyDescent="0.25">
      <c r="A1008" s="1">
        <v>9</v>
      </c>
      <c r="B1008" s="1">
        <v>560</v>
      </c>
      <c r="C1008" s="1" t="s">
        <v>142</v>
      </c>
      <c r="D1008" s="1" t="s">
        <v>371</v>
      </c>
      <c r="E1008" s="1">
        <v>30</v>
      </c>
      <c r="F1008" s="1" t="s">
        <v>92</v>
      </c>
      <c r="G1008" s="1">
        <v>35.9</v>
      </c>
      <c r="H1008" s="1" t="s">
        <v>143</v>
      </c>
      <c r="I1008" s="1">
        <v>1077</v>
      </c>
      <c r="J1008" s="2" t="s">
        <v>606</v>
      </c>
      <c r="S1008" s="11">
        <f t="shared" si="31"/>
        <v>-154.96348490783382</v>
      </c>
      <c r="T1008" s="10">
        <f t="shared" si="32"/>
        <v>24013.681654780437</v>
      </c>
    </row>
    <row r="1009" spans="1:20" ht="15" x14ac:dyDescent="0.25">
      <c r="A1009" s="1">
        <v>9</v>
      </c>
      <c r="B1009" s="1">
        <v>560</v>
      </c>
      <c r="C1009" s="1" t="s">
        <v>142</v>
      </c>
      <c r="D1009" s="1" t="s">
        <v>371</v>
      </c>
      <c r="E1009" s="1">
        <v>6</v>
      </c>
      <c r="F1009" s="1" t="s">
        <v>92</v>
      </c>
      <c r="G1009" s="1">
        <v>35.9</v>
      </c>
      <c r="H1009" s="1" t="s">
        <v>143</v>
      </c>
      <c r="I1009" s="1">
        <v>215.4</v>
      </c>
      <c r="J1009" s="2" t="s">
        <v>612</v>
      </c>
      <c r="S1009" s="11">
        <f t="shared" si="31"/>
        <v>-154.96348490783382</v>
      </c>
      <c r="T1009" s="10">
        <f t="shared" si="32"/>
        <v>24013.681654780437</v>
      </c>
    </row>
    <row r="1010" spans="1:20" ht="38.25" x14ac:dyDescent="0.25">
      <c r="A1010" s="1">
        <v>9</v>
      </c>
      <c r="B1010" s="1">
        <v>508</v>
      </c>
      <c r="C1010" s="1" t="s">
        <v>75</v>
      </c>
      <c r="D1010" s="1" t="s">
        <v>371</v>
      </c>
      <c r="E1010" s="1">
        <v>10</v>
      </c>
      <c r="F1010" s="1" t="s">
        <v>23</v>
      </c>
      <c r="G1010" s="1">
        <v>34.9</v>
      </c>
      <c r="H1010" s="1" t="s">
        <v>76</v>
      </c>
      <c r="I1010" s="1">
        <v>349</v>
      </c>
      <c r="J1010" s="2" t="s">
        <v>491</v>
      </c>
      <c r="S1010" s="11">
        <f t="shared" si="31"/>
        <v>-155.96348490783382</v>
      </c>
      <c r="T1010" s="10">
        <f t="shared" si="32"/>
        <v>24324.608624596105</v>
      </c>
    </row>
    <row r="1011" spans="1:20" ht="38.25" x14ac:dyDescent="0.25">
      <c r="A1011" s="1">
        <v>9</v>
      </c>
      <c r="B1011" s="1">
        <v>508</v>
      </c>
      <c r="C1011" s="1" t="s">
        <v>75</v>
      </c>
      <c r="D1011" s="1" t="s">
        <v>371</v>
      </c>
      <c r="E1011" s="1">
        <v>10</v>
      </c>
      <c r="F1011" s="1" t="s">
        <v>23</v>
      </c>
      <c r="G1011" s="1">
        <v>34.9</v>
      </c>
      <c r="H1011" s="1" t="s">
        <v>76</v>
      </c>
      <c r="I1011" s="1">
        <v>349</v>
      </c>
      <c r="J1011" s="2" t="s">
        <v>528</v>
      </c>
      <c r="S1011" s="11">
        <f t="shared" si="31"/>
        <v>-155.96348490783382</v>
      </c>
      <c r="T1011" s="10">
        <f t="shared" si="32"/>
        <v>24324.608624596105</v>
      </c>
    </row>
    <row r="1012" spans="1:20" ht="38.25" x14ac:dyDescent="0.25">
      <c r="A1012" s="1">
        <v>9</v>
      </c>
      <c r="B1012" s="1">
        <v>508</v>
      </c>
      <c r="C1012" s="1" t="s">
        <v>75</v>
      </c>
      <c r="D1012" s="1" t="s">
        <v>371</v>
      </c>
      <c r="E1012" s="1">
        <v>20</v>
      </c>
      <c r="F1012" s="1" t="s">
        <v>23</v>
      </c>
      <c r="G1012" s="1">
        <v>34.9</v>
      </c>
      <c r="H1012" s="1" t="s">
        <v>76</v>
      </c>
      <c r="I1012" s="1">
        <v>698</v>
      </c>
      <c r="J1012" s="2" t="s">
        <v>563</v>
      </c>
      <c r="S1012" s="11">
        <f t="shared" si="31"/>
        <v>-155.96348490783382</v>
      </c>
      <c r="T1012" s="10">
        <f t="shared" si="32"/>
        <v>24324.608624596105</v>
      </c>
    </row>
    <row r="1013" spans="1:20" ht="15" x14ac:dyDescent="0.25">
      <c r="A1013" s="1">
        <v>12</v>
      </c>
      <c r="B1013" s="1">
        <v>1111</v>
      </c>
      <c r="C1013" s="1" t="s">
        <v>944</v>
      </c>
      <c r="D1013" s="1" t="s">
        <v>371</v>
      </c>
      <c r="E1013" s="1">
        <v>100</v>
      </c>
      <c r="F1013" s="1" t="s">
        <v>939</v>
      </c>
      <c r="G1013" s="1">
        <v>34.78</v>
      </c>
      <c r="H1013" s="1" t="s">
        <v>598</v>
      </c>
      <c r="I1013" s="1">
        <v>3478</v>
      </c>
      <c r="J1013" s="2" t="s">
        <v>563</v>
      </c>
      <c r="S1013" s="11">
        <f t="shared" si="31"/>
        <v>-156.08348490783382</v>
      </c>
      <c r="T1013" s="10">
        <f t="shared" si="32"/>
        <v>24362.05426097399</v>
      </c>
    </row>
    <row r="1014" spans="1:20" ht="25.5" x14ac:dyDescent="0.25">
      <c r="A1014" s="1">
        <v>9</v>
      </c>
      <c r="B1014" s="1">
        <v>487</v>
      </c>
      <c r="C1014" s="1" t="s">
        <v>514</v>
      </c>
      <c r="D1014" s="1" t="s">
        <v>371</v>
      </c>
      <c r="E1014" s="1">
        <v>10</v>
      </c>
      <c r="F1014" s="1" t="s">
        <v>372</v>
      </c>
      <c r="G1014" s="1">
        <v>34.5</v>
      </c>
      <c r="H1014" s="1" t="s">
        <v>394</v>
      </c>
      <c r="I1014" s="1">
        <v>345</v>
      </c>
      <c r="J1014" s="2" t="s">
        <v>491</v>
      </c>
      <c r="S1014" s="11">
        <f t="shared" si="31"/>
        <v>-156.36348490783382</v>
      </c>
      <c r="T1014" s="10">
        <f t="shared" si="32"/>
        <v>24449.539412522376</v>
      </c>
    </row>
    <row r="1015" spans="1:20" ht="25.5" x14ac:dyDescent="0.25">
      <c r="A1015" s="1">
        <v>6</v>
      </c>
      <c r="B1015" s="1">
        <v>347</v>
      </c>
      <c r="C1015" s="1" t="s">
        <v>182</v>
      </c>
      <c r="D1015" s="1" t="s">
        <v>371</v>
      </c>
      <c r="E1015" s="1">
        <v>10</v>
      </c>
      <c r="F1015" s="1" t="s">
        <v>92</v>
      </c>
      <c r="G1015" s="1">
        <v>33.5</v>
      </c>
      <c r="H1015" s="1" t="s">
        <v>183</v>
      </c>
      <c r="I1015" s="1">
        <v>335</v>
      </c>
      <c r="J1015" s="2" t="s">
        <v>491</v>
      </c>
      <c r="S1015" s="11">
        <f t="shared" si="31"/>
        <v>-157.36348490783382</v>
      </c>
      <c r="T1015" s="10">
        <f t="shared" si="32"/>
        <v>24763.266382338043</v>
      </c>
    </row>
    <row r="1016" spans="1:20" ht="25.5" x14ac:dyDescent="0.25">
      <c r="A1016" s="1">
        <v>6</v>
      </c>
      <c r="B1016" s="1">
        <v>347</v>
      </c>
      <c r="C1016" s="1" t="s">
        <v>182</v>
      </c>
      <c r="D1016" s="1" t="s">
        <v>371</v>
      </c>
      <c r="E1016" s="1">
        <v>4</v>
      </c>
      <c r="F1016" s="1" t="s">
        <v>92</v>
      </c>
      <c r="G1016" s="1">
        <v>33.5</v>
      </c>
      <c r="H1016" s="1" t="s">
        <v>183</v>
      </c>
      <c r="I1016" s="1">
        <v>134</v>
      </c>
      <c r="J1016" s="2" t="s">
        <v>528</v>
      </c>
      <c r="S1016" s="11">
        <f t="shared" si="31"/>
        <v>-157.36348490783382</v>
      </c>
      <c r="T1016" s="10">
        <f t="shared" si="32"/>
        <v>24763.266382338043</v>
      </c>
    </row>
    <row r="1017" spans="1:20" ht="25.5" x14ac:dyDescent="0.25">
      <c r="A1017" s="1">
        <v>6</v>
      </c>
      <c r="B1017" s="1">
        <v>347</v>
      </c>
      <c r="C1017" s="1" t="s">
        <v>182</v>
      </c>
      <c r="D1017" s="1" t="s">
        <v>371</v>
      </c>
      <c r="E1017" s="1">
        <v>10</v>
      </c>
      <c r="F1017" s="1" t="s">
        <v>92</v>
      </c>
      <c r="G1017" s="1">
        <v>33.5</v>
      </c>
      <c r="H1017" s="1" t="s">
        <v>183</v>
      </c>
      <c r="I1017" s="1">
        <v>335</v>
      </c>
      <c r="J1017" s="2" t="s">
        <v>548</v>
      </c>
      <c r="S1017" s="11">
        <f t="shared" si="31"/>
        <v>-157.36348490783382</v>
      </c>
      <c r="T1017" s="10">
        <f t="shared" si="32"/>
        <v>24763.266382338043</v>
      </c>
    </row>
    <row r="1018" spans="1:20" ht="25.5" x14ac:dyDescent="0.25">
      <c r="A1018" s="1">
        <v>6</v>
      </c>
      <c r="B1018" s="1">
        <v>347</v>
      </c>
      <c r="C1018" s="1" t="s">
        <v>182</v>
      </c>
      <c r="D1018" s="1" t="s">
        <v>371</v>
      </c>
      <c r="E1018" s="1">
        <v>5</v>
      </c>
      <c r="F1018" s="1" t="s">
        <v>92</v>
      </c>
      <c r="G1018" s="1">
        <v>33.5</v>
      </c>
      <c r="H1018" s="1" t="s">
        <v>183</v>
      </c>
      <c r="I1018" s="1">
        <v>167.5</v>
      </c>
      <c r="J1018" s="2" t="s">
        <v>563</v>
      </c>
      <c r="S1018" s="11">
        <f t="shared" si="31"/>
        <v>-157.36348490783382</v>
      </c>
      <c r="T1018" s="10">
        <f t="shared" si="32"/>
        <v>24763.266382338043</v>
      </c>
    </row>
    <row r="1019" spans="1:20" ht="25.5" x14ac:dyDescent="0.25">
      <c r="A1019" s="1">
        <v>6</v>
      </c>
      <c r="B1019" s="1">
        <v>347</v>
      </c>
      <c r="C1019" s="1" t="s">
        <v>182</v>
      </c>
      <c r="D1019" s="1" t="s">
        <v>371</v>
      </c>
      <c r="E1019" s="1">
        <v>30</v>
      </c>
      <c r="F1019" s="1" t="s">
        <v>92</v>
      </c>
      <c r="G1019" s="1">
        <v>33.5</v>
      </c>
      <c r="H1019" s="1" t="s">
        <v>183</v>
      </c>
      <c r="I1019" s="1">
        <v>1005</v>
      </c>
      <c r="J1019" s="2" t="s">
        <v>600</v>
      </c>
      <c r="S1019" s="11">
        <f t="shared" si="31"/>
        <v>-157.36348490783382</v>
      </c>
      <c r="T1019" s="10">
        <f t="shared" si="32"/>
        <v>24763.266382338043</v>
      </c>
    </row>
    <row r="1020" spans="1:20" ht="15" x14ac:dyDescent="0.25">
      <c r="A1020" s="1">
        <v>4</v>
      </c>
      <c r="B1020" s="1">
        <v>309</v>
      </c>
      <c r="C1020" s="1" t="s">
        <v>602</v>
      </c>
      <c r="D1020" s="1" t="s">
        <v>371</v>
      </c>
      <c r="E1020" s="1">
        <v>30</v>
      </c>
      <c r="F1020" s="1" t="s">
        <v>372</v>
      </c>
      <c r="G1020" s="1">
        <v>33.200000000000003</v>
      </c>
      <c r="H1020" s="1" t="s">
        <v>376</v>
      </c>
      <c r="I1020" s="1">
        <v>996</v>
      </c>
      <c r="J1020" s="2" t="s">
        <v>600</v>
      </c>
      <c r="S1020" s="11">
        <f t="shared" si="31"/>
        <v>-157.66348490783383</v>
      </c>
      <c r="T1020" s="10">
        <f t="shared" si="32"/>
        <v>24857.774473282749</v>
      </c>
    </row>
    <row r="1021" spans="1:20" ht="25.5" x14ac:dyDescent="0.25">
      <c r="A1021" s="1">
        <v>13</v>
      </c>
      <c r="B1021" s="1">
        <v>10</v>
      </c>
      <c r="C1021" s="1" t="s">
        <v>879</v>
      </c>
      <c r="D1021" s="1" t="s">
        <v>523</v>
      </c>
      <c r="E1021" s="1">
        <v>100</v>
      </c>
      <c r="F1021" s="1" t="s">
        <v>752</v>
      </c>
      <c r="G1021" s="1">
        <v>33.01</v>
      </c>
      <c r="H1021" s="1" t="s">
        <v>760</v>
      </c>
      <c r="I1021" s="1">
        <v>3301</v>
      </c>
      <c r="J1021" s="2" t="s">
        <v>606</v>
      </c>
      <c r="S1021" s="11">
        <f t="shared" si="31"/>
        <v>-157.85348490783383</v>
      </c>
      <c r="T1021" s="10">
        <f t="shared" si="32"/>
        <v>24917.722697547724</v>
      </c>
    </row>
    <row r="1022" spans="1:20" ht="15" x14ac:dyDescent="0.25">
      <c r="A1022" s="1">
        <v>4</v>
      </c>
      <c r="B1022" s="1">
        <v>270</v>
      </c>
      <c r="C1022" s="1" t="s">
        <v>73</v>
      </c>
      <c r="D1022" s="1" t="s">
        <v>371</v>
      </c>
      <c r="E1022" s="1">
        <v>10</v>
      </c>
      <c r="F1022" s="1" t="s">
        <v>23</v>
      </c>
      <c r="G1022" s="1">
        <v>33</v>
      </c>
      <c r="H1022" s="1" t="s">
        <v>28</v>
      </c>
      <c r="I1022" s="1">
        <v>330</v>
      </c>
      <c r="J1022" s="2" t="s">
        <v>491</v>
      </c>
      <c r="S1022" s="11">
        <f t="shared" si="31"/>
        <v>-157.86348490783382</v>
      </c>
      <c r="T1022" s="10">
        <f t="shared" si="32"/>
        <v>24920.879867245876</v>
      </c>
    </row>
    <row r="1023" spans="1:20" ht="15" x14ac:dyDescent="0.25">
      <c r="A1023" s="1">
        <v>1</v>
      </c>
      <c r="B1023" s="1">
        <v>17</v>
      </c>
      <c r="C1023" s="1" t="s">
        <v>27</v>
      </c>
      <c r="D1023" s="1" t="s">
        <v>371</v>
      </c>
      <c r="E1023" s="1">
        <v>250</v>
      </c>
      <c r="F1023" s="1" t="s">
        <v>23</v>
      </c>
      <c r="G1023" s="1">
        <v>32.4</v>
      </c>
      <c r="H1023" s="1" t="s">
        <v>28</v>
      </c>
      <c r="I1023" s="1">
        <v>8100</v>
      </c>
      <c r="J1023" s="2" t="s">
        <v>374</v>
      </c>
      <c r="S1023" s="11">
        <f t="shared" si="31"/>
        <v>-158.46348490783382</v>
      </c>
      <c r="T1023" s="10">
        <f t="shared" si="32"/>
        <v>25110.676049135276</v>
      </c>
    </row>
    <row r="1024" spans="1:20" ht="15" x14ac:dyDescent="0.25">
      <c r="A1024" s="1">
        <v>1</v>
      </c>
      <c r="B1024" s="1">
        <v>17</v>
      </c>
      <c r="C1024" s="1" t="s">
        <v>27</v>
      </c>
      <c r="D1024" s="1" t="s">
        <v>371</v>
      </c>
      <c r="E1024" s="1">
        <v>50</v>
      </c>
      <c r="F1024" s="1" t="s">
        <v>23</v>
      </c>
      <c r="G1024" s="1">
        <v>32.4</v>
      </c>
      <c r="H1024" s="1" t="s">
        <v>28</v>
      </c>
      <c r="I1024" s="1">
        <v>1620</v>
      </c>
      <c r="J1024" s="2" t="s">
        <v>466</v>
      </c>
      <c r="S1024" s="11">
        <f t="shared" si="31"/>
        <v>-158.46348490783382</v>
      </c>
      <c r="T1024" s="10">
        <f t="shared" si="32"/>
        <v>25110.676049135276</v>
      </c>
    </row>
    <row r="1025" spans="1:20" ht="15" x14ac:dyDescent="0.25">
      <c r="A1025" s="1">
        <v>1</v>
      </c>
      <c r="B1025" s="1">
        <v>17</v>
      </c>
      <c r="C1025" s="1" t="s">
        <v>27</v>
      </c>
      <c r="D1025" s="1" t="s">
        <v>371</v>
      </c>
      <c r="E1025" s="1">
        <v>20</v>
      </c>
      <c r="F1025" s="1" t="s">
        <v>23</v>
      </c>
      <c r="G1025" s="1">
        <v>32.4</v>
      </c>
      <c r="H1025" s="1" t="s">
        <v>28</v>
      </c>
      <c r="I1025" s="1">
        <v>648</v>
      </c>
      <c r="J1025" s="2" t="s">
        <v>491</v>
      </c>
      <c r="S1025" s="11">
        <f t="shared" si="31"/>
        <v>-158.46348490783382</v>
      </c>
      <c r="T1025" s="10">
        <f t="shared" si="32"/>
        <v>25110.676049135276</v>
      </c>
    </row>
    <row r="1026" spans="1:20" ht="15" x14ac:dyDescent="0.25">
      <c r="A1026" s="1">
        <v>1</v>
      </c>
      <c r="B1026" s="1">
        <v>17</v>
      </c>
      <c r="C1026" s="1" t="s">
        <v>27</v>
      </c>
      <c r="D1026" s="1" t="s">
        <v>371</v>
      </c>
      <c r="E1026" s="1">
        <v>500</v>
      </c>
      <c r="F1026" s="1" t="s">
        <v>23</v>
      </c>
      <c r="G1026" s="1">
        <v>32.4</v>
      </c>
      <c r="H1026" s="1" t="s">
        <v>28</v>
      </c>
      <c r="I1026" s="1">
        <v>16200</v>
      </c>
      <c r="J1026" s="2" t="s">
        <v>528</v>
      </c>
      <c r="S1026" s="11">
        <f t="shared" ref="S1026:S1089" si="33">G1026-$P$2</f>
        <v>-158.46348490783382</v>
      </c>
      <c r="T1026" s="10">
        <f t="shared" si="32"/>
        <v>25110.676049135276</v>
      </c>
    </row>
    <row r="1027" spans="1:20" ht="15" x14ac:dyDescent="0.25">
      <c r="A1027" s="1">
        <v>1</v>
      </c>
      <c r="B1027" s="1">
        <v>17</v>
      </c>
      <c r="C1027" s="1" t="s">
        <v>27</v>
      </c>
      <c r="D1027" s="1" t="s">
        <v>371</v>
      </c>
      <c r="E1027" s="1">
        <v>300</v>
      </c>
      <c r="F1027" s="1" t="s">
        <v>23</v>
      </c>
      <c r="G1027" s="1">
        <v>32.4</v>
      </c>
      <c r="H1027" s="1" t="s">
        <v>28</v>
      </c>
      <c r="I1027" s="1">
        <v>9720</v>
      </c>
      <c r="J1027" s="2" t="s">
        <v>548</v>
      </c>
      <c r="S1027" s="11">
        <f t="shared" si="33"/>
        <v>-158.46348490783382</v>
      </c>
      <c r="T1027" s="10">
        <f t="shared" ref="T1027:T1090" si="34">S1027*S1027</f>
        <v>25110.676049135276</v>
      </c>
    </row>
    <row r="1028" spans="1:20" ht="15" x14ac:dyDescent="0.25">
      <c r="A1028" s="1">
        <v>1</v>
      </c>
      <c r="B1028" s="1">
        <v>17</v>
      </c>
      <c r="C1028" s="1" t="s">
        <v>27</v>
      </c>
      <c r="D1028" s="1" t="s">
        <v>371</v>
      </c>
      <c r="E1028" s="1">
        <v>1000</v>
      </c>
      <c r="F1028" s="1" t="s">
        <v>23</v>
      </c>
      <c r="G1028" s="1">
        <v>32.4</v>
      </c>
      <c r="H1028" s="1" t="s">
        <v>28</v>
      </c>
      <c r="I1028" s="1">
        <v>32400</v>
      </c>
      <c r="J1028" s="2" t="s">
        <v>563</v>
      </c>
      <c r="S1028" s="11">
        <f t="shared" si="33"/>
        <v>-158.46348490783382</v>
      </c>
      <c r="T1028" s="10">
        <f t="shared" si="34"/>
        <v>25110.676049135276</v>
      </c>
    </row>
    <row r="1029" spans="1:20" ht="15" x14ac:dyDescent="0.25">
      <c r="A1029" s="1">
        <v>1</v>
      </c>
      <c r="B1029" s="1">
        <v>17</v>
      </c>
      <c r="C1029" s="1" t="s">
        <v>27</v>
      </c>
      <c r="D1029" s="1" t="s">
        <v>371</v>
      </c>
      <c r="E1029" s="1">
        <v>5000</v>
      </c>
      <c r="F1029" s="1" t="s">
        <v>23</v>
      </c>
      <c r="G1029" s="1">
        <v>32.4</v>
      </c>
      <c r="H1029" s="1" t="s">
        <v>28</v>
      </c>
      <c r="I1029" s="1">
        <v>162000</v>
      </c>
      <c r="J1029" s="2" t="s">
        <v>578</v>
      </c>
      <c r="S1029" s="11">
        <f t="shared" si="33"/>
        <v>-158.46348490783382</v>
      </c>
      <c r="T1029" s="10">
        <f t="shared" si="34"/>
        <v>25110.676049135276</v>
      </c>
    </row>
    <row r="1030" spans="1:20" ht="15" x14ac:dyDescent="0.25">
      <c r="A1030" s="1">
        <v>1</v>
      </c>
      <c r="B1030" s="1">
        <v>17</v>
      </c>
      <c r="C1030" s="1" t="s">
        <v>27</v>
      </c>
      <c r="D1030" s="1" t="s">
        <v>371</v>
      </c>
      <c r="E1030" s="1">
        <v>200</v>
      </c>
      <c r="F1030" s="1" t="s">
        <v>23</v>
      </c>
      <c r="G1030" s="1">
        <v>32.4</v>
      </c>
      <c r="H1030" s="1" t="s">
        <v>28</v>
      </c>
      <c r="I1030" s="1">
        <v>6480</v>
      </c>
      <c r="J1030" s="2" t="s">
        <v>630</v>
      </c>
      <c r="S1030" s="11">
        <f t="shared" si="33"/>
        <v>-158.46348490783382</v>
      </c>
      <c r="T1030" s="10">
        <f t="shared" si="34"/>
        <v>25110.676049135276</v>
      </c>
    </row>
    <row r="1031" spans="1:20" ht="25.5" x14ac:dyDescent="0.25">
      <c r="A1031" s="1">
        <v>13</v>
      </c>
      <c r="B1031" s="1">
        <v>9</v>
      </c>
      <c r="C1031" s="1" t="s">
        <v>807</v>
      </c>
      <c r="D1031" s="1" t="s">
        <v>523</v>
      </c>
      <c r="E1031" s="1">
        <v>30</v>
      </c>
      <c r="F1031" s="1" t="s">
        <v>752</v>
      </c>
      <c r="G1031" s="1">
        <v>32.200000000000003</v>
      </c>
      <c r="H1031" s="1" t="s">
        <v>760</v>
      </c>
      <c r="I1031" s="1">
        <v>966</v>
      </c>
      <c r="J1031" s="2" t="s">
        <v>548</v>
      </c>
      <c r="S1031" s="11">
        <f t="shared" si="33"/>
        <v>-158.66348490783383</v>
      </c>
      <c r="T1031" s="10">
        <f t="shared" si="34"/>
        <v>25174.101443098414</v>
      </c>
    </row>
    <row r="1032" spans="1:20" ht="25.5" x14ac:dyDescent="0.25">
      <c r="A1032" s="1">
        <v>13</v>
      </c>
      <c r="B1032" s="1">
        <v>9</v>
      </c>
      <c r="C1032" s="1" t="s">
        <v>807</v>
      </c>
      <c r="D1032" s="1" t="s">
        <v>523</v>
      </c>
      <c r="E1032" s="1">
        <v>30</v>
      </c>
      <c r="F1032" s="1" t="s">
        <v>752</v>
      </c>
      <c r="G1032" s="1">
        <v>32.200000000000003</v>
      </c>
      <c r="H1032" s="1" t="s">
        <v>760</v>
      </c>
      <c r="I1032" s="1">
        <v>966</v>
      </c>
      <c r="J1032" s="2" t="s">
        <v>600</v>
      </c>
      <c r="S1032" s="11">
        <f t="shared" si="33"/>
        <v>-158.66348490783383</v>
      </c>
      <c r="T1032" s="10">
        <f t="shared" si="34"/>
        <v>25174.101443098414</v>
      </c>
    </row>
    <row r="1033" spans="1:20" ht="15" x14ac:dyDescent="0.25">
      <c r="A1033" s="1">
        <v>13</v>
      </c>
      <c r="B1033" s="1">
        <v>99</v>
      </c>
      <c r="C1033" s="1" t="s">
        <v>783</v>
      </c>
      <c r="D1033" s="1" t="s">
        <v>526</v>
      </c>
      <c r="E1033" s="1">
        <v>60</v>
      </c>
      <c r="F1033" s="1" t="s">
        <v>752</v>
      </c>
      <c r="G1033" s="1">
        <v>32.15</v>
      </c>
      <c r="H1033" s="1" t="s">
        <v>773</v>
      </c>
      <c r="I1033" s="1">
        <v>1929</v>
      </c>
      <c r="J1033" s="2" t="s">
        <v>528</v>
      </c>
      <c r="S1033" s="11">
        <f t="shared" si="33"/>
        <v>-158.71348490783382</v>
      </c>
      <c r="T1033" s="10">
        <f t="shared" si="34"/>
        <v>25189.970291589194</v>
      </c>
    </row>
    <row r="1034" spans="1:20" ht="15" x14ac:dyDescent="0.25">
      <c r="A1034" s="1">
        <v>13</v>
      </c>
      <c r="B1034" s="1">
        <v>99</v>
      </c>
      <c r="C1034" s="1" t="s">
        <v>783</v>
      </c>
      <c r="D1034" s="1" t="s">
        <v>526</v>
      </c>
      <c r="E1034" s="1">
        <v>50</v>
      </c>
      <c r="F1034" s="1" t="s">
        <v>752</v>
      </c>
      <c r="G1034" s="1">
        <v>32.15</v>
      </c>
      <c r="H1034" s="1" t="s">
        <v>773</v>
      </c>
      <c r="I1034" s="1">
        <v>1607.5</v>
      </c>
      <c r="J1034" s="2" t="s">
        <v>548</v>
      </c>
      <c r="S1034" s="11">
        <f t="shared" si="33"/>
        <v>-158.71348490783382</v>
      </c>
      <c r="T1034" s="10">
        <f t="shared" si="34"/>
        <v>25189.970291589194</v>
      </c>
    </row>
    <row r="1035" spans="1:20" ht="15" x14ac:dyDescent="0.25">
      <c r="A1035" s="1">
        <v>13</v>
      </c>
      <c r="B1035" s="1">
        <v>99</v>
      </c>
      <c r="C1035" s="1" t="s">
        <v>783</v>
      </c>
      <c r="D1035" s="1" t="s">
        <v>526</v>
      </c>
      <c r="E1035" s="1">
        <v>100</v>
      </c>
      <c r="F1035" s="1" t="s">
        <v>752</v>
      </c>
      <c r="G1035" s="1">
        <v>32.15</v>
      </c>
      <c r="H1035" s="1" t="s">
        <v>773</v>
      </c>
      <c r="I1035" s="1">
        <v>3215</v>
      </c>
      <c r="J1035" s="2" t="s">
        <v>563</v>
      </c>
      <c r="S1035" s="11">
        <f t="shared" si="33"/>
        <v>-158.71348490783382</v>
      </c>
      <c r="T1035" s="10">
        <f t="shared" si="34"/>
        <v>25189.970291589194</v>
      </c>
    </row>
    <row r="1036" spans="1:20" ht="15" x14ac:dyDescent="0.25">
      <c r="A1036" s="1">
        <v>13</v>
      </c>
      <c r="B1036" s="1">
        <v>99</v>
      </c>
      <c r="C1036" s="1" t="s">
        <v>783</v>
      </c>
      <c r="D1036" s="1" t="s">
        <v>526</v>
      </c>
      <c r="E1036" s="1">
        <v>1500</v>
      </c>
      <c r="F1036" s="1" t="s">
        <v>752</v>
      </c>
      <c r="G1036" s="1">
        <v>32.15</v>
      </c>
      <c r="H1036" s="1" t="s">
        <v>773</v>
      </c>
      <c r="I1036" s="1">
        <v>48225</v>
      </c>
      <c r="J1036" s="2" t="s">
        <v>630</v>
      </c>
      <c r="S1036" s="11">
        <f t="shared" si="33"/>
        <v>-158.71348490783382</v>
      </c>
      <c r="T1036" s="10">
        <f t="shared" si="34"/>
        <v>25189.970291589194</v>
      </c>
    </row>
    <row r="1037" spans="1:20" ht="15" x14ac:dyDescent="0.25">
      <c r="A1037" s="1">
        <v>4</v>
      </c>
      <c r="B1037" s="1">
        <v>222</v>
      </c>
      <c r="C1037" s="1" t="s">
        <v>1106</v>
      </c>
      <c r="D1037" s="1" t="s">
        <v>371</v>
      </c>
      <c r="E1037" s="1">
        <v>3</v>
      </c>
      <c r="F1037" s="1" t="s">
        <v>1095</v>
      </c>
      <c r="G1037" s="1">
        <v>32.1</v>
      </c>
      <c r="H1037" s="1" t="s">
        <v>1107</v>
      </c>
      <c r="I1037" s="1">
        <v>96.3</v>
      </c>
      <c r="J1037" s="2" t="s">
        <v>374</v>
      </c>
      <c r="S1037" s="11">
        <f t="shared" si="33"/>
        <v>-158.76348490783383</v>
      </c>
      <c r="T1037" s="10">
        <f t="shared" si="34"/>
        <v>25205.844140079978</v>
      </c>
    </row>
    <row r="1038" spans="1:20" ht="15" x14ac:dyDescent="0.25">
      <c r="A1038" s="1">
        <v>14</v>
      </c>
      <c r="B1038" s="1" t="s">
        <v>1071</v>
      </c>
      <c r="C1038" s="1" t="s">
        <v>1072</v>
      </c>
      <c r="D1038" s="1" t="s">
        <v>526</v>
      </c>
      <c r="E1038" s="1">
        <v>10</v>
      </c>
      <c r="F1038" s="1" t="s">
        <v>957</v>
      </c>
      <c r="G1038" s="1">
        <v>31.95</v>
      </c>
      <c r="H1038" s="2" t="s">
        <v>1256</v>
      </c>
      <c r="I1038" s="1">
        <v>319.5</v>
      </c>
      <c r="J1038" s="2" t="s">
        <v>548</v>
      </c>
      <c r="S1038" s="11">
        <f t="shared" si="33"/>
        <v>-158.91348490783383</v>
      </c>
      <c r="T1038" s="10">
        <f t="shared" si="34"/>
        <v>25253.495685552331</v>
      </c>
    </row>
    <row r="1039" spans="1:20" ht="15" x14ac:dyDescent="0.25">
      <c r="A1039" s="1">
        <v>14</v>
      </c>
      <c r="B1039" s="1" t="s">
        <v>1071</v>
      </c>
      <c r="C1039" s="1" t="s">
        <v>1072</v>
      </c>
      <c r="D1039" s="1" t="s">
        <v>526</v>
      </c>
      <c r="E1039" s="1">
        <v>4</v>
      </c>
      <c r="F1039" s="1" t="s">
        <v>957</v>
      </c>
      <c r="G1039" s="1">
        <v>31.95</v>
      </c>
      <c r="H1039" s="2" t="s">
        <v>1256</v>
      </c>
      <c r="I1039" s="1">
        <v>127.8</v>
      </c>
      <c r="J1039" s="2" t="s">
        <v>600</v>
      </c>
      <c r="S1039" s="11">
        <f t="shared" si="33"/>
        <v>-158.91348490783383</v>
      </c>
      <c r="T1039" s="10">
        <f t="shared" si="34"/>
        <v>25253.495685552331</v>
      </c>
    </row>
    <row r="1040" spans="1:20" ht="15" x14ac:dyDescent="0.25">
      <c r="A1040" s="1">
        <v>14</v>
      </c>
      <c r="B1040" s="1" t="s">
        <v>1071</v>
      </c>
      <c r="C1040" s="1" t="s">
        <v>1072</v>
      </c>
      <c r="D1040" s="1" t="s">
        <v>526</v>
      </c>
      <c r="E1040" s="1">
        <v>10</v>
      </c>
      <c r="F1040" s="1" t="s">
        <v>957</v>
      </c>
      <c r="G1040" s="1">
        <v>31.95</v>
      </c>
      <c r="H1040" s="2" t="s">
        <v>1256</v>
      </c>
      <c r="I1040" s="1">
        <v>319.5</v>
      </c>
      <c r="J1040" s="2" t="s">
        <v>630</v>
      </c>
      <c r="S1040" s="11">
        <f t="shared" si="33"/>
        <v>-158.91348490783383</v>
      </c>
      <c r="T1040" s="10">
        <f t="shared" si="34"/>
        <v>25253.495685552331</v>
      </c>
    </row>
    <row r="1041" spans="1:20" ht="15" x14ac:dyDescent="0.25">
      <c r="A1041" s="1">
        <v>4</v>
      </c>
      <c r="B1041" s="1">
        <v>243</v>
      </c>
      <c r="C1041" s="1" t="s">
        <v>43</v>
      </c>
      <c r="D1041" s="1" t="s">
        <v>371</v>
      </c>
      <c r="E1041" s="1">
        <v>400</v>
      </c>
      <c r="F1041" s="1" t="s">
        <v>23</v>
      </c>
      <c r="G1041" s="1">
        <v>31.8</v>
      </c>
      <c r="H1041" s="1" t="s">
        <v>28</v>
      </c>
      <c r="I1041" s="1">
        <v>12720</v>
      </c>
      <c r="J1041" s="2" t="s">
        <v>374</v>
      </c>
      <c r="S1041" s="11">
        <f t="shared" si="33"/>
        <v>-159.06348490783381</v>
      </c>
      <c r="T1041" s="10">
        <f t="shared" si="34"/>
        <v>25301.192231024674</v>
      </c>
    </row>
    <row r="1042" spans="1:20" ht="15" x14ac:dyDescent="0.25">
      <c r="A1042" s="1">
        <v>4</v>
      </c>
      <c r="B1042" s="1">
        <v>243</v>
      </c>
      <c r="C1042" s="1" t="s">
        <v>43</v>
      </c>
      <c r="D1042" s="1" t="s">
        <v>371</v>
      </c>
      <c r="E1042" s="1">
        <v>30</v>
      </c>
      <c r="F1042" s="1" t="s">
        <v>23</v>
      </c>
      <c r="G1042" s="1">
        <v>31.8</v>
      </c>
      <c r="H1042" s="1" t="s">
        <v>28</v>
      </c>
      <c r="I1042" s="1">
        <v>954</v>
      </c>
      <c r="J1042" s="2" t="s">
        <v>548</v>
      </c>
      <c r="S1042" s="11">
        <f t="shared" si="33"/>
        <v>-159.06348490783381</v>
      </c>
      <c r="T1042" s="10">
        <f t="shared" si="34"/>
        <v>25301.192231024674</v>
      </c>
    </row>
    <row r="1043" spans="1:20" ht="15" x14ac:dyDescent="0.25">
      <c r="A1043" s="1">
        <v>4</v>
      </c>
      <c r="B1043" s="1">
        <v>243</v>
      </c>
      <c r="C1043" s="1" t="s">
        <v>43</v>
      </c>
      <c r="D1043" s="1" t="s">
        <v>371</v>
      </c>
      <c r="E1043" s="1">
        <v>10</v>
      </c>
      <c r="F1043" s="1" t="s">
        <v>23</v>
      </c>
      <c r="G1043" s="1">
        <v>31.8</v>
      </c>
      <c r="H1043" s="1" t="s">
        <v>28</v>
      </c>
      <c r="I1043" s="1">
        <v>318</v>
      </c>
      <c r="J1043" s="2" t="s">
        <v>563</v>
      </c>
      <c r="S1043" s="11">
        <f t="shared" si="33"/>
        <v>-159.06348490783381</v>
      </c>
      <c r="T1043" s="10">
        <f t="shared" si="34"/>
        <v>25301.192231024674</v>
      </c>
    </row>
    <row r="1044" spans="1:20" ht="15" x14ac:dyDescent="0.25">
      <c r="A1044" s="1">
        <v>4</v>
      </c>
      <c r="B1044" s="1">
        <v>243</v>
      </c>
      <c r="C1044" s="1" t="s">
        <v>43</v>
      </c>
      <c r="D1044" s="1" t="s">
        <v>371</v>
      </c>
      <c r="E1044" s="1">
        <v>10</v>
      </c>
      <c r="F1044" s="1" t="s">
        <v>23</v>
      </c>
      <c r="G1044" s="1">
        <v>31.8</v>
      </c>
      <c r="H1044" s="1" t="s">
        <v>28</v>
      </c>
      <c r="I1044" s="1">
        <v>318</v>
      </c>
      <c r="J1044" s="2" t="s">
        <v>606</v>
      </c>
      <c r="S1044" s="11">
        <f t="shared" si="33"/>
        <v>-159.06348490783381</v>
      </c>
      <c r="T1044" s="10">
        <f t="shared" si="34"/>
        <v>25301.192231024674</v>
      </c>
    </row>
    <row r="1045" spans="1:20" ht="15" x14ac:dyDescent="0.25">
      <c r="A1045" s="1">
        <v>4</v>
      </c>
      <c r="B1045" s="1">
        <v>243</v>
      </c>
      <c r="C1045" s="1" t="s">
        <v>43</v>
      </c>
      <c r="D1045" s="1" t="s">
        <v>371</v>
      </c>
      <c r="E1045" s="1">
        <v>10</v>
      </c>
      <c r="F1045" s="1" t="s">
        <v>23</v>
      </c>
      <c r="G1045" s="1">
        <v>31.8</v>
      </c>
      <c r="H1045" s="1" t="s">
        <v>28</v>
      </c>
      <c r="I1045" s="1">
        <v>318</v>
      </c>
      <c r="J1045" s="2" t="s">
        <v>612</v>
      </c>
      <c r="S1045" s="11">
        <f t="shared" si="33"/>
        <v>-159.06348490783381</v>
      </c>
      <c r="T1045" s="10">
        <f t="shared" si="34"/>
        <v>25301.192231024674</v>
      </c>
    </row>
    <row r="1046" spans="1:20" ht="15" x14ac:dyDescent="0.25">
      <c r="A1046" s="1">
        <v>4</v>
      </c>
      <c r="B1046" s="1">
        <v>243</v>
      </c>
      <c r="C1046" s="1" t="s">
        <v>43</v>
      </c>
      <c r="D1046" s="1" t="s">
        <v>371</v>
      </c>
      <c r="E1046" s="1">
        <v>300</v>
      </c>
      <c r="F1046" s="1" t="s">
        <v>23</v>
      </c>
      <c r="G1046" s="1">
        <v>31.8</v>
      </c>
      <c r="H1046" s="1" t="s">
        <v>28</v>
      </c>
      <c r="I1046" s="1">
        <v>9540</v>
      </c>
      <c r="J1046" s="2" t="s">
        <v>630</v>
      </c>
      <c r="S1046" s="11">
        <f t="shared" si="33"/>
        <v>-159.06348490783381</v>
      </c>
      <c r="T1046" s="10">
        <f t="shared" si="34"/>
        <v>25301.192231024674</v>
      </c>
    </row>
    <row r="1047" spans="1:20" ht="25.5" x14ac:dyDescent="0.25">
      <c r="A1047" s="1">
        <v>9</v>
      </c>
      <c r="B1047" s="1">
        <v>1111</v>
      </c>
      <c r="C1047" s="1" t="s">
        <v>581</v>
      </c>
      <c r="D1047" s="1" t="s">
        <v>458</v>
      </c>
      <c r="E1047" s="1">
        <v>1</v>
      </c>
      <c r="F1047" s="1" t="s">
        <v>372</v>
      </c>
      <c r="G1047" s="1">
        <v>31.5</v>
      </c>
      <c r="H1047" s="1" t="s">
        <v>394</v>
      </c>
      <c r="I1047" s="1">
        <v>31.5</v>
      </c>
      <c r="J1047" s="2" t="s">
        <v>578</v>
      </c>
      <c r="S1047" s="11">
        <f t="shared" si="33"/>
        <v>-159.36348490783382</v>
      </c>
      <c r="T1047" s="10">
        <f t="shared" si="34"/>
        <v>25396.72032196938</v>
      </c>
    </row>
    <row r="1048" spans="1:20" ht="25.5" x14ac:dyDescent="0.25">
      <c r="A1048" s="1">
        <v>8</v>
      </c>
      <c r="B1048" s="1">
        <v>395</v>
      </c>
      <c r="C1048" s="1" t="s">
        <v>53</v>
      </c>
      <c r="D1048" s="1" t="s">
        <v>371</v>
      </c>
      <c r="E1048" s="1">
        <v>140</v>
      </c>
      <c r="F1048" s="1" t="s">
        <v>23</v>
      </c>
      <c r="G1048" s="1">
        <v>30.5</v>
      </c>
      <c r="H1048" s="1" t="s">
        <v>54</v>
      </c>
      <c r="I1048" s="1">
        <v>4270</v>
      </c>
      <c r="J1048" s="2" t="s">
        <v>374</v>
      </c>
      <c r="S1048" s="11">
        <f t="shared" si="33"/>
        <v>-160.36348490783382</v>
      </c>
      <c r="T1048" s="10">
        <f t="shared" si="34"/>
        <v>25716.447291785047</v>
      </c>
    </row>
    <row r="1049" spans="1:20" ht="15" x14ac:dyDescent="0.25">
      <c r="A1049" s="1">
        <v>12</v>
      </c>
      <c r="B1049" s="1">
        <v>1111</v>
      </c>
      <c r="C1049" s="1" t="s">
        <v>1186</v>
      </c>
      <c r="D1049" s="1" t="s">
        <v>526</v>
      </c>
      <c r="E1049" s="1">
        <v>50</v>
      </c>
      <c r="F1049" s="1" t="s">
        <v>1095</v>
      </c>
      <c r="G1049" s="1">
        <v>30.38</v>
      </c>
      <c r="H1049" s="1" t="s">
        <v>1187</v>
      </c>
      <c r="I1049" s="1">
        <v>1519</v>
      </c>
      <c r="J1049" s="2" t="s">
        <v>548</v>
      </c>
      <c r="S1049" s="11">
        <f t="shared" si="33"/>
        <v>-160.48348490783383</v>
      </c>
      <c r="T1049" s="10">
        <f t="shared" si="34"/>
        <v>25754.948928162928</v>
      </c>
    </row>
    <row r="1050" spans="1:20" ht="15" x14ac:dyDescent="0.25">
      <c r="A1050" s="1">
        <v>9</v>
      </c>
      <c r="B1050" s="1">
        <v>423</v>
      </c>
      <c r="C1050" s="1" t="s">
        <v>479</v>
      </c>
      <c r="D1050" s="1" t="s">
        <v>371</v>
      </c>
      <c r="E1050" s="1">
        <v>30</v>
      </c>
      <c r="F1050" s="1" t="s">
        <v>372</v>
      </c>
      <c r="G1050" s="1">
        <v>29.9</v>
      </c>
      <c r="H1050" s="1" t="s">
        <v>376</v>
      </c>
      <c r="I1050" s="1">
        <v>897</v>
      </c>
      <c r="J1050" s="2" t="s">
        <v>466</v>
      </c>
      <c r="S1050" s="11">
        <f t="shared" si="33"/>
        <v>-160.96348490783382</v>
      </c>
      <c r="T1050" s="10">
        <f t="shared" si="34"/>
        <v>25909.243473674444</v>
      </c>
    </row>
    <row r="1051" spans="1:20" ht="15" x14ac:dyDescent="0.25">
      <c r="A1051" s="1">
        <v>9</v>
      </c>
      <c r="B1051" s="1">
        <v>423</v>
      </c>
      <c r="C1051" s="1" t="s">
        <v>479</v>
      </c>
      <c r="D1051" s="1" t="s">
        <v>371</v>
      </c>
      <c r="E1051" s="1">
        <v>30</v>
      </c>
      <c r="F1051" s="1" t="s">
        <v>372</v>
      </c>
      <c r="G1051" s="1">
        <v>29.9</v>
      </c>
      <c r="H1051" s="1" t="s">
        <v>376</v>
      </c>
      <c r="I1051" s="1">
        <v>897</v>
      </c>
      <c r="J1051" s="2" t="s">
        <v>563</v>
      </c>
      <c r="S1051" s="11">
        <f t="shared" si="33"/>
        <v>-160.96348490783382</v>
      </c>
      <c r="T1051" s="10">
        <f t="shared" si="34"/>
        <v>25909.243473674444</v>
      </c>
    </row>
    <row r="1052" spans="1:20" ht="15" x14ac:dyDescent="0.25">
      <c r="A1052" s="1">
        <v>9</v>
      </c>
      <c r="B1052" s="1">
        <v>423</v>
      </c>
      <c r="C1052" s="1" t="s">
        <v>479</v>
      </c>
      <c r="D1052" s="1" t="s">
        <v>371</v>
      </c>
      <c r="E1052" s="1">
        <v>10</v>
      </c>
      <c r="F1052" s="1" t="s">
        <v>372</v>
      </c>
      <c r="G1052" s="1">
        <v>29.9</v>
      </c>
      <c r="H1052" s="1" t="s">
        <v>376</v>
      </c>
      <c r="I1052" s="1">
        <v>299</v>
      </c>
      <c r="J1052" s="2" t="s">
        <v>612</v>
      </c>
      <c r="S1052" s="11">
        <f t="shared" si="33"/>
        <v>-160.96348490783382</v>
      </c>
      <c r="T1052" s="10">
        <f t="shared" si="34"/>
        <v>25909.243473674444</v>
      </c>
    </row>
    <row r="1053" spans="1:20" ht="15" x14ac:dyDescent="0.25">
      <c r="A1053" s="1">
        <v>9</v>
      </c>
      <c r="B1053" s="1">
        <v>423</v>
      </c>
      <c r="C1053" s="1" t="s">
        <v>479</v>
      </c>
      <c r="D1053" s="1" t="s">
        <v>371</v>
      </c>
      <c r="E1053" s="1">
        <v>50</v>
      </c>
      <c r="F1053" s="1" t="s">
        <v>372</v>
      </c>
      <c r="G1053" s="1">
        <v>29.9</v>
      </c>
      <c r="H1053" s="1" t="s">
        <v>376</v>
      </c>
      <c r="I1053" s="1">
        <v>1495</v>
      </c>
      <c r="J1053" s="2" t="s">
        <v>630</v>
      </c>
      <c r="S1053" s="11">
        <f t="shared" si="33"/>
        <v>-160.96348490783382</v>
      </c>
      <c r="T1053" s="10">
        <f t="shared" si="34"/>
        <v>25909.243473674444</v>
      </c>
    </row>
    <row r="1054" spans="1:20" ht="25.5" x14ac:dyDescent="0.25">
      <c r="A1054" s="1">
        <v>13</v>
      </c>
      <c r="B1054" s="1">
        <v>77</v>
      </c>
      <c r="C1054" s="1" t="s">
        <v>819</v>
      </c>
      <c r="D1054" s="1" t="s">
        <v>526</v>
      </c>
      <c r="E1054" s="1">
        <v>10</v>
      </c>
      <c r="F1054" s="1" t="s">
        <v>752</v>
      </c>
      <c r="G1054" s="1">
        <v>29.17</v>
      </c>
      <c r="H1054" s="1" t="s">
        <v>820</v>
      </c>
      <c r="I1054" s="1">
        <v>291.7</v>
      </c>
      <c r="J1054" s="2" t="s">
        <v>548</v>
      </c>
      <c r="S1054" s="11">
        <f t="shared" si="33"/>
        <v>-161.69348490783381</v>
      </c>
      <c r="T1054" s="10">
        <f t="shared" si="34"/>
        <v>26144.783061639879</v>
      </c>
    </row>
    <row r="1055" spans="1:20" ht="15" x14ac:dyDescent="0.25">
      <c r="A1055" s="1">
        <v>4</v>
      </c>
      <c r="B1055" s="1">
        <v>297</v>
      </c>
      <c r="C1055" s="1" t="s">
        <v>161</v>
      </c>
      <c r="D1055" s="1" t="s">
        <v>371</v>
      </c>
      <c r="E1055" s="1">
        <v>10</v>
      </c>
      <c r="F1055" s="1" t="s">
        <v>92</v>
      </c>
      <c r="G1055" s="1">
        <v>29</v>
      </c>
      <c r="H1055" s="1" t="s">
        <v>160</v>
      </c>
      <c r="I1055" s="1">
        <v>290</v>
      </c>
      <c r="J1055" s="2" t="s">
        <v>466</v>
      </c>
      <c r="S1055" s="11">
        <f t="shared" si="33"/>
        <v>-161.86348490783382</v>
      </c>
      <c r="T1055" s="10">
        <f t="shared" si="34"/>
        <v>26199.787746508548</v>
      </c>
    </row>
    <row r="1056" spans="1:20" ht="15" x14ac:dyDescent="0.25">
      <c r="A1056" s="1">
        <v>4</v>
      </c>
      <c r="B1056" s="1">
        <v>297</v>
      </c>
      <c r="C1056" s="1" t="s">
        <v>161</v>
      </c>
      <c r="D1056" s="1" t="s">
        <v>371</v>
      </c>
      <c r="E1056" s="1">
        <v>10</v>
      </c>
      <c r="F1056" s="1" t="s">
        <v>92</v>
      </c>
      <c r="G1056" s="1">
        <v>29</v>
      </c>
      <c r="H1056" s="1" t="s">
        <v>160</v>
      </c>
      <c r="I1056" s="1">
        <v>290</v>
      </c>
      <c r="J1056" s="2" t="s">
        <v>528</v>
      </c>
      <c r="S1056" s="11">
        <f t="shared" si="33"/>
        <v>-161.86348490783382</v>
      </c>
      <c r="T1056" s="10">
        <f t="shared" si="34"/>
        <v>26199.787746508548</v>
      </c>
    </row>
    <row r="1057" spans="1:20" ht="15" x14ac:dyDescent="0.25">
      <c r="A1057" s="1">
        <v>4</v>
      </c>
      <c r="B1057" s="1">
        <v>297</v>
      </c>
      <c r="C1057" s="1" t="s">
        <v>161</v>
      </c>
      <c r="D1057" s="1" t="s">
        <v>371</v>
      </c>
      <c r="E1057" s="1">
        <v>10</v>
      </c>
      <c r="F1057" s="1" t="s">
        <v>92</v>
      </c>
      <c r="G1057" s="1">
        <v>29</v>
      </c>
      <c r="H1057" s="1" t="s">
        <v>160</v>
      </c>
      <c r="I1057" s="1">
        <v>290</v>
      </c>
      <c r="J1057" s="2" t="s">
        <v>548</v>
      </c>
      <c r="S1057" s="11">
        <f t="shared" si="33"/>
        <v>-161.86348490783382</v>
      </c>
      <c r="T1057" s="10">
        <f t="shared" si="34"/>
        <v>26199.787746508548</v>
      </c>
    </row>
    <row r="1058" spans="1:20" ht="15" x14ac:dyDescent="0.25">
      <c r="A1058" s="1">
        <v>4</v>
      </c>
      <c r="B1058" s="1">
        <v>297</v>
      </c>
      <c r="C1058" s="1" t="s">
        <v>161</v>
      </c>
      <c r="D1058" s="1" t="s">
        <v>371</v>
      </c>
      <c r="E1058" s="1">
        <v>10</v>
      </c>
      <c r="F1058" s="1" t="s">
        <v>92</v>
      </c>
      <c r="G1058" s="1">
        <v>29</v>
      </c>
      <c r="H1058" s="1" t="s">
        <v>160</v>
      </c>
      <c r="I1058" s="1">
        <v>290</v>
      </c>
      <c r="J1058" s="2" t="s">
        <v>563</v>
      </c>
      <c r="S1058" s="11">
        <f t="shared" si="33"/>
        <v>-161.86348490783382</v>
      </c>
      <c r="T1058" s="10">
        <f t="shared" si="34"/>
        <v>26199.787746508548</v>
      </c>
    </row>
    <row r="1059" spans="1:20" ht="15" x14ac:dyDescent="0.25">
      <c r="A1059" s="1">
        <v>1</v>
      </c>
      <c r="B1059" s="1">
        <v>15</v>
      </c>
      <c r="C1059" s="1" t="s">
        <v>464</v>
      </c>
      <c r="D1059" s="1" t="s">
        <v>371</v>
      </c>
      <c r="E1059" s="1">
        <v>30</v>
      </c>
      <c r="F1059" s="1" t="s">
        <v>372</v>
      </c>
      <c r="G1059" s="1">
        <v>28.65</v>
      </c>
      <c r="H1059" s="1" t="s">
        <v>465</v>
      </c>
      <c r="I1059" s="1">
        <v>859.5</v>
      </c>
      <c r="J1059" s="2" t="s">
        <v>466</v>
      </c>
      <c r="S1059" s="11">
        <f t="shared" si="33"/>
        <v>-162.21348490783382</v>
      </c>
      <c r="T1059" s="10">
        <f t="shared" si="34"/>
        <v>26313.214685944029</v>
      </c>
    </row>
    <row r="1060" spans="1:20" ht="15" x14ac:dyDescent="0.25">
      <c r="A1060" s="1">
        <v>1</v>
      </c>
      <c r="B1060" s="1">
        <v>15</v>
      </c>
      <c r="C1060" s="1" t="s">
        <v>464</v>
      </c>
      <c r="D1060" s="1" t="s">
        <v>371</v>
      </c>
      <c r="E1060" s="1">
        <v>12</v>
      </c>
      <c r="F1060" s="1" t="s">
        <v>372</v>
      </c>
      <c r="G1060" s="1">
        <v>28.65</v>
      </c>
      <c r="H1060" s="1" t="s">
        <v>465</v>
      </c>
      <c r="I1060" s="1">
        <v>343.8</v>
      </c>
      <c r="J1060" s="2" t="s">
        <v>491</v>
      </c>
      <c r="S1060" s="11">
        <f t="shared" si="33"/>
        <v>-162.21348490783382</v>
      </c>
      <c r="T1060" s="10">
        <f t="shared" si="34"/>
        <v>26313.214685944029</v>
      </c>
    </row>
    <row r="1061" spans="1:20" ht="15" x14ac:dyDescent="0.25">
      <c r="A1061" s="1">
        <v>1</v>
      </c>
      <c r="B1061" s="1">
        <v>15</v>
      </c>
      <c r="C1061" s="1" t="s">
        <v>464</v>
      </c>
      <c r="D1061" s="1" t="s">
        <v>371</v>
      </c>
      <c r="E1061" s="1">
        <v>15</v>
      </c>
      <c r="F1061" s="1" t="s">
        <v>372</v>
      </c>
      <c r="G1061" s="1">
        <v>28.65</v>
      </c>
      <c r="H1061" s="1" t="s">
        <v>465</v>
      </c>
      <c r="I1061" s="1">
        <v>429.75</v>
      </c>
      <c r="J1061" s="2" t="s">
        <v>612</v>
      </c>
      <c r="S1061" s="11">
        <f t="shared" si="33"/>
        <v>-162.21348490783382</v>
      </c>
      <c r="T1061" s="10">
        <f t="shared" si="34"/>
        <v>26313.214685944029</v>
      </c>
    </row>
    <row r="1062" spans="1:20" ht="15" x14ac:dyDescent="0.25">
      <c r="A1062" s="1">
        <v>4</v>
      </c>
      <c r="B1062" s="1">
        <v>266</v>
      </c>
      <c r="C1062" s="1" t="s">
        <v>1136</v>
      </c>
      <c r="D1062" s="1" t="s">
        <v>371</v>
      </c>
      <c r="E1062" s="1">
        <v>5</v>
      </c>
      <c r="F1062" s="1" t="s">
        <v>1095</v>
      </c>
      <c r="G1062" s="1">
        <v>28.53</v>
      </c>
      <c r="H1062" s="1" t="s">
        <v>1129</v>
      </c>
      <c r="I1062" s="1">
        <v>142.65</v>
      </c>
      <c r="J1062" s="2" t="s">
        <v>491</v>
      </c>
      <c r="S1062" s="11">
        <f t="shared" si="33"/>
        <v>-162.33348490783382</v>
      </c>
      <c r="T1062" s="10">
        <f t="shared" si="34"/>
        <v>26352.16032232191</v>
      </c>
    </row>
    <row r="1063" spans="1:20" ht="15" x14ac:dyDescent="0.25">
      <c r="A1063" s="1">
        <v>4</v>
      </c>
      <c r="B1063" s="1">
        <v>266</v>
      </c>
      <c r="C1063" s="1" t="s">
        <v>1136</v>
      </c>
      <c r="D1063" s="1" t="s">
        <v>371</v>
      </c>
      <c r="E1063" s="1">
        <v>5</v>
      </c>
      <c r="F1063" s="1" t="s">
        <v>1095</v>
      </c>
      <c r="G1063" s="1">
        <v>28.53</v>
      </c>
      <c r="H1063" s="1" t="s">
        <v>1129</v>
      </c>
      <c r="I1063" s="1">
        <v>142.65</v>
      </c>
      <c r="J1063" s="2" t="s">
        <v>548</v>
      </c>
      <c r="S1063" s="11">
        <f t="shared" si="33"/>
        <v>-162.33348490783382</v>
      </c>
      <c r="T1063" s="10">
        <f t="shared" si="34"/>
        <v>26352.16032232191</v>
      </c>
    </row>
    <row r="1064" spans="1:20" ht="15" x14ac:dyDescent="0.25">
      <c r="A1064" s="1">
        <v>4</v>
      </c>
      <c r="B1064" s="1">
        <v>266</v>
      </c>
      <c r="C1064" s="1" t="s">
        <v>1136</v>
      </c>
      <c r="D1064" s="1" t="s">
        <v>371</v>
      </c>
      <c r="E1064" s="1">
        <v>10</v>
      </c>
      <c r="F1064" s="1" t="s">
        <v>1095</v>
      </c>
      <c r="G1064" s="1">
        <v>28.53</v>
      </c>
      <c r="H1064" s="1" t="s">
        <v>1129</v>
      </c>
      <c r="I1064" s="1">
        <v>285.3</v>
      </c>
      <c r="J1064" s="2" t="s">
        <v>606</v>
      </c>
      <c r="S1064" s="11">
        <f t="shared" si="33"/>
        <v>-162.33348490783382</v>
      </c>
      <c r="T1064" s="10">
        <f t="shared" si="34"/>
        <v>26352.16032232191</v>
      </c>
    </row>
    <row r="1065" spans="1:20" ht="15" x14ac:dyDescent="0.25">
      <c r="A1065" s="1">
        <v>4</v>
      </c>
      <c r="B1065" s="1">
        <v>266</v>
      </c>
      <c r="C1065" s="1" t="s">
        <v>1136</v>
      </c>
      <c r="D1065" s="1" t="s">
        <v>371</v>
      </c>
      <c r="E1065" s="1">
        <v>10</v>
      </c>
      <c r="F1065" s="1" t="s">
        <v>1095</v>
      </c>
      <c r="G1065" s="1">
        <v>28.53</v>
      </c>
      <c r="H1065" s="1" t="s">
        <v>1129</v>
      </c>
      <c r="I1065" s="1">
        <v>285.3</v>
      </c>
      <c r="J1065" s="2" t="s">
        <v>612</v>
      </c>
      <c r="S1065" s="11">
        <f t="shared" si="33"/>
        <v>-162.33348490783382</v>
      </c>
      <c r="T1065" s="10">
        <f t="shared" si="34"/>
        <v>26352.16032232191</v>
      </c>
    </row>
    <row r="1066" spans="1:20" ht="15" x14ac:dyDescent="0.25">
      <c r="A1066" s="1">
        <v>6</v>
      </c>
      <c r="B1066" s="1">
        <v>362</v>
      </c>
      <c r="C1066" s="1" t="s">
        <v>139</v>
      </c>
      <c r="D1066" s="1" t="s">
        <v>371</v>
      </c>
      <c r="E1066" s="1">
        <v>50</v>
      </c>
      <c r="F1066" s="1" t="s">
        <v>92</v>
      </c>
      <c r="G1066" s="1">
        <v>28.5</v>
      </c>
      <c r="H1066" s="1" t="s">
        <v>140</v>
      </c>
      <c r="I1066" s="1">
        <v>1425</v>
      </c>
      <c r="J1066" s="2" t="s">
        <v>374</v>
      </c>
      <c r="S1066" s="11">
        <f t="shared" si="33"/>
        <v>-162.36348490783382</v>
      </c>
      <c r="T1066" s="10">
        <f t="shared" si="34"/>
        <v>26361.901231416381</v>
      </c>
    </row>
    <row r="1067" spans="1:20" ht="15" x14ac:dyDescent="0.25">
      <c r="A1067" s="1">
        <v>14</v>
      </c>
      <c r="B1067" s="1" t="s">
        <v>1165</v>
      </c>
      <c r="C1067" s="1" t="s">
        <v>1166</v>
      </c>
      <c r="D1067" s="1" t="s">
        <v>526</v>
      </c>
      <c r="E1067" s="1">
        <v>5</v>
      </c>
      <c r="F1067" s="1" t="s">
        <v>1095</v>
      </c>
      <c r="G1067" s="1">
        <v>28.41</v>
      </c>
      <c r="H1067" s="1" t="s">
        <v>1162</v>
      </c>
      <c r="I1067" s="1">
        <v>142.05000000000001</v>
      </c>
      <c r="J1067" s="2" t="s">
        <v>491</v>
      </c>
      <c r="S1067" s="11">
        <f t="shared" si="33"/>
        <v>-162.45348490783383</v>
      </c>
      <c r="T1067" s="10">
        <f t="shared" si="34"/>
        <v>26391.134758699791</v>
      </c>
    </row>
    <row r="1068" spans="1:20" ht="15" x14ac:dyDescent="0.25">
      <c r="A1068" s="1">
        <v>14</v>
      </c>
      <c r="B1068" s="1" t="s">
        <v>1165</v>
      </c>
      <c r="C1068" s="1" t="s">
        <v>1166</v>
      </c>
      <c r="D1068" s="1" t="s">
        <v>526</v>
      </c>
      <c r="E1068" s="1">
        <v>5</v>
      </c>
      <c r="F1068" s="1" t="s">
        <v>1095</v>
      </c>
      <c r="G1068" s="1">
        <v>28.41</v>
      </c>
      <c r="H1068" s="1" t="s">
        <v>1162</v>
      </c>
      <c r="I1068" s="1">
        <v>142.05000000000001</v>
      </c>
      <c r="J1068" s="2" t="s">
        <v>600</v>
      </c>
      <c r="S1068" s="11">
        <f t="shared" si="33"/>
        <v>-162.45348490783383</v>
      </c>
      <c r="T1068" s="10">
        <f t="shared" si="34"/>
        <v>26391.134758699791</v>
      </c>
    </row>
    <row r="1069" spans="1:20" ht="15" x14ac:dyDescent="0.25">
      <c r="A1069" s="1">
        <v>14</v>
      </c>
      <c r="B1069" s="1" t="s">
        <v>1165</v>
      </c>
      <c r="C1069" s="1" t="s">
        <v>1166</v>
      </c>
      <c r="D1069" s="1" t="s">
        <v>526</v>
      </c>
      <c r="E1069" s="1">
        <v>5</v>
      </c>
      <c r="F1069" s="1" t="s">
        <v>1095</v>
      </c>
      <c r="G1069" s="1">
        <v>28.41</v>
      </c>
      <c r="H1069" s="1" t="s">
        <v>1162</v>
      </c>
      <c r="I1069" s="1">
        <v>142.05000000000001</v>
      </c>
      <c r="J1069" s="2" t="s">
        <v>630</v>
      </c>
      <c r="S1069" s="11">
        <f t="shared" si="33"/>
        <v>-162.45348490783383</v>
      </c>
      <c r="T1069" s="10">
        <f t="shared" si="34"/>
        <v>26391.134758699791</v>
      </c>
    </row>
    <row r="1070" spans="1:20" ht="25.5" x14ac:dyDescent="0.25">
      <c r="A1070" s="1">
        <v>1</v>
      </c>
      <c r="B1070" s="1">
        <v>1111</v>
      </c>
      <c r="C1070" s="1" t="s">
        <v>210</v>
      </c>
      <c r="D1070" s="1" t="s">
        <v>371</v>
      </c>
      <c r="E1070" s="1">
        <v>30</v>
      </c>
      <c r="F1070" s="1" t="s">
        <v>92</v>
      </c>
      <c r="G1070" s="1">
        <v>28.1</v>
      </c>
      <c r="H1070" s="1" t="s">
        <v>211</v>
      </c>
      <c r="I1070" s="1">
        <v>843</v>
      </c>
      <c r="J1070" s="2" t="s">
        <v>612</v>
      </c>
      <c r="S1070" s="11">
        <f t="shared" si="33"/>
        <v>-162.76348490783383</v>
      </c>
      <c r="T1070" s="10">
        <f t="shared" si="34"/>
        <v>26491.952019342651</v>
      </c>
    </row>
    <row r="1071" spans="1:20" ht="15" x14ac:dyDescent="0.25">
      <c r="A1071" s="1">
        <v>3</v>
      </c>
      <c r="B1071" s="1">
        <v>173</v>
      </c>
      <c r="C1071" s="1" t="s">
        <v>632</v>
      </c>
      <c r="D1071" s="1" t="s">
        <v>371</v>
      </c>
      <c r="E1071" s="1">
        <v>2</v>
      </c>
      <c r="F1071" s="1" t="s">
        <v>372</v>
      </c>
      <c r="G1071" s="1">
        <v>28</v>
      </c>
      <c r="H1071" s="1" t="s">
        <v>376</v>
      </c>
      <c r="I1071" s="1">
        <v>56</v>
      </c>
      <c r="J1071" s="2" t="s">
        <v>630</v>
      </c>
      <c r="S1071" s="11">
        <f t="shared" si="33"/>
        <v>-162.86348490783382</v>
      </c>
      <c r="T1071" s="10">
        <f t="shared" si="34"/>
        <v>26524.514716324215</v>
      </c>
    </row>
    <row r="1072" spans="1:20" ht="15" x14ac:dyDescent="0.25">
      <c r="A1072" s="1">
        <v>2</v>
      </c>
      <c r="B1072" s="1">
        <v>55</v>
      </c>
      <c r="C1072" s="1" t="s">
        <v>100</v>
      </c>
      <c r="D1072" s="1" t="s">
        <v>371</v>
      </c>
      <c r="E1072" s="1">
        <v>50</v>
      </c>
      <c r="F1072" s="1" t="s">
        <v>92</v>
      </c>
      <c r="G1072" s="1">
        <v>27.9</v>
      </c>
      <c r="H1072" s="1" t="s">
        <v>101</v>
      </c>
      <c r="I1072" s="1">
        <v>1395</v>
      </c>
      <c r="J1072" s="2" t="s">
        <v>374</v>
      </c>
      <c r="S1072" s="11">
        <f t="shared" si="33"/>
        <v>-162.96348490783382</v>
      </c>
      <c r="T1072" s="10">
        <f t="shared" si="34"/>
        <v>26557.097413305779</v>
      </c>
    </row>
    <row r="1073" spans="1:20" ht="15" x14ac:dyDescent="0.25">
      <c r="A1073" s="1">
        <v>8</v>
      </c>
      <c r="B1073" s="1">
        <v>407</v>
      </c>
      <c r="C1073" s="1" t="s">
        <v>56</v>
      </c>
      <c r="D1073" s="1" t="s">
        <v>371</v>
      </c>
      <c r="E1073" s="1">
        <v>1000</v>
      </c>
      <c r="F1073" s="1" t="s">
        <v>23</v>
      </c>
      <c r="G1073" s="1">
        <v>27.8</v>
      </c>
      <c r="H1073" s="1" t="s">
        <v>28</v>
      </c>
      <c r="I1073" s="1">
        <v>27800</v>
      </c>
      <c r="J1073" s="2" t="s">
        <v>374</v>
      </c>
      <c r="S1073" s="11">
        <f t="shared" si="33"/>
        <v>-163.06348490783381</v>
      </c>
      <c r="T1073" s="10">
        <f t="shared" si="34"/>
        <v>26589.700110287344</v>
      </c>
    </row>
    <row r="1074" spans="1:20" ht="15" x14ac:dyDescent="0.25">
      <c r="A1074" s="1">
        <v>8</v>
      </c>
      <c r="B1074" s="1">
        <v>407</v>
      </c>
      <c r="C1074" s="1" t="s">
        <v>56</v>
      </c>
      <c r="D1074" s="1" t="s">
        <v>371</v>
      </c>
      <c r="E1074" s="1">
        <v>100</v>
      </c>
      <c r="F1074" s="1" t="s">
        <v>23</v>
      </c>
      <c r="G1074" s="1">
        <v>27.8</v>
      </c>
      <c r="H1074" s="1" t="s">
        <v>28</v>
      </c>
      <c r="I1074" s="1">
        <v>2780</v>
      </c>
      <c r="J1074" s="2" t="s">
        <v>466</v>
      </c>
      <c r="S1074" s="11">
        <f t="shared" si="33"/>
        <v>-163.06348490783381</v>
      </c>
      <c r="T1074" s="10">
        <f t="shared" si="34"/>
        <v>26589.700110287344</v>
      </c>
    </row>
    <row r="1075" spans="1:20" ht="15" x14ac:dyDescent="0.25">
      <c r="A1075" s="1">
        <v>8</v>
      </c>
      <c r="B1075" s="1">
        <v>407</v>
      </c>
      <c r="C1075" s="1" t="s">
        <v>56</v>
      </c>
      <c r="D1075" s="1" t="s">
        <v>371</v>
      </c>
      <c r="E1075" s="1">
        <v>100</v>
      </c>
      <c r="F1075" s="1" t="s">
        <v>23</v>
      </c>
      <c r="G1075" s="1">
        <v>27.8</v>
      </c>
      <c r="H1075" s="1" t="s">
        <v>28</v>
      </c>
      <c r="I1075" s="1">
        <v>2780</v>
      </c>
      <c r="J1075" s="2" t="s">
        <v>491</v>
      </c>
      <c r="S1075" s="11">
        <f t="shared" si="33"/>
        <v>-163.06348490783381</v>
      </c>
      <c r="T1075" s="10">
        <f t="shared" si="34"/>
        <v>26589.700110287344</v>
      </c>
    </row>
    <row r="1076" spans="1:20" ht="15" x14ac:dyDescent="0.25">
      <c r="A1076" s="1">
        <v>8</v>
      </c>
      <c r="B1076" s="1">
        <v>407</v>
      </c>
      <c r="C1076" s="1" t="s">
        <v>56</v>
      </c>
      <c r="D1076" s="1" t="s">
        <v>371</v>
      </c>
      <c r="E1076" s="1">
        <v>50</v>
      </c>
      <c r="F1076" s="1" t="s">
        <v>23</v>
      </c>
      <c r="G1076" s="1">
        <v>27.8</v>
      </c>
      <c r="H1076" s="1" t="s">
        <v>28</v>
      </c>
      <c r="I1076" s="1">
        <v>1390</v>
      </c>
      <c r="J1076" s="2" t="s">
        <v>528</v>
      </c>
      <c r="S1076" s="11">
        <f t="shared" si="33"/>
        <v>-163.06348490783381</v>
      </c>
      <c r="T1076" s="10">
        <f t="shared" si="34"/>
        <v>26589.700110287344</v>
      </c>
    </row>
    <row r="1077" spans="1:20" ht="15" x14ac:dyDescent="0.25">
      <c r="A1077" s="1">
        <v>8</v>
      </c>
      <c r="B1077" s="1">
        <v>407</v>
      </c>
      <c r="C1077" s="1" t="s">
        <v>56</v>
      </c>
      <c r="D1077" s="1" t="s">
        <v>371</v>
      </c>
      <c r="E1077" s="1">
        <v>20</v>
      </c>
      <c r="F1077" s="1" t="s">
        <v>23</v>
      </c>
      <c r="G1077" s="1">
        <v>27.8</v>
      </c>
      <c r="H1077" s="1" t="s">
        <v>28</v>
      </c>
      <c r="I1077" s="1">
        <v>556</v>
      </c>
      <c r="J1077" s="2" t="s">
        <v>548</v>
      </c>
      <c r="S1077" s="11">
        <f t="shared" si="33"/>
        <v>-163.06348490783381</v>
      </c>
      <c r="T1077" s="10">
        <f t="shared" si="34"/>
        <v>26589.700110287344</v>
      </c>
    </row>
    <row r="1078" spans="1:20" ht="15" x14ac:dyDescent="0.25">
      <c r="A1078" s="1">
        <v>8</v>
      </c>
      <c r="B1078" s="1">
        <v>407</v>
      </c>
      <c r="C1078" s="1" t="s">
        <v>56</v>
      </c>
      <c r="D1078" s="1" t="s">
        <v>371</v>
      </c>
      <c r="E1078" s="1">
        <v>10</v>
      </c>
      <c r="F1078" s="1" t="s">
        <v>23</v>
      </c>
      <c r="G1078" s="1">
        <v>27.8</v>
      </c>
      <c r="H1078" s="1" t="s">
        <v>28</v>
      </c>
      <c r="I1078" s="1">
        <v>278</v>
      </c>
      <c r="J1078" s="2" t="s">
        <v>563</v>
      </c>
      <c r="S1078" s="11">
        <f t="shared" si="33"/>
        <v>-163.06348490783381</v>
      </c>
      <c r="T1078" s="10">
        <f t="shared" si="34"/>
        <v>26589.700110287344</v>
      </c>
    </row>
    <row r="1079" spans="1:20" ht="15" x14ac:dyDescent="0.25">
      <c r="A1079" s="1">
        <v>8</v>
      </c>
      <c r="B1079" s="1">
        <v>407</v>
      </c>
      <c r="C1079" s="1" t="s">
        <v>56</v>
      </c>
      <c r="D1079" s="1" t="s">
        <v>371</v>
      </c>
      <c r="E1079" s="1">
        <v>20</v>
      </c>
      <c r="F1079" s="1" t="s">
        <v>23</v>
      </c>
      <c r="G1079" s="1">
        <v>27.8</v>
      </c>
      <c r="H1079" s="1" t="s">
        <v>28</v>
      </c>
      <c r="I1079" s="1">
        <v>556</v>
      </c>
      <c r="J1079" s="2" t="s">
        <v>586</v>
      </c>
      <c r="S1079" s="11">
        <f t="shared" si="33"/>
        <v>-163.06348490783381</v>
      </c>
      <c r="T1079" s="10">
        <f t="shared" si="34"/>
        <v>26589.700110287344</v>
      </c>
    </row>
    <row r="1080" spans="1:20" ht="15" x14ac:dyDescent="0.25">
      <c r="A1080" s="1">
        <v>8</v>
      </c>
      <c r="B1080" s="1">
        <v>407</v>
      </c>
      <c r="C1080" s="1" t="s">
        <v>56</v>
      </c>
      <c r="D1080" s="1" t="s">
        <v>371</v>
      </c>
      <c r="E1080" s="1">
        <v>30</v>
      </c>
      <c r="F1080" s="1" t="s">
        <v>23</v>
      </c>
      <c r="G1080" s="1">
        <v>27.8</v>
      </c>
      <c r="H1080" s="1" t="s">
        <v>28</v>
      </c>
      <c r="I1080" s="1">
        <v>834</v>
      </c>
      <c r="J1080" s="2" t="s">
        <v>606</v>
      </c>
      <c r="S1080" s="11">
        <f t="shared" si="33"/>
        <v>-163.06348490783381</v>
      </c>
      <c r="T1080" s="10">
        <f t="shared" si="34"/>
        <v>26589.700110287344</v>
      </c>
    </row>
    <row r="1081" spans="1:20" ht="15" x14ac:dyDescent="0.25">
      <c r="A1081" s="1">
        <v>8</v>
      </c>
      <c r="B1081" s="1">
        <v>407</v>
      </c>
      <c r="C1081" s="1" t="s">
        <v>56</v>
      </c>
      <c r="D1081" s="1" t="s">
        <v>371</v>
      </c>
      <c r="E1081" s="1">
        <v>10</v>
      </c>
      <c r="F1081" s="1" t="s">
        <v>23</v>
      </c>
      <c r="G1081" s="1">
        <v>27.8</v>
      </c>
      <c r="H1081" s="1" t="s">
        <v>28</v>
      </c>
      <c r="I1081" s="1">
        <v>278</v>
      </c>
      <c r="J1081" s="2" t="s">
        <v>610</v>
      </c>
      <c r="S1081" s="11">
        <f t="shared" si="33"/>
        <v>-163.06348490783381</v>
      </c>
      <c r="T1081" s="10">
        <f t="shared" si="34"/>
        <v>26589.700110287344</v>
      </c>
    </row>
    <row r="1082" spans="1:20" ht="15" x14ac:dyDescent="0.25">
      <c r="A1082" s="1">
        <v>8</v>
      </c>
      <c r="B1082" s="1">
        <v>407</v>
      </c>
      <c r="C1082" s="1" t="s">
        <v>56</v>
      </c>
      <c r="D1082" s="1" t="s">
        <v>371</v>
      </c>
      <c r="E1082" s="1">
        <v>100</v>
      </c>
      <c r="F1082" s="1" t="s">
        <v>23</v>
      </c>
      <c r="G1082" s="1">
        <v>27.8</v>
      </c>
      <c r="H1082" s="1" t="s">
        <v>28</v>
      </c>
      <c r="I1082" s="1">
        <v>2780</v>
      </c>
      <c r="J1082" s="2" t="s">
        <v>630</v>
      </c>
      <c r="S1082" s="11">
        <f t="shared" si="33"/>
        <v>-163.06348490783381</v>
      </c>
      <c r="T1082" s="10">
        <f t="shared" si="34"/>
        <v>26589.700110287344</v>
      </c>
    </row>
    <row r="1083" spans="1:20" ht="15" x14ac:dyDescent="0.25">
      <c r="A1083" s="1">
        <v>8</v>
      </c>
      <c r="B1083" s="1">
        <v>401</v>
      </c>
      <c r="C1083" s="1" t="s">
        <v>55</v>
      </c>
      <c r="D1083" s="1" t="s">
        <v>371</v>
      </c>
      <c r="E1083" s="1">
        <v>150</v>
      </c>
      <c r="F1083" s="1" t="s">
        <v>23</v>
      </c>
      <c r="G1083" s="1">
        <v>27.5</v>
      </c>
      <c r="H1083" s="1" t="s">
        <v>28</v>
      </c>
      <c r="I1083" s="1">
        <v>4125</v>
      </c>
      <c r="J1083" s="2" t="s">
        <v>374</v>
      </c>
      <c r="S1083" s="11">
        <f t="shared" si="33"/>
        <v>-163.36348490783382</v>
      </c>
      <c r="T1083" s="10">
        <f t="shared" si="34"/>
        <v>26687.628201232048</v>
      </c>
    </row>
    <row r="1084" spans="1:20" ht="15" x14ac:dyDescent="0.25">
      <c r="A1084" s="1">
        <v>8</v>
      </c>
      <c r="B1084" s="1">
        <v>401</v>
      </c>
      <c r="C1084" s="1" t="s">
        <v>55</v>
      </c>
      <c r="D1084" s="1" t="s">
        <v>371</v>
      </c>
      <c r="E1084" s="1">
        <v>100</v>
      </c>
      <c r="F1084" s="1" t="s">
        <v>23</v>
      </c>
      <c r="G1084" s="1">
        <v>27.5</v>
      </c>
      <c r="H1084" s="1" t="s">
        <v>28</v>
      </c>
      <c r="I1084" s="1">
        <v>2750</v>
      </c>
      <c r="J1084" s="2" t="s">
        <v>466</v>
      </c>
      <c r="S1084" s="11">
        <f t="shared" si="33"/>
        <v>-163.36348490783382</v>
      </c>
      <c r="T1084" s="10">
        <f t="shared" si="34"/>
        <v>26687.628201232048</v>
      </c>
    </row>
    <row r="1085" spans="1:20" ht="15" x14ac:dyDescent="0.25">
      <c r="A1085" s="1">
        <v>8</v>
      </c>
      <c r="B1085" s="1">
        <v>401</v>
      </c>
      <c r="C1085" s="1" t="s">
        <v>55</v>
      </c>
      <c r="D1085" s="1" t="s">
        <v>371</v>
      </c>
      <c r="E1085" s="1">
        <v>30</v>
      </c>
      <c r="F1085" s="1" t="s">
        <v>23</v>
      </c>
      <c r="G1085" s="1">
        <v>27.5</v>
      </c>
      <c r="H1085" s="1" t="s">
        <v>28</v>
      </c>
      <c r="I1085" s="1">
        <v>825</v>
      </c>
      <c r="J1085" s="2" t="s">
        <v>491</v>
      </c>
      <c r="S1085" s="11">
        <f t="shared" si="33"/>
        <v>-163.36348490783382</v>
      </c>
      <c r="T1085" s="10">
        <f t="shared" si="34"/>
        <v>26687.628201232048</v>
      </c>
    </row>
    <row r="1086" spans="1:20" ht="15" x14ac:dyDescent="0.25">
      <c r="A1086" s="1">
        <v>8</v>
      </c>
      <c r="B1086" s="1">
        <v>401</v>
      </c>
      <c r="C1086" s="1" t="s">
        <v>55</v>
      </c>
      <c r="D1086" s="1" t="s">
        <v>371</v>
      </c>
      <c r="E1086" s="1">
        <v>2</v>
      </c>
      <c r="F1086" s="1" t="s">
        <v>23</v>
      </c>
      <c r="G1086" s="1">
        <v>27.5</v>
      </c>
      <c r="H1086" s="1" t="s">
        <v>28</v>
      </c>
      <c r="I1086" s="1">
        <v>55</v>
      </c>
      <c r="J1086" s="2" t="s">
        <v>612</v>
      </c>
      <c r="S1086" s="11">
        <f t="shared" si="33"/>
        <v>-163.36348490783382</v>
      </c>
      <c r="T1086" s="10">
        <f t="shared" si="34"/>
        <v>26687.628201232048</v>
      </c>
    </row>
    <row r="1087" spans="1:20" ht="15" x14ac:dyDescent="0.25">
      <c r="A1087" s="1">
        <v>8</v>
      </c>
      <c r="B1087" s="1">
        <v>401</v>
      </c>
      <c r="C1087" s="1" t="s">
        <v>55</v>
      </c>
      <c r="D1087" s="1" t="s">
        <v>371</v>
      </c>
      <c r="E1087" s="1">
        <v>20</v>
      </c>
      <c r="F1087" s="1" t="s">
        <v>23</v>
      </c>
      <c r="G1087" s="1">
        <v>27.5</v>
      </c>
      <c r="H1087" s="1" t="s">
        <v>28</v>
      </c>
      <c r="I1087" s="1">
        <v>550</v>
      </c>
      <c r="J1087" s="2" t="s">
        <v>630</v>
      </c>
      <c r="S1087" s="11">
        <f t="shared" si="33"/>
        <v>-163.36348490783382</v>
      </c>
      <c r="T1087" s="10">
        <f t="shared" si="34"/>
        <v>26687.628201232048</v>
      </c>
    </row>
    <row r="1088" spans="1:20" ht="15" x14ac:dyDescent="0.25">
      <c r="A1088" s="1">
        <v>13</v>
      </c>
      <c r="B1088" s="1">
        <v>1111</v>
      </c>
      <c r="C1088" s="1" t="s">
        <v>839</v>
      </c>
      <c r="D1088" s="1" t="s">
        <v>526</v>
      </c>
      <c r="E1088" s="1">
        <v>5</v>
      </c>
      <c r="F1088" s="1" t="s">
        <v>752</v>
      </c>
      <c r="G1088" s="1">
        <v>27</v>
      </c>
      <c r="H1088" s="1" t="s">
        <v>840</v>
      </c>
      <c r="I1088" s="1">
        <v>135</v>
      </c>
      <c r="J1088" s="2" t="s">
        <v>548</v>
      </c>
      <c r="S1088" s="11">
        <f t="shared" si="33"/>
        <v>-163.86348490783382</v>
      </c>
      <c r="T1088" s="10">
        <f t="shared" si="34"/>
        <v>26851.241686139881</v>
      </c>
    </row>
    <row r="1089" spans="1:20" ht="15" x14ac:dyDescent="0.25">
      <c r="A1089" s="1">
        <v>13</v>
      </c>
      <c r="B1089" s="1">
        <v>1111</v>
      </c>
      <c r="C1089" s="1" t="s">
        <v>841</v>
      </c>
      <c r="D1089" s="1" t="s">
        <v>526</v>
      </c>
      <c r="E1089" s="1">
        <v>5</v>
      </c>
      <c r="F1089" s="1" t="s">
        <v>752</v>
      </c>
      <c r="G1089" s="1">
        <v>27</v>
      </c>
      <c r="H1089" s="1" t="s">
        <v>840</v>
      </c>
      <c r="I1089" s="1">
        <v>135</v>
      </c>
      <c r="J1089" s="2" t="s">
        <v>548</v>
      </c>
      <c r="S1089" s="11">
        <f t="shared" si="33"/>
        <v>-163.86348490783382</v>
      </c>
      <c r="T1089" s="10">
        <f t="shared" si="34"/>
        <v>26851.241686139881</v>
      </c>
    </row>
    <row r="1090" spans="1:20" ht="15" x14ac:dyDescent="0.25">
      <c r="A1090" s="1">
        <v>13</v>
      </c>
      <c r="B1090" s="1">
        <v>1111</v>
      </c>
      <c r="C1090" s="1" t="s">
        <v>842</v>
      </c>
      <c r="D1090" s="1" t="s">
        <v>526</v>
      </c>
      <c r="E1090" s="1">
        <v>10</v>
      </c>
      <c r="F1090" s="1" t="s">
        <v>752</v>
      </c>
      <c r="G1090" s="1">
        <v>27</v>
      </c>
      <c r="H1090" s="1" t="s">
        <v>840</v>
      </c>
      <c r="I1090" s="1">
        <v>270</v>
      </c>
      <c r="J1090" s="2" t="s">
        <v>548</v>
      </c>
      <c r="S1090" s="11">
        <f t="shared" ref="S1090:S1153" si="35">G1090-$P$2</f>
        <v>-163.86348490783382</v>
      </c>
      <c r="T1090" s="10">
        <f t="shared" si="34"/>
        <v>26851.241686139881</v>
      </c>
    </row>
    <row r="1091" spans="1:20" ht="15" x14ac:dyDescent="0.25">
      <c r="A1091" s="1">
        <v>8</v>
      </c>
      <c r="B1091" s="1">
        <v>408</v>
      </c>
      <c r="C1091" s="1" t="s">
        <v>57</v>
      </c>
      <c r="D1091" s="1" t="s">
        <v>371</v>
      </c>
      <c r="E1091" s="1">
        <v>400</v>
      </c>
      <c r="F1091" s="1" t="s">
        <v>23</v>
      </c>
      <c r="G1091" s="1">
        <v>26.9</v>
      </c>
      <c r="H1091" s="1" t="s">
        <v>58</v>
      </c>
      <c r="I1091" s="1">
        <v>10760</v>
      </c>
      <c r="J1091" s="2" t="s">
        <v>374</v>
      </c>
      <c r="S1091" s="11">
        <f t="shared" si="35"/>
        <v>-163.96348490783382</v>
      </c>
      <c r="T1091" s="10">
        <f t="shared" ref="T1091:T1154" si="36">S1091*S1091</f>
        <v>26884.024383121447</v>
      </c>
    </row>
    <row r="1092" spans="1:20" ht="15" x14ac:dyDescent="0.25">
      <c r="A1092" s="1">
        <v>8</v>
      </c>
      <c r="B1092" s="1">
        <v>408</v>
      </c>
      <c r="C1092" s="1" t="s">
        <v>57</v>
      </c>
      <c r="D1092" s="1" t="s">
        <v>371</v>
      </c>
      <c r="E1092" s="1">
        <v>20</v>
      </c>
      <c r="F1092" s="1" t="s">
        <v>23</v>
      </c>
      <c r="G1092" s="1">
        <v>26.9</v>
      </c>
      <c r="H1092" s="1" t="s">
        <v>58</v>
      </c>
      <c r="I1092" s="1">
        <v>538</v>
      </c>
      <c r="J1092" s="2" t="s">
        <v>548</v>
      </c>
      <c r="S1092" s="11">
        <f t="shared" si="35"/>
        <v>-163.96348490783382</v>
      </c>
      <c r="T1092" s="10">
        <f t="shared" si="36"/>
        <v>26884.024383121447</v>
      </c>
    </row>
    <row r="1093" spans="1:20" ht="15" x14ac:dyDescent="0.25">
      <c r="A1093" s="1">
        <v>8</v>
      </c>
      <c r="B1093" s="1">
        <v>408</v>
      </c>
      <c r="C1093" s="1" t="s">
        <v>57</v>
      </c>
      <c r="D1093" s="1" t="s">
        <v>371</v>
      </c>
      <c r="E1093" s="1">
        <v>50</v>
      </c>
      <c r="F1093" s="1" t="s">
        <v>23</v>
      </c>
      <c r="G1093" s="1">
        <v>26.9</v>
      </c>
      <c r="H1093" s="1" t="s">
        <v>58</v>
      </c>
      <c r="I1093" s="1">
        <v>1345</v>
      </c>
      <c r="J1093" s="2" t="s">
        <v>563</v>
      </c>
      <c r="S1093" s="11">
        <f t="shared" si="35"/>
        <v>-163.96348490783382</v>
      </c>
      <c r="T1093" s="10">
        <f t="shared" si="36"/>
        <v>26884.024383121447</v>
      </c>
    </row>
    <row r="1094" spans="1:20" ht="15" x14ac:dyDescent="0.25">
      <c r="A1094" s="1">
        <v>8</v>
      </c>
      <c r="B1094" s="1">
        <v>408</v>
      </c>
      <c r="C1094" s="1" t="s">
        <v>57</v>
      </c>
      <c r="D1094" s="1" t="s">
        <v>371</v>
      </c>
      <c r="E1094" s="1">
        <v>10</v>
      </c>
      <c r="F1094" s="1" t="s">
        <v>23</v>
      </c>
      <c r="G1094" s="1">
        <v>26.9</v>
      </c>
      <c r="H1094" s="1" t="s">
        <v>58</v>
      </c>
      <c r="I1094" s="1">
        <v>269</v>
      </c>
      <c r="J1094" s="2" t="s">
        <v>578</v>
      </c>
      <c r="S1094" s="11">
        <f t="shared" si="35"/>
        <v>-163.96348490783382</v>
      </c>
      <c r="T1094" s="10">
        <f t="shared" si="36"/>
        <v>26884.024383121447</v>
      </c>
    </row>
    <row r="1095" spans="1:20" ht="15" x14ac:dyDescent="0.25">
      <c r="A1095" s="1">
        <v>8</v>
      </c>
      <c r="B1095" s="1">
        <v>408</v>
      </c>
      <c r="C1095" s="1" t="s">
        <v>57</v>
      </c>
      <c r="D1095" s="1" t="s">
        <v>371</v>
      </c>
      <c r="E1095" s="1">
        <v>50</v>
      </c>
      <c r="F1095" s="1" t="s">
        <v>23</v>
      </c>
      <c r="G1095" s="1">
        <v>26.9</v>
      </c>
      <c r="H1095" s="1" t="s">
        <v>58</v>
      </c>
      <c r="I1095" s="1">
        <v>1345</v>
      </c>
      <c r="J1095" s="2" t="s">
        <v>586</v>
      </c>
      <c r="S1095" s="11">
        <f t="shared" si="35"/>
        <v>-163.96348490783382</v>
      </c>
      <c r="T1095" s="10">
        <f t="shared" si="36"/>
        <v>26884.024383121447</v>
      </c>
    </row>
    <row r="1096" spans="1:20" ht="15" x14ac:dyDescent="0.25">
      <c r="A1096" s="1">
        <v>8</v>
      </c>
      <c r="B1096" s="1">
        <v>408</v>
      </c>
      <c r="C1096" s="1" t="s">
        <v>57</v>
      </c>
      <c r="D1096" s="1" t="s">
        <v>371</v>
      </c>
      <c r="E1096" s="1">
        <v>10</v>
      </c>
      <c r="F1096" s="1" t="s">
        <v>23</v>
      </c>
      <c r="G1096" s="1">
        <v>26.9</v>
      </c>
      <c r="H1096" s="1" t="s">
        <v>58</v>
      </c>
      <c r="I1096" s="1">
        <v>269</v>
      </c>
      <c r="J1096" s="2" t="s">
        <v>610</v>
      </c>
      <c r="S1096" s="11">
        <f t="shared" si="35"/>
        <v>-163.96348490783382</v>
      </c>
      <c r="T1096" s="10">
        <f t="shared" si="36"/>
        <v>26884.024383121447</v>
      </c>
    </row>
    <row r="1097" spans="1:20" ht="15" x14ac:dyDescent="0.25">
      <c r="A1097" s="1">
        <v>8</v>
      </c>
      <c r="B1097" s="1">
        <v>408</v>
      </c>
      <c r="C1097" s="1" t="s">
        <v>57</v>
      </c>
      <c r="D1097" s="1" t="s">
        <v>371</v>
      </c>
      <c r="E1097" s="1">
        <v>20</v>
      </c>
      <c r="F1097" s="1" t="s">
        <v>23</v>
      </c>
      <c r="G1097" s="1">
        <v>26.9</v>
      </c>
      <c r="H1097" s="1" t="s">
        <v>58</v>
      </c>
      <c r="I1097" s="1">
        <v>538</v>
      </c>
      <c r="J1097" s="2" t="s">
        <v>612</v>
      </c>
      <c r="S1097" s="11">
        <f t="shared" si="35"/>
        <v>-163.96348490783382</v>
      </c>
      <c r="T1097" s="10">
        <f t="shared" si="36"/>
        <v>26884.024383121447</v>
      </c>
    </row>
    <row r="1098" spans="1:20" ht="15" x14ac:dyDescent="0.25">
      <c r="A1098" s="1">
        <v>8</v>
      </c>
      <c r="B1098" s="1">
        <v>408</v>
      </c>
      <c r="C1098" s="1" t="s">
        <v>57</v>
      </c>
      <c r="D1098" s="1" t="s">
        <v>371</v>
      </c>
      <c r="E1098" s="1">
        <v>500</v>
      </c>
      <c r="F1098" s="1" t="s">
        <v>23</v>
      </c>
      <c r="G1098" s="1">
        <v>26.9</v>
      </c>
      <c r="H1098" s="1" t="s">
        <v>58</v>
      </c>
      <c r="I1098" s="1">
        <v>13450</v>
      </c>
      <c r="J1098" s="2" t="s">
        <v>630</v>
      </c>
      <c r="S1098" s="11">
        <f t="shared" si="35"/>
        <v>-163.96348490783382</v>
      </c>
      <c r="T1098" s="10">
        <f t="shared" si="36"/>
        <v>26884.024383121447</v>
      </c>
    </row>
    <row r="1099" spans="1:20" ht="25.5" x14ac:dyDescent="0.25">
      <c r="A1099" s="1">
        <v>1</v>
      </c>
      <c r="B1099" s="1">
        <v>8</v>
      </c>
      <c r="C1099" s="1" t="s">
        <v>629</v>
      </c>
      <c r="D1099" s="1" t="s">
        <v>371</v>
      </c>
      <c r="E1099" s="1">
        <v>100</v>
      </c>
      <c r="F1099" s="1" t="s">
        <v>372</v>
      </c>
      <c r="G1099" s="1">
        <v>26.4</v>
      </c>
      <c r="H1099" s="1" t="s">
        <v>376</v>
      </c>
      <c r="I1099" s="1">
        <v>2640</v>
      </c>
      <c r="J1099" s="2" t="s">
        <v>630</v>
      </c>
      <c r="S1099" s="11">
        <f t="shared" si="35"/>
        <v>-164.46348490783382</v>
      </c>
      <c r="T1099" s="10">
        <f t="shared" si="36"/>
        <v>27048.237868029282</v>
      </c>
    </row>
    <row r="1100" spans="1:20" ht="15" x14ac:dyDescent="0.25">
      <c r="A1100" s="1">
        <v>8</v>
      </c>
      <c r="B1100" s="1">
        <v>394</v>
      </c>
      <c r="C1100" s="1" t="s">
        <v>52</v>
      </c>
      <c r="D1100" s="1" t="s">
        <v>371</v>
      </c>
      <c r="E1100" s="1">
        <v>180</v>
      </c>
      <c r="F1100" s="1" t="s">
        <v>23</v>
      </c>
      <c r="G1100" s="1">
        <v>26.3</v>
      </c>
      <c r="H1100" s="1" t="s">
        <v>28</v>
      </c>
      <c r="I1100" s="1">
        <v>4734</v>
      </c>
      <c r="J1100" s="2" t="s">
        <v>374</v>
      </c>
      <c r="S1100" s="11">
        <f t="shared" si="35"/>
        <v>-164.56348490783381</v>
      </c>
      <c r="T1100" s="10">
        <f t="shared" si="36"/>
        <v>27081.140565010846</v>
      </c>
    </row>
    <row r="1101" spans="1:20" ht="15" x14ac:dyDescent="0.25">
      <c r="A1101" s="1">
        <v>8</v>
      </c>
      <c r="B1101" s="1">
        <v>394</v>
      </c>
      <c r="C1101" s="1" t="s">
        <v>52</v>
      </c>
      <c r="D1101" s="1" t="s">
        <v>371</v>
      </c>
      <c r="E1101" s="1">
        <v>5</v>
      </c>
      <c r="F1101" s="1" t="s">
        <v>23</v>
      </c>
      <c r="G1101" s="1">
        <v>26.3</v>
      </c>
      <c r="H1101" s="1" t="s">
        <v>28</v>
      </c>
      <c r="I1101" s="1">
        <v>131.5</v>
      </c>
      <c r="J1101" s="2" t="s">
        <v>466</v>
      </c>
      <c r="S1101" s="11">
        <f t="shared" si="35"/>
        <v>-164.56348490783381</v>
      </c>
      <c r="T1101" s="10">
        <f t="shared" si="36"/>
        <v>27081.140565010846</v>
      </c>
    </row>
    <row r="1102" spans="1:20" ht="15" x14ac:dyDescent="0.25">
      <c r="A1102" s="1">
        <v>8</v>
      </c>
      <c r="B1102" s="1">
        <v>394</v>
      </c>
      <c r="C1102" s="1" t="s">
        <v>52</v>
      </c>
      <c r="D1102" s="1" t="s">
        <v>371</v>
      </c>
      <c r="E1102" s="1">
        <v>10</v>
      </c>
      <c r="F1102" s="1" t="s">
        <v>23</v>
      </c>
      <c r="G1102" s="1">
        <v>26.3</v>
      </c>
      <c r="H1102" s="1" t="s">
        <v>28</v>
      </c>
      <c r="I1102" s="1">
        <v>263</v>
      </c>
      <c r="J1102" s="2" t="s">
        <v>548</v>
      </c>
      <c r="S1102" s="11">
        <f t="shared" si="35"/>
        <v>-164.56348490783381</v>
      </c>
      <c r="T1102" s="10">
        <f t="shared" si="36"/>
        <v>27081.140565010846</v>
      </c>
    </row>
    <row r="1103" spans="1:20" ht="15" x14ac:dyDescent="0.25">
      <c r="A1103" s="1">
        <v>8</v>
      </c>
      <c r="B1103" s="1">
        <v>394</v>
      </c>
      <c r="C1103" s="1" t="s">
        <v>52</v>
      </c>
      <c r="D1103" s="1" t="s">
        <v>371</v>
      </c>
      <c r="E1103" s="1">
        <v>10</v>
      </c>
      <c r="F1103" s="1" t="s">
        <v>23</v>
      </c>
      <c r="G1103" s="1">
        <v>26.3</v>
      </c>
      <c r="H1103" s="1" t="s">
        <v>28</v>
      </c>
      <c r="I1103" s="1">
        <v>263</v>
      </c>
      <c r="J1103" s="2" t="s">
        <v>563</v>
      </c>
      <c r="S1103" s="11">
        <f t="shared" si="35"/>
        <v>-164.56348490783381</v>
      </c>
      <c r="T1103" s="10">
        <f t="shared" si="36"/>
        <v>27081.140565010846</v>
      </c>
    </row>
    <row r="1104" spans="1:20" ht="15" x14ac:dyDescent="0.25">
      <c r="A1104" s="1">
        <v>8</v>
      </c>
      <c r="B1104" s="1">
        <v>394</v>
      </c>
      <c r="C1104" s="1" t="s">
        <v>52</v>
      </c>
      <c r="D1104" s="1" t="s">
        <v>371</v>
      </c>
      <c r="E1104" s="1">
        <v>5</v>
      </c>
      <c r="F1104" s="1" t="s">
        <v>23</v>
      </c>
      <c r="G1104" s="1">
        <v>26.3</v>
      </c>
      <c r="H1104" s="1" t="s">
        <v>28</v>
      </c>
      <c r="I1104" s="1">
        <v>131.5</v>
      </c>
      <c r="J1104" s="2" t="s">
        <v>578</v>
      </c>
      <c r="S1104" s="11">
        <f t="shared" si="35"/>
        <v>-164.56348490783381</v>
      </c>
      <c r="T1104" s="10">
        <f t="shared" si="36"/>
        <v>27081.140565010846</v>
      </c>
    </row>
    <row r="1105" spans="1:20" ht="15" x14ac:dyDescent="0.25">
      <c r="A1105" s="1">
        <v>8</v>
      </c>
      <c r="B1105" s="1">
        <v>394</v>
      </c>
      <c r="C1105" s="1" t="s">
        <v>52</v>
      </c>
      <c r="D1105" s="1" t="s">
        <v>371</v>
      </c>
      <c r="E1105" s="1">
        <v>50</v>
      </c>
      <c r="F1105" s="1" t="s">
        <v>23</v>
      </c>
      <c r="G1105" s="1">
        <v>26.3</v>
      </c>
      <c r="H1105" s="1" t="s">
        <v>28</v>
      </c>
      <c r="I1105" s="1">
        <v>1315</v>
      </c>
      <c r="J1105" s="2" t="s">
        <v>630</v>
      </c>
      <c r="S1105" s="11">
        <f t="shared" si="35"/>
        <v>-164.56348490783381</v>
      </c>
      <c r="T1105" s="10">
        <f t="shared" si="36"/>
        <v>27081.140565010846</v>
      </c>
    </row>
    <row r="1106" spans="1:20" ht="25.5" x14ac:dyDescent="0.25">
      <c r="A1106" s="1">
        <v>4</v>
      </c>
      <c r="B1106" s="1">
        <v>225</v>
      </c>
      <c r="C1106" s="1" t="s">
        <v>1203</v>
      </c>
      <c r="D1106" s="1" t="s">
        <v>371</v>
      </c>
      <c r="E1106" s="1">
        <v>30</v>
      </c>
      <c r="F1106" s="1" t="s">
        <v>1095</v>
      </c>
      <c r="G1106" s="1">
        <v>25.94</v>
      </c>
      <c r="H1106" s="1" t="s">
        <v>1117</v>
      </c>
      <c r="I1106" s="1">
        <v>778.2</v>
      </c>
      <c r="J1106" s="2" t="s">
        <v>630</v>
      </c>
      <c r="S1106" s="11">
        <f t="shared" si="35"/>
        <v>-164.92348490783382</v>
      </c>
      <c r="T1106" s="10">
        <f t="shared" si="36"/>
        <v>27199.755874144492</v>
      </c>
    </row>
    <row r="1107" spans="1:20" ht="15" x14ac:dyDescent="0.25">
      <c r="A1107" s="1">
        <v>9</v>
      </c>
      <c r="B1107" s="1">
        <v>575</v>
      </c>
      <c r="C1107" s="1" t="s">
        <v>489</v>
      </c>
      <c r="D1107" s="1" t="s">
        <v>371</v>
      </c>
      <c r="E1107" s="1">
        <v>15</v>
      </c>
      <c r="F1107" s="1" t="s">
        <v>372</v>
      </c>
      <c r="G1107" s="1">
        <v>25.8</v>
      </c>
      <c r="H1107" s="1" t="s">
        <v>490</v>
      </c>
      <c r="I1107" s="1">
        <v>387</v>
      </c>
      <c r="J1107" s="2" t="s">
        <v>466</v>
      </c>
      <c r="S1107" s="11">
        <f t="shared" si="35"/>
        <v>-165.06348490783381</v>
      </c>
      <c r="T1107" s="10">
        <f t="shared" si="36"/>
        <v>27245.954049918681</v>
      </c>
    </row>
    <row r="1108" spans="1:20" ht="25.5" x14ac:dyDescent="0.25">
      <c r="A1108" s="1">
        <v>9</v>
      </c>
      <c r="B1108" s="1">
        <v>542</v>
      </c>
      <c r="C1108" s="1" t="s">
        <v>516</v>
      </c>
      <c r="D1108" s="1" t="s">
        <v>371</v>
      </c>
      <c r="E1108" s="1">
        <v>10</v>
      </c>
      <c r="F1108" s="1" t="s">
        <v>372</v>
      </c>
      <c r="G1108" s="1">
        <v>25.8</v>
      </c>
      <c r="H1108" s="1" t="s">
        <v>376</v>
      </c>
      <c r="I1108" s="1">
        <v>258</v>
      </c>
      <c r="J1108" s="2" t="s">
        <v>491</v>
      </c>
      <c r="S1108" s="11">
        <f t="shared" si="35"/>
        <v>-165.06348490783381</v>
      </c>
      <c r="T1108" s="10">
        <f t="shared" si="36"/>
        <v>27245.954049918681</v>
      </c>
    </row>
    <row r="1109" spans="1:20" ht="15" x14ac:dyDescent="0.25">
      <c r="A1109" s="1">
        <v>9</v>
      </c>
      <c r="B1109" s="1">
        <v>575</v>
      </c>
      <c r="C1109" s="1" t="s">
        <v>489</v>
      </c>
      <c r="D1109" s="1" t="s">
        <v>371</v>
      </c>
      <c r="E1109" s="1">
        <v>5</v>
      </c>
      <c r="F1109" s="1" t="s">
        <v>372</v>
      </c>
      <c r="G1109" s="1">
        <v>25.8</v>
      </c>
      <c r="H1109" s="1" t="s">
        <v>490</v>
      </c>
      <c r="I1109" s="1">
        <v>129</v>
      </c>
      <c r="J1109" s="2" t="s">
        <v>491</v>
      </c>
      <c r="S1109" s="11">
        <f t="shared" si="35"/>
        <v>-165.06348490783381</v>
      </c>
      <c r="T1109" s="10">
        <f t="shared" si="36"/>
        <v>27245.954049918681</v>
      </c>
    </row>
    <row r="1110" spans="1:20" ht="25.5" x14ac:dyDescent="0.25">
      <c r="A1110" s="1">
        <v>9</v>
      </c>
      <c r="B1110" s="1">
        <v>542</v>
      </c>
      <c r="C1110" s="1" t="s">
        <v>516</v>
      </c>
      <c r="D1110" s="1" t="s">
        <v>371</v>
      </c>
      <c r="E1110" s="1">
        <v>6</v>
      </c>
      <c r="F1110" s="1" t="s">
        <v>372</v>
      </c>
      <c r="G1110" s="1">
        <v>25.8</v>
      </c>
      <c r="H1110" s="1" t="s">
        <v>376</v>
      </c>
      <c r="I1110" s="1">
        <v>154.80000000000001</v>
      </c>
      <c r="J1110" s="2" t="s">
        <v>528</v>
      </c>
      <c r="S1110" s="11">
        <f t="shared" si="35"/>
        <v>-165.06348490783381</v>
      </c>
      <c r="T1110" s="10">
        <f t="shared" si="36"/>
        <v>27245.954049918681</v>
      </c>
    </row>
    <row r="1111" spans="1:20" ht="15" x14ac:dyDescent="0.25">
      <c r="A1111" s="1">
        <v>9</v>
      </c>
      <c r="B1111" s="1">
        <v>575</v>
      </c>
      <c r="C1111" s="1" t="s">
        <v>489</v>
      </c>
      <c r="D1111" s="1" t="s">
        <v>371</v>
      </c>
      <c r="E1111" s="1">
        <v>8</v>
      </c>
      <c r="F1111" s="1" t="s">
        <v>372</v>
      </c>
      <c r="G1111" s="1">
        <v>25.8</v>
      </c>
      <c r="H1111" s="1" t="s">
        <v>490</v>
      </c>
      <c r="I1111" s="1">
        <v>206.4</v>
      </c>
      <c r="J1111" s="2" t="s">
        <v>528</v>
      </c>
      <c r="S1111" s="11">
        <f t="shared" si="35"/>
        <v>-165.06348490783381</v>
      </c>
      <c r="T1111" s="10">
        <f t="shared" si="36"/>
        <v>27245.954049918681</v>
      </c>
    </row>
    <row r="1112" spans="1:20" ht="25.5" x14ac:dyDescent="0.25">
      <c r="A1112" s="1">
        <v>9</v>
      </c>
      <c r="B1112" s="1">
        <v>542</v>
      </c>
      <c r="C1112" s="1" t="s">
        <v>516</v>
      </c>
      <c r="D1112" s="1" t="s">
        <v>371</v>
      </c>
      <c r="E1112" s="1">
        <v>15</v>
      </c>
      <c r="F1112" s="1" t="s">
        <v>372</v>
      </c>
      <c r="G1112" s="1">
        <v>25.8</v>
      </c>
      <c r="H1112" s="1" t="s">
        <v>376</v>
      </c>
      <c r="I1112" s="1">
        <v>387</v>
      </c>
      <c r="J1112" s="2" t="s">
        <v>548</v>
      </c>
      <c r="S1112" s="11">
        <f t="shared" si="35"/>
        <v>-165.06348490783381</v>
      </c>
      <c r="T1112" s="10">
        <f t="shared" si="36"/>
        <v>27245.954049918681</v>
      </c>
    </row>
    <row r="1113" spans="1:20" ht="25.5" x14ac:dyDescent="0.25">
      <c r="A1113" s="1">
        <v>9</v>
      </c>
      <c r="B1113" s="1">
        <v>542</v>
      </c>
      <c r="C1113" s="1" t="s">
        <v>516</v>
      </c>
      <c r="D1113" s="1" t="s">
        <v>371</v>
      </c>
      <c r="E1113" s="1">
        <v>10</v>
      </c>
      <c r="F1113" s="1" t="s">
        <v>372</v>
      </c>
      <c r="G1113" s="1">
        <v>25.8</v>
      </c>
      <c r="H1113" s="1" t="s">
        <v>376</v>
      </c>
      <c r="I1113" s="1">
        <v>258</v>
      </c>
      <c r="J1113" s="2" t="s">
        <v>563</v>
      </c>
      <c r="S1113" s="11">
        <f t="shared" si="35"/>
        <v>-165.06348490783381</v>
      </c>
      <c r="T1113" s="10">
        <f t="shared" si="36"/>
        <v>27245.954049918681</v>
      </c>
    </row>
    <row r="1114" spans="1:20" ht="15" x14ac:dyDescent="0.25">
      <c r="A1114" s="1">
        <v>9</v>
      </c>
      <c r="B1114" s="1">
        <v>575</v>
      </c>
      <c r="C1114" s="1" t="s">
        <v>489</v>
      </c>
      <c r="D1114" s="1" t="s">
        <v>371</v>
      </c>
      <c r="E1114" s="1">
        <v>15</v>
      </c>
      <c r="F1114" s="1" t="s">
        <v>372</v>
      </c>
      <c r="G1114" s="1">
        <v>25.8</v>
      </c>
      <c r="H1114" s="1" t="s">
        <v>490</v>
      </c>
      <c r="I1114" s="1">
        <v>387</v>
      </c>
      <c r="J1114" s="2" t="s">
        <v>563</v>
      </c>
      <c r="S1114" s="11">
        <f t="shared" si="35"/>
        <v>-165.06348490783381</v>
      </c>
      <c r="T1114" s="10">
        <f t="shared" si="36"/>
        <v>27245.954049918681</v>
      </c>
    </row>
    <row r="1115" spans="1:20" ht="25.5" x14ac:dyDescent="0.25">
      <c r="A1115" s="1">
        <v>9</v>
      </c>
      <c r="B1115" s="1">
        <v>542</v>
      </c>
      <c r="C1115" s="1" t="s">
        <v>516</v>
      </c>
      <c r="D1115" s="1" t="s">
        <v>371</v>
      </c>
      <c r="E1115" s="1">
        <v>10</v>
      </c>
      <c r="F1115" s="1" t="s">
        <v>372</v>
      </c>
      <c r="G1115" s="1">
        <v>25.8</v>
      </c>
      <c r="H1115" s="1" t="s">
        <v>376</v>
      </c>
      <c r="I1115" s="1">
        <v>258</v>
      </c>
      <c r="J1115" s="2" t="s">
        <v>586</v>
      </c>
      <c r="S1115" s="11">
        <f t="shared" si="35"/>
        <v>-165.06348490783381</v>
      </c>
      <c r="T1115" s="10">
        <f t="shared" si="36"/>
        <v>27245.954049918681</v>
      </c>
    </row>
    <row r="1116" spans="1:20" ht="15" x14ac:dyDescent="0.25">
      <c r="A1116" s="1">
        <v>9</v>
      </c>
      <c r="B1116" s="1">
        <v>575</v>
      </c>
      <c r="C1116" s="1" t="s">
        <v>489</v>
      </c>
      <c r="D1116" s="1" t="s">
        <v>371</v>
      </c>
      <c r="E1116" s="1">
        <v>20</v>
      </c>
      <c r="F1116" s="1" t="s">
        <v>372</v>
      </c>
      <c r="G1116" s="1">
        <v>25.8</v>
      </c>
      <c r="H1116" s="1" t="s">
        <v>490</v>
      </c>
      <c r="I1116" s="1">
        <v>516</v>
      </c>
      <c r="J1116" s="2" t="s">
        <v>600</v>
      </c>
      <c r="S1116" s="11">
        <f t="shared" si="35"/>
        <v>-165.06348490783381</v>
      </c>
      <c r="T1116" s="10">
        <f t="shared" si="36"/>
        <v>27245.954049918681</v>
      </c>
    </row>
    <row r="1117" spans="1:20" ht="25.5" x14ac:dyDescent="0.25">
      <c r="A1117" s="1">
        <v>9</v>
      </c>
      <c r="B1117" s="1">
        <v>542</v>
      </c>
      <c r="C1117" s="1" t="s">
        <v>516</v>
      </c>
      <c r="D1117" s="1" t="s">
        <v>371</v>
      </c>
      <c r="E1117" s="1">
        <v>10</v>
      </c>
      <c r="F1117" s="1" t="s">
        <v>372</v>
      </c>
      <c r="G1117" s="1">
        <v>25.8</v>
      </c>
      <c r="H1117" s="1" t="s">
        <v>376</v>
      </c>
      <c r="I1117" s="1">
        <v>258</v>
      </c>
      <c r="J1117" s="2" t="s">
        <v>606</v>
      </c>
      <c r="S1117" s="11">
        <f t="shared" si="35"/>
        <v>-165.06348490783381</v>
      </c>
      <c r="T1117" s="10">
        <f t="shared" si="36"/>
        <v>27245.954049918681</v>
      </c>
    </row>
    <row r="1118" spans="1:20" ht="15" x14ac:dyDescent="0.25">
      <c r="A1118" s="1">
        <v>4</v>
      </c>
      <c r="B1118" s="1">
        <v>236</v>
      </c>
      <c r="C1118" s="1" t="s">
        <v>213</v>
      </c>
      <c r="D1118" s="1" t="s">
        <v>371</v>
      </c>
      <c r="E1118" s="1">
        <v>30</v>
      </c>
      <c r="F1118" s="1" t="s">
        <v>92</v>
      </c>
      <c r="G1118" s="1">
        <v>25.1</v>
      </c>
      <c r="H1118" s="1" t="s">
        <v>214</v>
      </c>
      <c r="I1118" s="1">
        <v>753</v>
      </c>
      <c r="J1118" s="2" t="s">
        <v>612</v>
      </c>
      <c r="S1118" s="11">
        <f t="shared" si="35"/>
        <v>-165.76348490783383</v>
      </c>
      <c r="T1118" s="10">
        <f t="shared" si="36"/>
        <v>27477.532928789653</v>
      </c>
    </row>
    <row r="1119" spans="1:20" ht="15" x14ac:dyDescent="0.25">
      <c r="A1119" s="1">
        <v>12</v>
      </c>
      <c r="B1119" s="1">
        <v>1111</v>
      </c>
      <c r="C1119" s="1" t="s">
        <v>740</v>
      </c>
      <c r="D1119" s="1" t="s">
        <v>526</v>
      </c>
      <c r="E1119" s="1">
        <v>20</v>
      </c>
      <c r="F1119" s="1" t="s">
        <v>684</v>
      </c>
      <c r="G1119" s="1">
        <v>25</v>
      </c>
      <c r="H1119" s="1" t="s">
        <v>741</v>
      </c>
      <c r="I1119" s="1">
        <v>500</v>
      </c>
      <c r="J1119" s="2" t="s">
        <v>563</v>
      </c>
      <c r="S1119" s="11">
        <f t="shared" si="35"/>
        <v>-165.86348490783382</v>
      </c>
      <c r="T1119" s="10">
        <f t="shared" si="36"/>
        <v>27510.695625771219</v>
      </c>
    </row>
    <row r="1120" spans="1:20" ht="15" x14ac:dyDescent="0.25">
      <c r="A1120" s="1">
        <v>2</v>
      </c>
      <c r="B1120" s="1">
        <v>93</v>
      </c>
      <c r="C1120" s="1" t="s">
        <v>104</v>
      </c>
      <c r="D1120" s="1" t="s">
        <v>371</v>
      </c>
      <c r="E1120" s="1">
        <v>60</v>
      </c>
      <c r="F1120" s="1" t="s">
        <v>92</v>
      </c>
      <c r="G1120" s="1">
        <v>25</v>
      </c>
      <c r="H1120" s="1" t="s">
        <v>58</v>
      </c>
      <c r="I1120" s="1">
        <v>1500</v>
      </c>
      <c r="J1120" s="2" t="s">
        <v>374</v>
      </c>
      <c r="S1120" s="11">
        <f t="shared" si="35"/>
        <v>-165.86348490783382</v>
      </c>
      <c r="T1120" s="10">
        <f t="shared" si="36"/>
        <v>27510.695625771219</v>
      </c>
    </row>
    <row r="1121" spans="1:20" ht="15" x14ac:dyDescent="0.25">
      <c r="A1121" s="1">
        <v>4</v>
      </c>
      <c r="B1121" s="1">
        <v>296</v>
      </c>
      <c r="C1121" s="1" t="s">
        <v>159</v>
      </c>
      <c r="D1121" s="1" t="s">
        <v>371</v>
      </c>
      <c r="E1121" s="1">
        <v>10</v>
      </c>
      <c r="F1121" s="1" t="s">
        <v>92</v>
      </c>
      <c r="G1121" s="1">
        <v>25</v>
      </c>
      <c r="H1121" s="1" t="s">
        <v>160</v>
      </c>
      <c r="I1121" s="1">
        <v>250</v>
      </c>
      <c r="J1121" s="2" t="s">
        <v>466</v>
      </c>
      <c r="S1121" s="11">
        <f t="shared" si="35"/>
        <v>-165.86348490783382</v>
      </c>
      <c r="T1121" s="10">
        <f t="shared" si="36"/>
        <v>27510.695625771219</v>
      </c>
    </row>
    <row r="1122" spans="1:20" ht="15" x14ac:dyDescent="0.25">
      <c r="A1122" s="1">
        <v>4</v>
      </c>
      <c r="B1122" s="1">
        <v>296</v>
      </c>
      <c r="C1122" s="1" t="s">
        <v>159</v>
      </c>
      <c r="D1122" s="1" t="s">
        <v>371</v>
      </c>
      <c r="E1122" s="1">
        <v>10</v>
      </c>
      <c r="F1122" s="1" t="s">
        <v>92</v>
      </c>
      <c r="G1122" s="1">
        <v>25</v>
      </c>
      <c r="H1122" s="1" t="s">
        <v>160</v>
      </c>
      <c r="I1122" s="1">
        <v>250</v>
      </c>
      <c r="J1122" s="2" t="s">
        <v>528</v>
      </c>
      <c r="S1122" s="11">
        <f t="shared" si="35"/>
        <v>-165.86348490783382</v>
      </c>
      <c r="T1122" s="10">
        <f t="shared" si="36"/>
        <v>27510.695625771219</v>
      </c>
    </row>
    <row r="1123" spans="1:20" ht="15" x14ac:dyDescent="0.25">
      <c r="A1123" s="1">
        <v>4</v>
      </c>
      <c r="B1123" s="1">
        <v>296</v>
      </c>
      <c r="C1123" s="1" t="s">
        <v>159</v>
      </c>
      <c r="D1123" s="1" t="s">
        <v>371</v>
      </c>
      <c r="E1123" s="1">
        <v>10</v>
      </c>
      <c r="F1123" s="1" t="s">
        <v>92</v>
      </c>
      <c r="G1123" s="1">
        <v>25</v>
      </c>
      <c r="H1123" s="1" t="s">
        <v>160</v>
      </c>
      <c r="I1123" s="1">
        <v>250</v>
      </c>
      <c r="J1123" s="2" t="s">
        <v>548</v>
      </c>
      <c r="S1123" s="11">
        <f t="shared" si="35"/>
        <v>-165.86348490783382</v>
      </c>
      <c r="T1123" s="10">
        <f t="shared" si="36"/>
        <v>27510.695625771219</v>
      </c>
    </row>
    <row r="1124" spans="1:20" ht="15" x14ac:dyDescent="0.25">
      <c r="A1124" s="1">
        <v>2</v>
      </c>
      <c r="B1124" s="1">
        <v>93</v>
      </c>
      <c r="C1124" s="1" t="s">
        <v>104</v>
      </c>
      <c r="D1124" s="1" t="s">
        <v>371</v>
      </c>
      <c r="E1124" s="1">
        <v>5</v>
      </c>
      <c r="F1124" s="1" t="s">
        <v>92</v>
      </c>
      <c r="G1124" s="1">
        <v>25</v>
      </c>
      <c r="H1124" s="1" t="s">
        <v>58</v>
      </c>
      <c r="I1124" s="1">
        <v>125</v>
      </c>
      <c r="J1124" s="2" t="s">
        <v>563</v>
      </c>
      <c r="S1124" s="11">
        <f t="shared" si="35"/>
        <v>-165.86348490783382</v>
      </c>
      <c r="T1124" s="10">
        <f t="shared" si="36"/>
        <v>27510.695625771219</v>
      </c>
    </row>
    <row r="1125" spans="1:20" ht="15" x14ac:dyDescent="0.25">
      <c r="A1125" s="1">
        <v>2</v>
      </c>
      <c r="B1125" s="1">
        <v>93</v>
      </c>
      <c r="C1125" s="1" t="s">
        <v>104</v>
      </c>
      <c r="D1125" s="1" t="s">
        <v>371</v>
      </c>
      <c r="E1125" s="1">
        <v>10</v>
      </c>
      <c r="F1125" s="1" t="s">
        <v>92</v>
      </c>
      <c r="G1125" s="1">
        <v>25</v>
      </c>
      <c r="H1125" s="1" t="s">
        <v>58</v>
      </c>
      <c r="I1125" s="1">
        <v>250</v>
      </c>
      <c r="J1125" s="2" t="s">
        <v>586</v>
      </c>
      <c r="S1125" s="11">
        <f t="shared" si="35"/>
        <v>-165.86348490783382</v>
      </c>
      <c r="T1125" s="10">
        <f t="shared" si="36"/>
        <v>27510.695625771219</v>
      </c>
    </row>
    <row r="1126" spans="1:20" ht="15" x14ac:dyDescent="0.25">
      <c r="A1126" s="1">
        <v>6</v>
      </c>
      <c r="B1126" s="1">
        <v>359</v>
      </c>
      <c r="C1126" s="1" t="s">
        <v>432</v>
      </c>
      <c r="D1126" s="1" t="s">
        <v>371</v>
      </c>
      <c r="E1126" s="1">
        <v>8</v>
      </c>
      <c r="F1126" s="1" t="s">
        <v>372</v>
      </c>
      <c r="G1126" s="1">
        <v>24.2</v>
      </c>
      <c r="H1126" s="1" t="s">
        <v>376</v>
      </c>
      <c r="I1126" s="1">
        <v>193.6</v>
      </c>
      <c r="J1126" s="2" t="s">
        <v>374</v>
      </c>
      <c r="S1126" s="11">
        <f t="shared" si="35"/>
        <v>-166.66348490783383</v>
      </c>
      <c r="T1126" s="10">
        <f t="shared" si="36"/>
        <v>27776.717201623756</v>
      </c>
    </row>
    <row r="1127" spans="1:20" ht="15" x14ac:dyDescent="0.25">
      <c r="A1127" s="1">
        <v>6</v>
      </c>
      <c r="B1127" s="1">
        <v>359</v>
      </c>
      <c r="C1127" s="1" t="s">
        <v>432</v>
      </c>
      <c r="D1127" s="1" t="s">
        <v>371</v>
      </c>
      <c r="E1127" s="1">
        <v>2</v>
      </c>
      <c r="F1127" s="1" t="s">
        <v>372</v>
      </c>
      <c r="G1127" s="1">
        <v>24.2</v>
      </c>
      <c r="H1127" s="1" t="s">
        <v>376</v>
      </c>
      <c r="I1127" s="1">
        <v>48.4</v>
      </c>
      <c r="J1127" s="2" t="s">
        <v>548</v>
      </c>
      <c r="S1127" s="11">
        <f t="shared" si="35"/>
        <v>-166.66348490783383</v>
      </c>
      <c r="T1127" s="10">
        <f t="shared" si="36"/>
        <v>27776.717201623756</v>
      </c>
    </row>
    <row r="1128" spans="1:20" ht="15" x14ac:dyDescent="0.25">
      <c r="A1128" s="1">
        <v>6</v>
      </c>
      <c r="B1128" s="1">
        <v>359</v>
      </c>
      <c r="C1128" s="1" t="s">
        <v>432</v>
      </c>
      <c r="D1128" s="1" t="s">
        <v>371</v>
      </c>
      <c r="E1128" s="1">
        <v>5</v>
      </c>
      <c r="F1128" s="1" t="s">
        <v>372</v>
      </c>
      <c r="G1128" s="1">
        <v>24.2</v>
      </c>
      <c r="H1128" s="1" t="s">
        <v>376</v>
      </c>
      <c r="I1128" s="1">
        <v>121</v>
      </c>
      <c r="J1128" s="2" t="s">
        <v>563</v>
      </c>
      <c r="S1128" s="11">
        <f t="shared" si="35"/>
        <v>-166.66348490783383</v>
      </c>
      <c r="T1128" s="10">
        <f t="shared" si="36"/>
        <v>27776.717201623756</v>
      </c>
    </row>
    <row r="1129" spans="1:20" ht="15" x14ac:dyDescent="0.25">
      <c r="A1129" s="1">
        <v>6</v>
      </c>
      <c r="B1129" s="1">
        <v>359</v>
      </c>
      <c r="C1129" s="1" t="s">
        <v>432</v>
      </c>
      <c r="D1129" s="1" t="s">
        <v>371</v>
      </c>
      <c r="E1129" s="1">
        <v>300</v>
      </c>
      <c r="F1129" s="1" t="s">
        <v>372</v>
      </c>
      <c r="G1129" s="1">
        <v>24.2</v>
      </c>
      <c r="H1129" s="1" t="s">
        <v>376</v>
      </c>
      <c r="I1129" s="1">
        <v>7260</v>
      </c>
      <c r="J1129" s="2" t="s">
        <v>630</v>
      </c>
      <c r="S1129" s="11">
        <f t="shared" si="35"/>
        <v>-166.66348490783383</v>
      </c>
      <c r="T1129" s="10">
        <f t="shared" si="36"/>
        <v>27776.717201623756</v>
      </c>
    </row>
    <row r="1130" spans="1:20" ht="15" x14ac:dyDescent="0.25">
      <c r="A1130" s="1">
        <v>2</v>
      </c>
      <c r="B1130" s="1">
        <v>102</v>
      </c>
      <c r="C1130" s="1" t="s">
        <v>386</v>
      </c>
      <c r="D1130" s="1" t="s">
        <v>371</v>
      </c>
      <c r="E1130" s="1">
        <v>320</v>
      </c>
      <c r="F1130" s="1" t="s">
        <v>372</v>
      </c>
      <c r="G1130" s="1">
        <v>24.15</v>
      </c>
      <c r="H1130" s="1" t="s">
        <v>376</v>
      </c>
      <c r="I1130" s="1">
        <v>7728</v>
      </c>
      <c r="J1130" s="2" t="s">
        <v>374</v>
      </c>
      <c r="S1130" s="11">
        <f t="shared" si="35"/>
        <v>-166.71348490783382</v>
      </c>
      <c r="T1130" s="10">
        <f t="shared" si="36"/>
        <v>27793.386050114535</v>
      </c>
    </row>
    <row r="1131" spans="1:20" ht="15" x14ac:dyDescent="0.25">
      <c r="A1131" s="1">
        <v>4</v>
      </c>
      <c r="B1131" s="1">
        <v>223</v>
      </c>
      <c r="C1131" s="1" t="s">
        <v>408</v>
      </c>
      <c r="D1131" s="1" t="s">
        <v>371</v>
      </c>
      <c r="E1131" s="1">
        <v>400</v>
      </c>
      <c r="F1131" s="1" t="s">
        <v>372</v>
      </c>
      <c r="G1131" s="1">
        <v>24.15</v>
      </c>
      <c r="H1131" s="1" t="s">
        <v>376</v>
      </c>
      <c r="I1131" s="1">
        <v>9660</v>
      </c>
      <c r="J1131" s="2" t="s">
        <v>374</v>
      </c>
      <c r="S1131" s="11">
        <f t="shared" si="35"/>
        <v>-166.71348490783382</v>
      </c>
      <c r="T1131" s="10">
        <f t="shared" si="36"/>
        <v>27793.386050114535</v>
      </c>
    </row>
    <row r="1132" spans="1:20" ht="15" x14ac:dyDescent="0.25">
      <c r="A1132" s="1">
        <v>4</v>
      </c>
      <c r="B1132" s="1">
        <v>223</v>
      </c>
      <c r="C1132" s="1" t="s">
        <v>408</v>
      </c>
      <c r="D1132" s="1" t="s">
        <v>371</v>
      </c>
      <c r="E1132" s="1">
        <v>10</v>
      </c>
      <c r="F1132" s="1" t="s">
        <v>372</v>
      </c>
      <c r="G1132" s="1">
        <v>24.15</v>
      </c>
      <c r="H1132" s="1" t="s">
        <v>376</v>
      </c>
      <c r="I1132" s="1">
        <v>241.5</v>
      </c>
      <c r="J1132" s="2" t="s">
        <v>466</v>
      </c>
      <c r="S1132" s="11">
        <f t="shared" si="35"/>
        <v>-166.71348490783382</v>
      </c>
      <c r="T1132" s="10">
        <f t="shared" si="36"/>
        <v>27793.386050114535</v>
      </c>
    </row>
    <row r="1133" spans="1:20" ht="15" x14ac:dyDescent="0.25">
      <c r="A1133" s="1">
        <v>4</v>
      </c>
      <c r="B1133" s="1">
        <v>223</v>
      </c>
      <c r="C1133" s="1" t="s">
        <v>408</v>
      </c>
      <c r="D1133" s="1" t="s">
        <v>371</v>
      </c>
      <c r="E1133" s="1">
        <v>4</v>
      </c>
      <c r="F1133" s="1" t="s">
        <v>372</v>
      </c>
      <c r="G1133" s="1">
        <v>24.15</v>
      </c>
      <c r="H1133" s="1" t="s">
        <v>376</v>
      </c>
      <c r="I1133" s="1">
        <v>96.6</v>
      </c>
      <c r="J1133" s="2" t="s">
        <v>491</v>
      </c>
      <c r="S1133" s="11">
        <f t="shared" si="35"/>
        <v>-166.71348490783382</v>
      </c>
      <c r="T1133" s="10">
        <f t="shared" si="36"/>
        <v>27793.386050114535</v>
      </c>
    </row>
    <row r="1134" spans="1:20" ht="25.5" x14ac:dyDescent="0.25">
      <c r="A1134" s="1">
        <v>12</v>
      </c>
      <c r="B1134" s="1">
        <v>67</v>
      </c>
      <c r="C1134" s="1" t="s">
        <v>597</v>
      </c>
      <c r="D1134" s="1" t="s">
        <v>526</v>
      </c>
      <c r="E1134" s="1">
        <v>300</v>
      </c>
      <c r="F1134" s="1" t="s">
        <v>372</v>
      </c>
      <c r="G1134" s="1">
        <v>24.15</v>
      </c>
      <c r="H1134" s="1" t="s">
        <v>598</v>
      </c>
      <c r="I1134" s="1">
        <v>7245</v>
      </c>
      <c r="J1134" s="2" t="s">
        <v>586</v>
      </c>
      <c r="S1134" s="11">
        <f t="shared" si="35"/>
        <v>-166.71348490783382</v>
      </c>
      <c r="T1134" s="10">
        <f t="shared" si="36"/>
        <v>27793.386050114535</v>
      </c>
    </row>
    <row r="1135" spans="1:20" ht="15" x14ac:dyDescent="0.25">
      <c r="A1135" s="1">
        <v>4</v>
      </c>
      <c r="B1135" s="1">
        <v>223</v>
      </c>
      <c r="C1135" s="1" t="s">
        <v>408</v>
      </c>
      <c r="D1135" s="1" t="s">
        <v>371</v>
      </c>
      <c r="E1135" s="1">
        <v>20</v>
      </c>
      <c r="F1135" s="1" t="s">
        <v>372</v>
      </c>
      <c r="G1135" s="1">
        <v>24.15</v>
      </c>
      <c r="H1135" s="1" t="s">
        <v>376</v>
      </c>
      <c r="I1135" s="1">
        <v>483</v>
      </c>
      <c r="J1135" s="2" t="s">
        <v>612</v>
      </c>
      <c r="S1135" s="11">
        <f t="shared" si="35"/>
        <v>-166.71348490783382</v>
      </c>
      <c r="T1135" s="10">
        <f t="shared" si="36"/>
        <v>27793.386050114535</v>
      </c>
    </row>
    <row r="1136" spans="1:20" ht="25.5" x14ac:dyDescent="0.25">
      <c r="A1136" s="1">
        <v>12</v>
      </c>
      <c r="B1136" s="1">
        <v>67</v>
      </c>
      <c r="C1136" s="1" t="s">
        <v>597</v>
      </c>
      <c r="D1136" s="1" t="s">
        <v>526</v>
      </c>
      <c r="E1136" s="1">
        <v>1000</v>
      </c>
      <c r="F1136" s="1" t="s">
        <v>372</v>
      </c>
      <c r="G1136" s="1">
        <v>24.15</v>
      </c>
      <c r="H1136" s="1" t="s">
        <v>598</v>
      </c>
      <c r="I1136" s="1">
        <v>24150</v>
      </c>
      <c r="J1136" s="2" t="s">
        <v>630</v>
      </c>
      <c r="S1136" s="11">
        <f t="shared" si="35"/>
        <v>-166.71348490783382</v>
      </c>
      <c r="T1136" s="10">
        <f t="shared" si="36"/>
        <v>27793.386050114535</v>
      </c>
    </row>
    <row r="1137" spans="1:20" ht="15" x14ac:dyDescent="0.25">
      <c r="A1137" s="1">
        <v>12</v>
      </c>
      <c r="B1137" s="1">
        <v>8</v>
      </c>
      <c r="C1137" s="1" t="s">
        <v>802</v>
      </c>
      <c r="D1137" s="1" t="s">
        <v>371</v>
      </c>
      <c r="E1137" s="1">
        <v>50</v>
      </c>
      <c r="F1137" s="1" t="s">
        <v>752</v>
      </c>
      <c r="G1137" s="1">
        <v>24.05</v>
      </c>
      <c r="H1137" s="1" t="s">
        <v>801</v>
      </c>
      <c r="I1137" s="1">
        <v>1202.5</v>
      </c>
      <c r="J1137" s="2" t="s">
        <v>548</v>
      </c>
      <c r="S1137" s="11">
        <f t="shared" si="35"/>
        <v>-166.81348490783381</v>
      </c>
      <c r="T1137" s="10">
        <f t="shared" si="36"/>
        <v>27826.7387470961</v>
      </c>
    </row>
    <row r="1138" spans="1:20" ht="15" x14ac:dyDescent="0.25">
      <c r="A1138" s="1">
        <v>9</v>
      </c>
      <c r="B1138" s="1">
        <v>578</v>
      </c>
      <c r="C1138" s="1" t="s">
        <v>90</v>
      </c>
      <c r="D1138" s="1" t="s">
        <v>371</v>
      </c>
      <c r="E1138" s="1">
        <v>50</v>
      </c>
      <c r="F1138" s="1" t="s">
        <v>23</v>
      </c>
      <c r="G1138" s="1">
        <v>23.95</v>
      </c>
      <c r="H1138" s="1" t="s">
        <v>61</v>
      </c>
      <c r="I1138" s="1">
        <v>1197.5</v>
      </c>
      <c r="J1138" s="2" t="s">
        <v>630</v>
      </c>
      <c r="S1138" s="11">
        <f t="shared" si="35"/>
        <v>-166.91348490783383</v>
      </c>
      <c r="T1138" s="10">
        <f t="shared" si="36"/>
        <v>27860.111444077673</v>
      </c>
    </row>
    <row r="1139" spans="1:20" ht="15" x14ac:dyDescent="0.25">
      <c r="A1139" s="1">
        <v>14</v>
      </c>
      <c r="B1139" s="1" t="s">
        <v>310</v>
      </c>
      <c r="C1139" s="1" t="s">
        <v>311</v>
      </c>
      <c r="D1139" s="1" t="s">
        <v>526</v>
      </c>
      <c r="E1139" s="1">
        <v>10</v>
      </c>
      <c r="F1139" s="1" t="s">
        <v>227</v>
      </c>
      <c r="G1139" s="1">
        <v>23.94</v>
      </c>
      <c r="H1139" s="1" t="s">
        <v>256</v>
      </c>
      <c r="I1139" s="1">
        <v>239.4</v>
      </c>
      <c r="J1139" s="2" t="s">
        <v>548</v>
      </c>
      <c r="S1139" s="11">
        <f t="shared" si="35"/>
        <v>-166.92348490783382</v>
      </c>
      <c r="T1139" s="10">
        <f t="shared" si="36"/>
        <v>27863.449813775827</v>
      </c>
    </row>
    <row r="1140" spans="1:20" ht="15" x14ac:dyDescent="0.25">
      <c r="A1140" s="1">
        <v>14</v>
      </c>
      <c r="B1140" s="1" t="s">
        <v>310</v>
      </c>
      <c r="C1140" s="1" t="s">
        <v>311</v>
      </c>
      <c r="D1140" s="1" t="s">
        <v>526</v>
      </c>
      <c r="E1140" s="1">
        <v>4</v>
      </c>
      <c r="F1140" s="1" t="s">
        <v>227</v>
      </c>
      <c r="G1140" s="1">
        <v>23.94</v>
      </c>
      <c r="H1140" s="1" t="s">
        <v>256</v>
      </c>
      <c r="I1140" s="1">
        <v>95.76</v>
      </c>
      <c r="J1140" s="2" t="s">
        <v>600</v>
      </c>
      <c r="S1140" s="11">
        <f t="shared" si="35"/>
        <v>-166.92348490783382</v>
      </c>
      <c r="T1140" s="10">
        <f t="shared" si="36"/>
        <v>27863.449813775827</v>
      </c>
    </row>
    <row r="1141" spans="1:20" ht="15" x14ac:dyDescent="0.25">
      <c r="A1141" s="1">
        <v>14</v>
      </c>
      <c r="B1141" s="1" t="s">
        <v>310</v>
      </c>
      <c r="C1141" s="1" t="s">
        <v>311</v>
      </c>
      <c r="D1141" s="1" t="s">
        <v>526</v>
      </c>
      <c r="E1141" s="1">
        <v>10</v>
      </c>
      <c r="F1141" s="1" t="s">
        <v>227</v>
      </c>
      <c r="G1141" s="1">
        <v>23.94</v>
      </c>
      <c r="H1141" s="1" t="s">
        <v>256</v>
      </c>
      <c r="I1141" s="1">
        <v>239.4</v>
      </c>
      <c r="J1141" s="2" t="s">
        <v>630</v>
      </c>
      <c r="S1141" s="11">
        <f t="shared" si="35"/>
        <v>-166.92348490783382</v>
      </c>
      <c r="T1141" s="10">
        <f t="shared" si="36"/>
        <v>27863.449813775827</v>
      </c>
    </row>
    <row r="1142" spans="1:20" ht="15" x14ac:dyDescent="0.25">
      <c r="A1142" s="1">
        <v>14</v>
      </c>
      <c r="B1142" s="1" t="s">
        <v>273</v>
      </c>
      <c r="C1142" s="1" t="s">
        <v>274</v>
      </c>
      <c r="D1142" s="1" t="s">
        <v>526</v>
      </c>
      <c r="E1142" s="1">
        <v>6</v>
      </c>
      <c r="F1142" s="1" t="s">
        <v>227</v>
      </c>
      <c r="G1142" s="1">
        <v>23.541</v>
      </c>
      <c r="H1142" s="1" t="s">
        <v>256</v>
      </c>
      <c r="I1142" s="1">
        <v>141.24600000000001</v>
      </c>
      <c r="J1142" s="2" t="s">
        <v>528</v>
      </c>
      <c r="S1142" s="11">
        <f t="shared" si="35"/>
        <v>-167.32248490783383</v>
      </c>
      <c r="T1142" s="10">
        <f t="shared" si="36"/>
        <v>27996.813955732279</v>
      </c>
    </row>
    <row r="1143" spans="1:20" ht="15" x14ac:dyDescent="0.25">
      <c r="A1143" s="1">
        <v>14</v>
      </c>
      <c r="B1143" s="1" t="s">
        <v>273</v>
      </c>
      <c r="C1143" s="1" t="s">
        <v>274</v>
      </c>
      <c r="D1143" s="1" t="s">
        <v>526</v>
      </c>
      <c r="E1143" s="1">
        <v>10</v>
      </c>
      <c r="F1143" s="1" t="s">
        <v>227</v>
      </c>
      <c r="G1143" s="1">
        <v>23.541</v>
      </c>
      <c r="H1143" s="1" t="s">
        <v>256</v>
      </c>
      <c r="I1143" s="1">
        <v>235.41</v>
      </c>
      <c r="J1143" s="2" t="s">
        <v>548</v>
      </c>
      <c r="S1143" s="11">
        <f t="shared" si="35"/>
        <v>-167.32248490783383</v>
      </c>
      <c r="T1143" s="10">
        <f t="shared" si="36"/>
        <v>27996.813955732279</v>
      </c>
    </row>
    <row r="1144" spans="1:20" ht="15" x14ac:dyDescent="0.25">
      <c r="A1144" s="1">
        <v>14</v>
      </c>
      <c r="B1144" s="1" t="s">
        <v>273</v>
      </c>
      <c r="C1144" s="1" t="s">
        <v>274</v>
      </c>
      <c r="D1144" s="1" t="s">
        <v>526</v>
      </c>
      <c r="E1144" s="1">
        <v>10</v>
      </c>
      <c r="F1144" s="1" t="s">
        <v>227</v>
      </c>
      <c r="G1144" s="1">
        <v>23.541</v>
      </c>
      <c r="H1144" s="1" t="s">
        <v>256</v>
      </c>
      <c r="I1144" s="1">
        <v>235.41</v>
      </c>
      <c r="J1144" s="2" t="s">
        <v>563</v>
      </c>
      <c r="S1144" s="11">
        <f t="shared" si="35"/>
        <v>-167.32248490783383</v>
      </c>
      <c r="T1144" s="10">
        <f t="shared" si="36"/>
        <v>27996.813955732279</v>
      </c>
    </row>
    <row r="1145" spans="1:20" ht="15" x14ac:dyDescent="0.25">
      <c r="A1145" s="1">
        <v>14</v>
      </c>
      <c r="B1145" s="1" t="s">
        <v>273</v>
      </c>
      <c r="C1145" s="1" t="s">
        <v>274</v>
      </c>
      <c r="D1145" s="1" t="s">
        <v>526</v>
      </c>
      <c r="E1145" s="1">
        <v>5</v>
      </c>
      <c r="F1145" s="1" t="s">
        <v>227</v>
      </c>
      <c r="G1145" s="1">
        <v>23.541</v>
      </c>
      <c r="H1145" s="1" t="s">
        <v>256</v>
      </c>
      <c r="I1145" s="1">
        <v>117.705</v>
      </c>
      <c r="J1145" s="2" t="s">
        <v>630</v>
      </c>
      <c r="S1145" s="11">
        <f t="shared" si="35"/>
        <v>-167.32248490783383</v>
      </c>
      <c r="T1145" s="10">
        <f t="shared" si="36"/>
        <v>27996.813955732279</v>
      </c>
    </row>
    <row r="1146" spans="1:20" ht="15" x14ac:dyDescent="0.25">
      <c r="A1146" s="1">
        <v>14</v>
      </c>
      <c r="B1146" s="1" t="s">
        <v>1200</v>
      </c>
      <c r="C1146" s="1" t="s">
        <v>1201</v>
      </c>
      <c r="D1146" s="1" t="s">
        <v>691</v>
      </c>
      <c r="E1146" s="1">
        <v>20</v>
      </c>
      <c r="F1146" s="1" t="s">
        <v>1095</v>
      </c>
      <c r="G1146" s="1">
        <v>23.47</v>
      </c>
      <c r="H1146" s="1" t="s">
        <v>1162</v>
      </c>
      <c r="I1146" s="1">
        <v>469.4</v>
      </c>
      <c r="J1146" s="2" t="s">
        <v>606</v>
      </c>
      <c r="S1146" s="11">
        <f t="shared" si="35"/>
        <v>-167.39348490783382</v>
      </c>
      <c r="T1146" s="10">
        <f t="shared" si="36"/>
        <v>28020.578789589192</v>
      </c>
    </row>
    <row r="1147" spans="1:20" ht="15" x14ac:dyDescent="0.25">
      <c r="A1147" s="1">
        <v>3</v>
      </c>
      <c r="B1147" s="1">
        <v>1111</v>
      </c>
      <c r="C1147" s="1" t="s">
        <v>212</v>
      </c>
      <c r="D1147" s="1" t="s">
        <v>371</v>
      </c>
      <c r="E1147" s="1">
        <v>10</v>
      </c>
      <c r="F1147" s="1" t="s">
        <v>92</v>
      </c>
      <c r="G1147" s="1">
        <v>23.18</v>
      </c>
      <c r="H1147" s="1" t="s">
        <v>58</v>
      </c>
      <c r="I1147" s="1">
        <v>231.8</v>
      </c>
      <c r="J1147" s="2" t="s">
        <v>612</v>
      </c>
      <c r="S1147" s="11">
        <f t="shared" si="35"/>
        <v>-167.68348490783382</v>
      </c>
      <c r="T1147" s="10">
        <f t="shared" si="36"/>
        <v>28117.751110835732</v>
      </c>
    </row>
    <row r="1148" spans="1:20" ht="15" x14ac:dyDescent="0.25">
      <c r="A1148" s="1">
        <v>1</v>
      </c>
      <c r="B1148" s="1">
        <v>1111</v>
      </c>
      <c r="C1148" s="1" t="s">
        <v>589</v>
      </c>
      <c r="D1148" s="1" t="s">
        <v>371</v>
      </c>
      <c r="E1148" s="1">
        <v>5</v>
      </c>
      <c r="F1148" s="1" t="s">
        <v>372</v>
      </c>
      <c r="G1148" s="1">
        <v>23.1</v>
      </c>
      <c r="H1148" s="1" t="s">
        <v>376</v>
      </c>
      <c r="I1148" s="1">
        <v>115.5</v>
      </c>
      <c r="J1148" s="2" t="s">
        <v>586</v>
      </c>
      <c r="S1148" s="11">
        <f t="shared" si="35"/>
        <v>-167.76348490783383</v>
      </c>
      <c r="T1148" s="10">
        <f t="shared" si="36"/>
        <v>28144.586868420989</v>
      </c>
    </row>
    <row r="1149" spans="1:20" ht="15" x14ac:dyDescent="0.25">
      <c r="A1149" s="1">
        <v>3</v>
      </c>
      <c r="B1149" s="1">
        <v>195</v>
      </c>
      <c r="C1149" s="1" t="s">
        <v>39</v>
      </c>
      <c r="D1149" s="1" t="s">
        <v>371</v>
      </c>
      <c r="E1149" s="1">
        <v>490</v>
      </c>
      <c r="F1149" s="1" t="s">
        <v>23</v>
      </c>
      <c r="G1149" s="1">
        <v>23.1</v>
      </c>
      <c r="H1149" s="1" t="s">
        <v>40</v>
      </c>
      <c r="I1149" s="1">
        <v>11319</v>
      </c>
      <c r="J1149" s="2" t="s">
        <v>374</v>
      </c>
      <c r="S1149" s="11">
        <f t="shared" si="35"/>
        <v>-167.76348490783383</v>
      </c>
      <c r="T1149" s="10">
        <f t="shared" si="36"/>
        <v>28144.586868420989</v>
      </c>
    </row>
    <row r="1150" spans="1:20" ht="15" x14ac:dyDescent="0.25">
      <c r="A1150" s="1">
        <v>3</v>
      </c>
      <c r="B1150" s="1">
        <v>195</v>
      </c>
      <c r="C1150" s="1" t="s">
        <v>39</v>
      </c>
      <c r="D1150" s="1" t="s">
        <v>371</v>
      </c>
      <c r="E1150" s="1">
        <v>30</v>
      </c>
      <c r="F1150" s="1" t="s">
        <v>23</v>
      </c>
      <c r="G1150" s="1">
        <v>23.1</v>
      </c>
      <c r="H1150" s="1" t="s">
        <v>40</v>
      </c>
      <c r="I1150" s="1">
        <v>693</v>
      </c>
      <c r="J1150" s="2" t="s">
        <v>466</v>
      </c>
      <c r="S1150" s="11">
        <f t="shared" si="35"/>
        <v>-167.76348490783383</v>
      </c>
      <c r="T1150" s="10">
        <f t="shared" si="36"/>
        <v>28144.586868420989</v>
      </c>
    </row>
    <row r="1151" spans="1:20" ht="15" x14ac:dyDescent="0.25">
      <c r="A1151" s="1">
        <v>3</v>
      </c>
      <c r="B1151" s="1">
        <v>195</v>
      </c>
      <c r="C1151" s="1" t="s">
        <v>39</v>
      </c>
      <c r="D1151" s="1" t="s">
        <v>371</v>
      </c>
      <c r="E1151" s="1">
        <v>50</v>
      </c>
      <c r="F1151" s="1" t="s">
        <v>23</v>
      </c>
      <c r="G1151" s="1">
        <v>23.1</v>
      </c>
      <c r="H1151" s="1" t="s">
        <v>40</v>
      </c>
      <c r="I1151" s="1">
        <v>1155</v>
      </c>
      <c r="J1151" s="2" t="s">
        <v>548</v>
      </c>
      <c r="S1151" s="11">
        <f t="shared" si="35"/>
        <v>-167.76348490783383</v>
      </c>
      <c r="T1151" s="10">
        <f t="shared" si="36"/>
        <v>28144.586868420989</v>
      </c>
    </row>
    <row r="1152" spans="1:20" ht="15" x14ac:dyDescent="0.25">
      <c r="A1152" s="1">
        <v>3</v>
      </c>
      <c r="B1152" s="1">
        <v>195</v>
      </c>
      <c r="C1152" s="1" t="s">
        <v>39</v>
      </c>
      <c r="D1152" s="1" t="s">
        <v>371</v>
      </c>
      <c r="E1152" s="1">
        <v>50</v>
      </c>
      <c r="F1152" s="1" t="s">
        <v>23</v>
      </c>
      <c r="G1152" s="1">
        <v>23.1</v>
      </c>
      <c r="H1152" s="1" t="s">
        <v>40</v>
      </c>
      <c r="I1152" s="1">
        <v>1155</v>
      </c>
      <c r="J1152" s="2" t="s">
        <v>563</v>
      </c>
      <c r="S1152" s="11">
        <f t="shared" si="35"/>
        <v>-167.76348490783383</v>
      </c>
      <c r="T1152" s="10">
        <f t="shared" si="36"/>
        <v>28144.586868420989</v>
      </c>
    </row>
    <row r="1153" spans="1:20" ht="15" x14ac:dyDescent="0.25">
      <c r="A1153" s="1">
        <v>3</v>
      </c>
      <c r="B1153" s="1">
        <v>195</v>
      </c>
      <c r="C1153" s="1" t="s">
        <v>39</v>
      </c>
      <c r="D1153" s="1" t="s">
        <v>371</v>
      </c>
      <c r="E1153" s="1">
        <v>50</v>
      </c>
      <c r="F1153" s="1" t="s">
        <v>23</v>
      </c>
      <c r="G1153" s="1">
        <v>23.1</v>
      </c>
      <c r="H1153" s="1" t="s">
        <v>40</v>
      </c>
      <c r="I1153" s="1">
        <v>1155</v>
      </c>
      <c r="J1153" s="2" t="s">
        <v>630</v>
      </c>
      <c r="S1153" s="11">
        <f t="shared" si="35"/>
        <v>-167.76348490783383</v>
      </c>
      <c r="T1153" s="10">
        <f t="shared" si="36"/>
        <v>28144.586868420989</v>
      </c>
    </row>
    <row r="1154" spans="1:20" ht="15" x14ac:dyDescent="0.25">
      <c r="A1154" s="1">
        <v>8</v>
      </c>
      <c r="B1154" s="1">
        <v>404</v>
      </c>
      <c r="C1154" s="1" t="s">
        <v>74</v>
      </c>
      <c r="D1154" s="1" t="s">
        <v>371</v>
      </c>
      <c r="E1154" s="1">
        <v>30</v>
      </c>
      <c r="F1154" s="1" t="s">
        <v>23</v>
      </c>
      <c r="G1154" s="1">
        <v>22.8</v>
      </c>
      <c r="H1154" s="1" t="s">
        <v>28</v>
      </c>
      <c r="I1154" s="1">
        <v>684</v>
      </c>
      <c r="J1154" s="2" t="s">
        <v>491</v>
      </c>
      <c r="S1154" s="11">
        <f t="shared" ref="S1154:S1217" si="37">G1154-$P$2</f>
        <v>-168.06348490783381</v>
      </c>
      <c r="T1154" s="10">
        <f t="shared" si="36"/>
        <v>28245.334959365682</v>
      </c>
    </row>
    <row r="1155" spans="1:20" ht="15" x14ac:dyDescent="0.25">
      <c r="A1155" s="1">
        <v>8</v>
      </c>
      <c r="B1155" s="1">
        <v>404</v>
      </c>
      <c r="C1155" s="1" t="s">
        <v>74</v>
      </c>
      <c r="D1155" s="1" t="s">
        <v>371</v>
      </c>
      <c r="E1155" s="1">
        <v>10</v>
      </c>
      <c r="F1155" s="1" t="s">
        <v>23</v>
      </c>
      <c r="G1155" s="1">
        <v>22.8</v>
      </c>
      <c r="H1155" s="1" t="s">
        <v>28</v>
      </c>
      <c r="I1155" s="1">
        <v>228</v>
      </c>
      <c r="J1155" s="2" t="s">
        <v>548</v>
      </c>
      <c r="S1155" s="11">
        <f t="shared" si="37"/>
        <v>-168.06348490783381</v>
      </c>
      <c r="T1155" s="10">
        <f t="shared" ref="T1155:T1218" si="38">S1155*S1155</f>
        <v>28245.334959365682</v>
      </c>
    </row>
    <row r="1156" spans="1:20" ht="15" x14ac:dyDescent="0.25">
      <c r="A1156" s="1">
        <v>8</v>
      </c>
      <c r="B1156" s="1">
        <v>404</v>
      </c>
      <c r="C1156" s="1" t="s">
        <v>74</v>
      </c>
      <c r="D1156" s="1" t="s">
        <v>371</v>
      </c>
      <c r="E1156" s="1">
        <v>10</v>
      </c>
      <c r="F1156" s="1" t="s">
        <v>23</v>
      </c>
      <c r="G1156" s="1">
        <v>22.8</v>
      </c>
      <c r="H1156" s="1" t="s">
        <v>28</v>
      </c>
      <c r="I1156" s="1">
        <v>228</v>
      </c>
      <c r="J1156" s="2" t="s">
        <v>563</v>
      </c>
      <c r="S1156" s="11">
        <f t="shared" si="37"/>
        <v>-168.06348490783381</v>
      </c>
      <c r="T1156" s="10">
        <f t="shared" si="38"/>
        <v>28245.334959365682</v>
      </c>
    </row>
    <row r="1157" spans="1:20" ht="15" x14ac:dyDescent="0.25">
      <c r="A1157" s="1">
        <v>8</v>
      </c>
      <c r="B1157" s="1">
        <v>404</v>
      </c>
      <c r="C1157" s="1" t="s">
        <v>74</v>
      </c>
      <c r="D1157" s="1" t="s">
        <v>371</v>
      </c>
      <c r="E1157" s="1">
        <v>10</v>
      </c>
      <c r="F1157" s="1" t="s">
        <v>23</v>
      </c>
      <c r="G1157" s="1">
        <v>22.8</v>
      </c>
      <c r="H1157" s="1" t="s">
        <v>28</v>
      </c>
      <c r="I1157" s="1">
        <v>228</v>
      </c>
      <c r="J1157" s="2" t="s">
        <v>586</v>
      </c>
      <c r="S1157" s="11">
        <f t="shared" si="37"/>
        <v>-168.06348490783381</v>
      </c>
      <c r="T1157" s="10">
        <f t="shared" si="38"/>
        <v>28245.334959365682</v>
      </c>
    </row>
    <row r="1158" spans="1:20" ht="15" x14ac:dyDescent="0.25">
      <c r="A1158" s="1">
        <v>8</v>
      </c>
      <c r="B1158" s="1">
        <v>404</v>
      </c>
      <c r="C1158" s="1" t="s">
        <v>74</v>
      </c>
      <c r="D1158" s="1" t="s">
        <v>371</v>
      </c>
      <c r="E1158" s="1">
        <v>10</v>
      </c>
      <c r="F1158" s="1" t="s">
        <v>23</v>
      </c>
      <c r="G1158" s="1">
        <v>22.8</v>
      </c>
      <c r="H1158" s="1" t="s">
        <v>28</v>
      </c>
      <c r="I1158" s="1">
        <v>228</v>
      </c>
      <c r="J1158" s="2" t="s">
        <v>610</v>
      </c>
      <c r="S1158" s="11">
        <f t="shared" si="37"/>
        <v>-168.06348490783381</v>
      </c>
      <c r="T1158" s="10">
        <f t="shared" si="38"/>
        <v>28245.334959365682</v>
      </c>
    </row>
    <row r="1159" spans="1:20" ht="15" x14ac:dyDescent="0.25">
      <c r="A1159" s="1">
        <v>8</v>
      </c>
      <c r="B1159" s="1">
        <v>404</v>
      </c>
      <c r="C1159" s="1" t="s">
        <v>74</v>
      </c>
      <c r="D1159" s="1" t="s">
        <v>371</v>
      </c>
      <c r="E1159" s="1">
        <v>20</v>
      </c>
      <c r="F1159" s="1" t="s">
        <v>23</v>
      </c>
      <c r="G1159" s="1">
        <v>22.8</v>
      </c>
      <c r="H1159" s="1" t="s">
        <v>28</v>
      </c>
      <c r="I1159" s="1">
        <v>456</v>
      </c>
      <c r="J1159" s="2" t="s">
        <v>630</v>
      </c>
      <c r="S1159" s="11">
        <f t="shared" si="37"/>
        <v>-168.06348490783381</v>
      </c>
      <c r="T1159" s="10">
        <f t="shared" si="38"/>
        <v>28245.334959365682</v>
      </c>
    </row>
    <row r="1160" spans="1:20" ht="25.5" x14ac:dyDescent="0.25">
      <c r="A1160" s="1">
        <v>12</v>
      </c>
      <c r="B1160" s="1">
        <v>51</v>
      </c>
      <c r="C1160" s="1" t="s">
        <v>945</v>
      </c>
      <c r="D1160" s="1" t="s">
        <v>559</v>
      </c>
      <c r="E1160" s="1">
        <v>100</v>
      </c>
      <c r="F1160" s="1" t="s">
        <v>939</v>
      </c>
      <c r="G1160" s="1">
        <v>22.47</v>
      </c>
      <c r="H1160" s="2" t="s">
        <v>1256</v>
      </c>
      <c r="I1160" s="1">
        <v>2247</v>
      </c>
      <c r="J1160" s="2" t="s">
        <v>630</v>
      </c>
      <c r="S1160" s="11">
        <f t="shared" si="37"/>
        <v>-168.39348490783382</v>
      </c>
      <c r="T1160" s="10">
        <f t="shared" si="38"/>
        <v>28356.365759404856</v>
      </c>
    </row>
    <row r="1161" spans="1:20" ht="15" x14ac:dyDescent="0.25">
      <c r="A1161" s="1">
        <v>4</v>
      </c>
      <c r="B1161" s="1">
        <v>303</v>
      </c>
      <c r="C1161" s="1" t="s">
        <v>421</v>
      </c>
      <c r="D1161" s="1" t="s">
        <v>371</v>
      </c>
      <c r="E1161" s="1">
        <v>60</v>
      </c>
      <c r="F1161" s="1" t="s">
        <v>372</v>
      </c>
      <c r="G1161" s="1">
        <v>22.1</v>
      </c>
      <c r="H1161" s="1" t="s">
        <v>376</v>
      </c>
      <c r="I1161" s="1">
        <v>1326</v>
      </c>
      <c r="J1161" s="2" t="s">
        <v>374</v>
      </c>
      <c r="S1161" s="11">
        <f t="shared" si="37"/>
        <v>-168.76348490783383</v>
      </c>
      <c r="T1161" s="10">
        <f t="shared" si="38"/>
        <v>28481.113838236655</v>
      </c>
    </row>
    <row r="1162" spans="1:20" ht="15" x14ac:dyDescent="0.25">
      <c r="A1162" s="1">
        <v>4</v>
      </c>
      <c r="B1162" s="1">
        <v>303</v>
      </c>
      <c r="C1162" s="1" t="s">
        <v>421</v>
      </c>
      <c r="D1162" s="1" t="s">
        <v>371</v>
      </c>
      <c r="E1162" s="1">
        <v>100</v>
      </c>
      <c r="F1162" s="1" t="s">
        <v>372</v>
      </c>
      <c r="G1162" s="1">
        <v>22.1</v>
      </c>
      <c r="H1162" s="1" t="s">
        <v>376</v>
      </c>
      <c r="I1162" s="1">
        <v>2210</v>
      </c>
      <c r="J1162" s="2" t="s">
        <v>630</v>
      </c>
      <c r="S1162" s="11">
        <f t="shared" si="37"/>
        <v>-168.76348490783383</v>
      </c>
      <c r="T1162" s="10">
        <f t="shared" si="38"/>
        <v>28481.113838236655</v>
      </c>
    </row>
    <row r="1163" spans="1:20" ht="25.5" x14ac:dyDescent="0.25">
      <c r="A1163" s="1">
        <v>13</v>
      </c>
      <c r="B1163" s="1">
        <v>32</v>
      </c>
      <c r="C1163" s="1" t="s">
        <v>867</v>
      </c>
      <c r="D1163" s="1" t="s">
        <v>526</v>
      </c>
      <c r="E1163" s="1">
        <v>10</v>
      </c>
      <c r="F1163" s="1" t="s">
        <v>752</v>
      </c>
      <c r="G1163" s="1">
        <v>22</v>
      </c>
      <c r="H1163" s="1" t="s">
        <v>793</v>
      </c>
      <c r="I1163" s="1">
        <v>220</v>
      </c>
      <c r="J1163" s="2" t="s">
        <v>578</v>
      </c>
      <c r="S1163" s="11">
        <f t="shared" si="37"/>
        <v>-168.86348490783382</v>
      </c>
      <c r="T1163" s="10">
        <f t="shared" si="38"/>
        <v>28514.87653521822</v>
      </c>
    </row>
    <row r="1164" spans="1:20" ht="25.5" x14ac:dyDescent="0.25">
      <c r="A1164" s="1">
        <v>13</v>
      </c>
      <c r="B1164" s="1">
        <v>81</v>
      </c>
      <c r="C1164" s="1" t="s">
        <v>822</v>
      </c>
      <c r="D1164" s="1" t="s">
        <v>526</v>
      </c>
      <c r="E1164" s="1">
        <v>10</v>
      </c>
      <c r="F1164" s="1" t="s">
        <v>752</v>
      </c>
      <c r="G1164" s="1">
        <v>21.99</v>
      </c>
      <c r="H1164" s="1" t="s">
        <v>773</v>
      </c>
      <c r="I1164" s="1">
        <v>219.9</v>
      </c>
      <c r="J1164" s="2" t="s">
        <v>548</v>
      </c>
      <c r="S1164" s="11">
        <f t="shared" si="37"/>
        <v>-168.87348490783381</v>
      </c>
      <c r="T1164" s="10">
        <f t="shared" si="38"/>
        <v>28518.253904916375</v>
      </c>
    </row>
    <row r="1165" spans="1:20" ht="25.5" x14ac:dyDescent="0.25">
      <c r="A1165" s="1">
        <v>13</v>
      </c>
      <c r="B1165" s="1">
        <v>83</v>
      </c>
      <c r="C1165" s="1" t="s">
        <v>823</v>
      </c>
      <c r="D1165" s="1" t="s">
        <v>526</v>
      </c>
      <c r="E1165" s="1">
        <v>10</v>
      </c>
      <c r="F1165" s="1" t="s">
        <v>752</v>
      </c>
      <c r="G1165" s="1">
        <v>21.99</v>
      </c>
      <c r="H1165" s="1" t="s">
        <v>773</v>
      </c>
      <c r="I1165" s="1">
        <v>219.9</v>
      </c>
      <c r="J1165" s="2" t="s">
        <v>548</v>
      </c>
      <c r="S1165" s="11">
        <f t="shared" si="37"/>
        <v>-168.87348490783381</v>
      </c>
      <c r="T1165" s="10">
        <f t="shared" si="38"/>
        <v>28518.253904916375</v>
      </c>
    </row>
    <row r="1166" spans="1:20" ht="25.5" x14ac:dyDescent="0.25">
      <c r="A1166" s="1">
        <v>13</v>
      </c>
      <c r="B1166" s="1">
        <v>88</v>
      </c>
      <c r="C1166" s="1" t="s">
        <v>825</v>
      </c>
      <c r="D1166" s="1" t="s">
        <v>526</v>
      </c>
      <c r="E1166" s="1">
        <v>10</v>
      </c>
      <c r="F1166" s="1" t="s">
        <v>752</v>
      </c>
      <c r="G1166" s="1">
        <v>21.99</v>
      </c>
      <c r="H1166" s="1" t="s">
        <v>773</v>
      </c>
      <c r="I1166" s="1">
        <v>219.9</v>
      </c>
      <c r="J1166" s="2" t="s">
        <v>548</v>
      </c>
      <c r="S1166" s="11">
        <f t="shared" si="37"/>
        <v>-168.87348490783381</v>
      </c>
      <c r="T1166" s="10">
        <f t="shared" si="38"/>
        <v>28518.253904916375</v>
      </c>
    </row>
    <row r="1167" spans="1:20" ht="25.5" x14ac:dyDescent="0.25">
      <c r="A1167" s="1">
        <v>13</v>
      </c>
      <c r="B1167" s="1">
        <v>81</v>
      </c>
      <c r="C1167" s="1" t="s">
        <v>822</v>
      </c>
      <c r="D1167" s="1" t="s">
        <v>526</v>
      </c>
      <c r="E1167" s="1">
        <v>5</v>
      </c>
      <c r="F1167" s="1" t="s">
        <v>752</v>
      </c>
      <c r="G1167" s="1">
        <v>21.99</v>
      </c>
      <c r="H1167" s="1" t="s">
        <v>773</v>
      </c>
      <c r="I1167" s="1">
        <v>109.95</v>
      </c>
      <c r="J1167" s="2" t="s">
        <v>563</v>
      </c>
      <c r="S1167" s="11">
        <f t="shared" si="37"/>
        <v>-168.87348490783381</v>
      </c>
      <c r="T1167" s="10">
        <f t="shared" si="38"/>
        <v>28518.253904916375</v>
      </c>
    </row>
    <row r="1168" spans="1:20" ht="25.5" x14ac:dyDescent="0.25">
      <c r="A1168" s="1">
        <v>13</v>
      </c>
      <c r="B1168" s="1">
        <v>82</v>
      </c>
      <c r="C1168" s="1" t="s">
        <v>850</v>
      </c>
      <c r="D1168" s="1" t="s">
        <v>526</v>
      </c>
      <c r="E1168" s="1">
        <v>5</v>
      </c>
      <c r="F1168" s="1" t="s">
        <v>752</v>
      </c>
      <c r="G1168" s="1">
        <v>21.99</v>
      </c>
      <c r="H1168" s="1" t="s">
        <v>773</v>
      </c>
      <c r="I1168" s="1">
        <v>109.95</v>
      </c>
      <c r="J1168" s="2" t="s">
        <v>563</v>
      </c>
      <c r="S1168" s="11">
        <f t="shared" si="37"/>
        <v>-168.87348490783381</v>
      </c>
      <c r="T1168" s="10">
        <f t="shared" si="38"/>
        <v>28518.253904916375</v>
      </c>
    </row>
    <row r="1169" spans="1:20" ht="25.5" x14ac:dyDescent="0.25">
      <c r="A1169" s="1">
        <v>13</v>
      </c>
      <c r="B1169" s="1">
        <v>83</v>
      </c>
      <c r="C1169" s="1" t="s">
        <v>823</v>
      </c>
      <c r="D1169" s="1" t="s">
        <v>526</v>
      </c>
      <c r="E1169" s="1">
        <v>5</v>
      </c>
      <c r="F1169" s="1" t="s">
        <v>752</v>
      </c>
      <c r="G1169" s="1">
        <v>21.99</v>
      </c>
      <c r="H1169" s="1" t="s">
        <v>773</v>
      </c>
      <c r="I1169" s="1">
        <v>109.95</v>
      </c>
      <c r="J1169" s="2" t="s">
        <v>563</v>
      </c>
      <c r="S1169" s="11">
        <f t="shared" si="37"/>
        <v>-168.87348490783381</v>
      </c>
      <c r="T1169" s="10">
        <f t="shared" si="38"/>
        <v>28518.253904916375</v>
      </c>
    </row>
    <row r="1170" spans="1:20" ht="25.5" x14ac:dyDescent="0.25">
      <c r="A1170" s="1">
        <v>13</v>
      </c>
      <c r="B1170" s="1">
        <v>84</v>
      </c>
      <c r="C1170" s="1" t="s">
        <v>851</v>
      </c>
      <c r="D1170" s="1" t="s">
        <v>526</v>
      </c>
      <c r="E1170" s="1">
        <v>5</v>
      </c>
      <c r="F1170" s="1" t="s">
        <v>752</v>
      </c>
      <c r="G1170" s="1">
        <v>21.99</v>
      </c>
      <c r="H1170" s="1" t="s">
        <v>773</v>
      </c>
      <c r="I1170" s="1">
        <v>109.95</v>
      </c>
      <c r="J1170" s="2" t="s">
        <v>563</v>
      </c>
      <c r="S1170" s="11">
        <f t="shared" si="37"/>
        <v>-168.87348490783381</v>
      </c>
      <c r="T1170" s="10">
        <f t="shared" si="38"/>
        <v>28518.253904916375</v>
      </c>
    </row>
    <row r="1171" spans="1:20" ht="25.5" x14ac:dyDescent="0.25">
      <c r="A1171" s="1">
        <v>13</v>
      </c>
      <c r="B1171" s="1">
        <v>87</v>
      </c>
      <c r="C1171" s="1" t="s">
        <v>853</v>
      </c>
      <c r="D1171" s="1" t="s">
        <v>526</v>
      </c>
      <c r="E1171" s="1">
        <v>5</v>
      </c>
      <c r="F1171" s="1" t="s">
        <v>752</v>
      </c>
      <c r="G1171" s="1">
        <v>21.99</v>
      </c>
      <c r="H1171" s="1" t="s">
        <v>773</v>
      </c>
      <c r="I1171" s="1">
        <v>109.95</v>
      </c>
      <c r="J1171" s="2" t="s">
        <v>563</v>
      </c>
      <c r="S1171" s="11">
        <f t="shared" si="37"/>
        <v>-168.87348490783381</v>
      </c>
      <c r="T1171" s="10">
        <f t="shared" si="38"/>
        <v>28518.253904916375</v>
      </c>
    </row>
    <row r="1172" spans="1:20" ht="25.5" x14ac:dyDescent="0.25">
      <c r="A1172" s="1">
        <v>13</v>
      </c>
      <c r="B1172" s="1">
        <v>88</v>
      </c>
      <c r="C1172" s="1" t="s">
        <v>825</v>
      </c>
      <c r="D1172" s="1" t="s">
        <v>526</v>
      </c>
      <c r="E1172" s="1">
        <v>5</v>
      </c>
      <c r="F1172" s="1" t="s">
        <v>752</v>
      </c>
      <c r="G1172" s="1">
        <v>21.99</v>
      </c>
      <c r="H1172" s="1" t="s">
        <v>773</v>
      </c>
      <c r="I1172" s="1">
        <v>109.95</v>
      </c>
      <c r="J1172" s="2" t="s">
        <v>563</v>
      </c>
      <c r="S1172" s="11">
        <f t="shared" si="37"/>
        <v>-168.87348490783381</v>
      </c>
      <c r="T1172" s="10">
        <f t="shared" si="38"/>
        <v>28518.253904916375</v>
      </c>
    </row>
    <row r="1173" spans="1:20" ht="25.5" x14ac:dyDescent="0.25">
      <c r="A1173" s="1">
        <v>13</v>
      </c>
      <c r="B1173" s="1">
        <v>81</v>
      </c>
      <c r="C1173" s="1" t="s">
        <v>822</v>
      </c>
      <c r="D1173" s="1" t="s">
        <v>526</v>
      </c>
      <c r="E1173" s="1">
        <v>200</v>
      </c>
      <c r="F1173" s="1" t="s">
        <v>752</v>
      </c>
      <c r="G1173" s="1">
        <v>21.99</v>
      </c>
      <c r="H1173" s="1" t="s">
        <v>773</v>
      </c>
      <c r="I1173" s="1">
        <v>4398</v>
      </c>
      <c r="J1173" s="2" t="s">
        <v>630</v>
      </c>
      <c r="S1173" s="11">
        <f t="shared" si="37"/>
        <v>-168.87348490783381</v>
      </c>
      <c r="T1173" s="10">
        <f t="shared" si="38"/>
        <v>28518.253904916375</v>
      </c>
    </row>
    <row r="1174" spans="1:20" ht="15" x14ac:dyDescent="0.25">
      <c r="A1174" s="1">
        <v>3</v>
      </c>
      <c r="B1174" s="1">
        <v>207</v>
      </c>
      <c r="C1174" s="1" t="s">
        <v>71</v>
      </c>
      <c r="D1174" s="1" t="s">
        <v>371</v>
      </c>
      <c r="E1174" s="1">
        <v>10</v>
      </c>
      <c r="F1174" s="1" t="s">
        <v>23</v>
      </c>
      <c r="G1174" s="1">
        <v>21.95</v>
      </c>
      <c r="H1174" s="1" t="s">
        <v>72</v>
      </c>
      <c r="I1174" s="1">
        <v>219.5</v>
      </c>
      <c r="J1174" s="2" t="s">
        <v>491</v>
      </c>
      <c r="S1174" s="11">
        <f t="shared" si="37"/>
        <v>-168.91348490783383</v>
      </c>
      <c r="T1174" s="10">
        <f t="shared" si="38"/>
        <v>28531.765383709007</v>
      </c>
    </row>
    <row r="1175" spans="1:20" ht="15" x14ac:dyDescent="0.25">
      <c r="A1175" s="1">
        <v>3</v>
      </c>
      <c r="B1175" s="1">
        <v>207</v>
      </c>
      <c r="C1175" s="1" t="s">
        <v>71</v>
      </c>
      <c r="D1175" s="1" t="s">
        <v>371</v>
      </c>
      <c r="E1175" s="1">
        <v>10</v>
      </c>
      <c r="F1175" s="1" t="s">
        <v>23</v>
      </c>
      <c r="G1175" s="1">
        <v>21.95</v>
      </c>
      <c r="H1175" s="1" t="s">
        <v>72</v>
      </c>
      <c r="I1175" s="1">
        <v>219.5</v>
      </c>
      <c r="J1175" s="2" t="s">
        <v>528</v>
      </c>
      <c r="S1175" s="11">
        <f t="shared" si="37"/>
        <v>-168.91348490783383</v>
      </c>
      <c r="T1175" s="10">
        <f t="shared" si="38"/>
        <v>28531.765383709007</v>
      </c>
    </row>
    <row r="1176" spans="1:20" ht="15" x14ac:dyDescent="0.25">
      <c r="A1176" s="1">
        <v>3</v>
      </c>
      <c r="B1176" s="1">
        <v>207</v>
      </c>
      <c r="C1176" s="1" t="s">
        <v>71</v>
      </c>
      <c r="D1176" s="1" t="s">
        <v>371</v>
      </c>
      <c r="E1176" s="1">
        <v>10</v>
      </c>
      <c r="F1176" s="1" t="s">
        <v>23</v>
      </c>
      <c r="G1176" s="1">
        <v>21.95</v>
      </c>
      <c r="H1176" s="1" t="s">
        <v>72</v>
      </c>
      <c r="I1176" s="1">
        <v>219.5</v>
      </c>
      <c r="J1176" s="2" t="s">
        <v>563</v>
      </c>
      <c r="S1176" s="11">
        <f t="shared" si="37"/>
        <v>-168.91348490783383</v>
      </c>
      <c r="T1176" s="10">
        <f t="shared" si="38"/>
        <v>28531.765383709007</v>
      </c>
    </row>
    <row r="1177" spans="1:20" ht="15" x14ac:dyDescent="0.25">
      <c r="A1177" s="1">
        <v>3</v>
      </c>
      <c r="B1177" s="1">
        <v>207</v>
      </c>
      <c r="C1177" s="1" t="s">
        <v>71</v>
      </c>
      <c r="D1177" s="1" t="s">
        <v>371</v>
      </c>
      <c r="E1177" s="1">
        <v>10</v>
      </c>
      <c r="F1177" s="1" t="s">
        <v>23</v>
      </c>
      <c r="G1177" s="1">
        <v>21.95</v>
      </c>
      <c r="H1177" s="1" t="s">
        <v>72</v>
      </c>
      <c r="I1177" s="1">
        <v>219.5</v>
      </c>
      <c r="J1177" s="2" t="s">
        <v>630</v>
      </c>
      <c r="S1177" s="11">
        <f t="shared" si="37"/>
        <v>-168.91348490783383</v>
      </c>
      <c r="T1177" s="10">
        <f t="shared" si="38"/>
        <v>28531.765383709007</v>
      </c>
    </row>
    <row r="1178" spans="1:20" ht="15" x14ac:dyDescent="0.25">
      <c r="A1178" s="1">
        <v>14</v>
      </c>
      <c r="B1178" s="1" t="s">
        <v>989</v>
      </c>
      <c r="C1178" s="1" t="s">
        <v>990</v>
      </c>
      <c r="D1178" s="1" t="s">
        <v>691</v>
      </c>
      <c r="E1178" s="1">
        <v>2</v>
      </c>
      <c r="F1178" s="1" t="s">
        <v>957</v>
      </c>
      <c r="G1178" s="1">
        <v>21.3</v>
      </c>
      <c r="H1178" s="1" t="s">
        <v>991</v>
      </c>
      <c r="I1178" s="1">
        <v>42.6</v>
      </c>
      <c r="J1178" s="2" t="s">
        <v>491</v>
      </c>
      <c r="S1178" s="11">
        <f t="shared" si="37"/>
        <v>-169.56348490783381</v>
      </c>
      <c r="T1178" s="10">
        <f t="shared" si="38"/>
        <v>28751.775414089185</v>
      </c>
    </row>
    <row r="1179" spans="1:20" ht="15" x14ac:dyDescent="0.25">
      <c r="A1179" s="1">
        <v>14</v>
      </c>
      <c r="B1179" s="1" t="s">
        <v>989</v>
      </c>
      <c r="C1179" s="1" t="s">
        <v>990</v>
      </c>
      <c r="D1179" s="1" t="s">
        <v>691</v>
      </c>
      <c r="E1179" s="1">
        <v>3</v>
      </c>
      <c r="F1179" s="1" t="s">
        <v>957</v>
      </c>
      <c r="G1179" s="1">
        <v>21.3</v>
      </c>
      <c r="H1179" s="1" t="s">
        <v>991</v>
      </c>
      <c r="I1179" s="1">
        <v>63.9</v>
      </c>
      <c r="J1179" s="2" t="s">
        <v>548</v>
      </c>
      <c r="S1179" s="11">
        <f t="shared" si="37"/>
        <v>-169.56348490783381</v>
      </c>
      <c r="T1179" s="10">
        <f t="shared" si="38"/>
        <v>28751.775414089185</v>
      </c>
    </row>
    <row r="1180" spans="1:20" ht="15" x14ac:dyDescent="0.25">
      <c r="A1180" s="1">
        <v>3</v>
      </c>
      <c r="B1180" s="1">
        <v>170</v>
      </c>
      <c r="C1180" s="1" t="s">
        <v>1128</v>
      </c>
      <c r="D1180" s="1" t="s">
        <v>371</v>
      </c>
      <c r="E1180" s="1">
        <v>20</v>
      </c>
      <c r="F1180" s="1" t="s">
        <v>1095</v>
      </c>
      <c r="G1180" s="1">
        <v>21.12</v>
      </c>
      <c r="H1180" s="1" t="s">
        <v>1129</v>
      </c>
      <c r="I1180" s="1">
        <v>422.4</v>
      </c>
      <c r="J1180" s="2" t="s">
        <v>466</v>
      </c>
      <c r="S1180" s="11">
        <f t="shared" si="37"/>
        <v>-169.74348490783382</v>
      </c>
      <c r="T1180" s="10">
        <f t="shared" si="38"/>
        <v>28812.850668656007</v>
      </c>
    </row>
    <row r="1181" spans="1:20" ht="15" x14ac:dyDescent="0.25">
      <c r="A1181" s="1">
        <v>3</v>
      </c>
      <c r="B1181" s="1">
        <v>170</v>
      </c>
      <c r="C1181" s="1" t="s">
        <v>1128</v>
      </c>
      <c r="D1181" s="1" t="s">
        <v>371</v>
      </c>
      <c r="E1181" s="1">
        <v>4</v>
      </c>
      <c r="F1181" s="1" t="s">
        <v>1095</v>
      </c>
      <c r="G1181" s="1">
        <v>21.12</v>
      </c>
      <c r="H1181" s="1" t="s">
        <v>1129</v>
      </c>
      <c r="I1181" s="1">
        <v>84.48</v>
      </c>
      <c r="J1181" s="2" t="s">
        <v>491</v>
      </c>
      <c r="S1181" s="11">
        <f t="shared" si="37"/>
        <v>-169.74348490783382</v>
      </c>
      <c r="T1181" s="10">
        <f t="shared" si="38"/>
        <v>28812.850668656007</v>
      </c>
    </row>
    <row r="1182" spans="1:20" ht="15" x14ac:dyDescent="0.25">
      <c r="A1182" s="1">
        <v>3</v>
      </c>
      <c r="B1182" s="1">
        <v>170</v>
      </c>
      <c r="C1182" s="1" t="s">
        <v>1128</v>
      </c>
      <c r="D1182" s="1" t="s">
        <v>371</v>
      </c>
      <c r="E1182" s="1">
        <v>10</v>
      </c>
      <c r="F1182" s="1" t="s">
        <v>1095</v>
      </c>
      <c r="G1182" s="1">
        <v>21.12</v>
      </c>
      <c r="H1182" s="1" t="s">
        <v>1129</v>
      </c>
      <c r="I1182" s="1">
        <v>211.2</v>
      </c>
      <c r="J1182" s="2" t="s">
        <v>528</v>
      </c>
      <c r="S1182" s="11">
        <f t="shared" si="37"/>
        <v>-169.74348490783382</v>
      </c>
      <c r="T1182" s="10">
        <f t="shared" si="38"/>
        <v>28812.850668656007</v>
      </c>
    </row>
    <row r="1183" spans="1:20" ht="15" x14ac:dyDescent="0.25">
      <c r="A1183" s="1">
        <v>3</v>
      </c>
      <c r="B1183" s="1">
        <v>170</v>
      </c>
      <c r="C1183" s="1" t="s">
        <v>1128</v>
      </c>
      <c r="D1183" s="1" t="s">
        <v>371</v>
      </c>
      <c r="E1183" s="1">
        <v>30</v>
      </c>
      <c r="F1183" s="1" t="s">
        <v>1095</v>
      </c>
      <c r="G1183" s="1">
        <v>21.12</v>
      </c>
      <c r="H1183" s="1" t="s">
        <v>1129</v>
      </c>
      <c r="I1183" s="1">
        <v>633.6</v>
      </c>
      <c r="J1183" s="2" t="s">
        <v>563</v>
      </c>
      <c r="S1183" s="11">
        <f t="shared" si="37"/>
        <v>-169.74348490783382</v>
      </c>
      <c r="T1183" s="10">
        <f t="shared" si="38"/>
        <v>28812.850668656007</v>
      </c>
    </row>
    <row r="1184" spans="1:20" ht="15" x14ac:dyDescent="0.25">
      <c r="A1184" s="1">
        <v>3</v>
      </c>
      <c r="B1184" s="1">
        <v>170</v>
      </c>
      <c r="C1184" s="1" t="s">
        <v>1128</v>
      </c>
      <c r="D1184" s="1" t="s">
        <v>371</v>
      </c>
      <c r="E1184" s="1">
        <v>30</v>
      </c>
      <c r="F1184" s="1" t="s">
        <v>1095</v>
      </c>
      <c r="G1184" s="1">
        <v>21.12</v>
      </c>
      <c r="H1184" s="1" t="s">
        <v>1129</v>
      </c>
      <c r="I1184" s="1">
        <v>633.6</v>
      </c>
      <c r="J1184" s="2" t="s">
        <v>612</v>
      </c>
      <c r="S1184" s="11">
        <f t="shared" si="37"/>
        <v>-169.74348490783382</v>
      </c>
      <c r="T1184" s="10">
        <f t="shared" si="38"/>
        <v>28812.850668656007</v>
      </c>
    </row>
    <row r="1185" spans="1:20" ht="15" x14ac:dyDescent="0.25">
      <c r="A1185" s="1">
        <v>3</v>
      </c>
      <c r="B1185" s="1">
        <v>196</v>
      </c>
      <c r="C1185" s="1" t="s">
        <v>530</v>
      </c>
      <c r="D1185" s="1" t="s">
        <v>371</v>
      </c>
      <c r="E1185" s="1">
        <v>10</v>
      </c>
      <c r="F1185" s="1" t="s">
        <v>372</v>
      </c>
      <c r="G1185" s="1">
        <v>21</v>
      </c>
      <c r="H1185" s="1" t="s">
        <v>376</v>
      </c>
      <c r="I1185" s="1">
        <v>210</v>
      </c>
      <c r="J1185" s="2" t="s">
        <v>528</v>
      </c>
      <c r="S1185" s="11">
        <f t="shared" si="37"/>
        <v>-169.86348490783382</v>
      </c>
      <c r="T1185" s="10">
        <f t="shared" si="38"/>
        <v>28853.603505033887</v>
      </c>
    </row>
    <row r="1186" spans="1:20" ht="25.5" x14ac:dyDescent="0.25">
      <c r="A1186" s="1">
        <v>13</v>
      </c>
      <c r="B1186" s="1">
        <v>2</v>
      </c>
      <c r="C1186" s="1" t="s">
        <v>759</v>
      </c>
      <c r="D1186" s="1" t="s">
        <v>523</v>
      </c>
      <c r="E1186" s="1">
        <v>20</v>
      </c>
      <c r="F1186" s="1" t="s">
        <v>752</v>
      </c>
      <c r="G1186" s="1">
        <v>20.86</v>
      </c>
      <c r="H1186" s="1" t="s">
        <v>760</v>
      </c>
      <c r="I1186" s="1">
        <v>417.2</v>
      </c>
      <c r="J1186" s="2" t="s">
        <v>491</v>
      </c>
      <c r="S1186" s="11">
        <f t="shared" si="37"/>
        <v>-170.00348490783381</v>
      </c>
      <c r="T1186" s="10">
        <f t="shared" si="38"/>
        <v>28901.184880808076</v>
      </c>
    </row>
    <row r="1187" spans="1:20" ht="15" x14ac:dyDescent="0.25">
      <c r="A1187" s="1">
        <v>1</v>
      </c>
      <c r="B1187" s="1">
        <v>1111</v>
      </c>
      <c r="C1187" s="1" t="s">
        <v>587</v>
      </c>
      <c r="D1187" s="1" t="s">
        <v>371</v>
      </c>
      <c r="E1187" s="1">
        <v>10</v>
      </c>
      <c r="F1187" s="1" t="s">
        <v>372</v>
      </c>
      <c r="G1187" s="1">
        <v>20.85</v>
      </c>
      <c r="H1187" s="1" t="s">
        <v>376</v>
      </c>
      <c r="I1187" s="1">
        <v>208.5</v>
      </c>
      <c r="J1187" s="2" t="s">
        <v>586</v>
      </c>
      <c r="S1187" s="11">
        <f t="shared" si="37"/>
        <v>-170.01348490783383</v>
      </c>
      <c r="T1187" s="10">
        <f t="shared" si="38"/>
        <v>28904.585050506241</v>
      </c>
    </row>
    <row r="1188" spans="1:20" ht="15" x14ac:dyDescent="0.25">
      <c r="A1188" s="1">
        <v>12</v>
      </c>
      <c r="B1188" s="1">
        <v>11</v>
      </c>
      <c r="C1188" s="1" t="s">
        <v>1142</v>
      </c>
      <c r="D1188" s="1" t="s">
        <v>371</v>
      </c>
      <c r="E1188" s="1">
        <v>150</v>
      </c>
      <c r="F1188" s="1" t="s">
        <v>1095</v>
      </c>
      <c r="G1188" s="1">
        <v>20.69</v>
      </c>
      <c r="H1188" s="1" t="s">
        <v>1143</v>
      </c>
      <c r="I1188" s="1">
        <v>3103.5</v>
      </c>
      <c r="J1188" s="2" t="s">
        <v>491</v>
      </c>
      <c r="S1188" s="11">
        <f t="shared" si="37"/>
        <v>-170.17348490783382</v>
      </c>
      <c r="T1188" s="10">
        <f t="shared" si="38"/>
        <v>28959.014965676746</v>
      </c>
    </row>
    <row r="1189" spans="1:20" ht="15" x14ac:dyDescent="0.25">
      <c r="A1189" s="1">
        <v>12</v>
      </c>
      <c r="B1189" s="1">
        <v>11</v>
      </c>
      <c r="C1189" s="1" t="s">
        <v>1142</v>
      </c>
      <c r="D1189" s="1" t="s">
        <v>371</v>
      </c>
      <c r="E1189" s="1">
        <v>100</v>
      </c>
      <c r="F1189" s="1" t="s">
        <v>1095</v>
      </c>
      <c r="G1189" s="1">
        <v>20.69</v>
      </c>
      <c r="H1189" s="1" t="s">
        <v>1143</v>
      </c>
      <c r="I1189" s="1">
        <v>2069</v>
      </c>
      <c r="J1189" s="2" t="s">
        <v>528</v>
      </c>
      <c r="S1189" s="11">
        <f t="shared" si="37"/>
        <v>-170.17348490783382</v>
      </c>
      <c r="T1189" s="10">
        <f t="shared" si="38"/>
        <v>28959.014965676746</v>
      </c>
    </row>
    <row r="1190" spans="1:20" ht="15" x14ac:dyDescent="0.25">
      <c r="A1190" s="1">
        <v>12</v>
      </c>
      <c r="B1190" s="1">
        <v>11</v>
      </c>
      <c r="C1190" s="1" t="s">
        <v>1142</v>
      </c>
      <c r="D1190" s="1" t="s">
        <v>371</v>
      </c>
      <c r="E1190" s="1">
        <v>300</v>
      </c>
      <c r="F1190" s="1" t="s">
        <v>1095</v>
      </c>
      <c r="G1190" s="1">
        <v>20.69</v>
      </c>
      <c r="H1190" s="1" t="s">
        <v>1143</v>
      </c>
      <c r="I1190" s="1">
        <v>6207</v>
      </c>
      <c r="J1190" s="2" t="s">
        <v>563</v>
      </c>
      <c r="S1190" s="11">
        <f t="shared" si="37"/>
        <v>-170.17348490783382</v>
      </c>
      <c r="T1190" s="10">
        <f t="shared" si="38"/>
        <v>28959.014965676746</v>
      </c>
    </row>
    <row r="1191" spans="1:20" ht="15" x14ac:dyDescent="0.25">
      <c r="A1191" s="1">
        <v>12</v>
      </c>
      <c r="B1191" s="1">
        <v>11</v>
      </c>
      <c r="C1191" s="1" t="s">
        <v>1142</v>
      </c>
      <c r="D1191" s="1" t="s">
        <v>371</v>
      </c>
      <c r="E1191" s="1">
        <v>150</v>
      </c>
      <c r="F1191" s="1" t="s">
        <v>1095</v>
      </c>
      <c r="G1191" s="1">
        <v>20.69</v>
      </c>
      <c r="H1191" s="1" t="s">
        <v>1143</v>
      </c>
      <c r="I1191" s="1">
        <v>3103.5</v>
      </c>
      <c r="J1191" s="2" t="s">
        <v>586</v>
      </c>
      <c r="S1191" s="11">
        <f t="shared" si="37"/>
        <v>-170.17348490783382</v>
      </c>
      <c r="T1191" s="10">
        <f t="shared" si="38"/>
        <v>28959.014965676746</v>
      </c>
    </row>
    <row r="1192" spans="1:20" ht="15" x14ac:dyDescent="0.25">
      <c r="A1192" s="1">
        <v>12</v>
      </c>
      <c r="B1192" s="1">
        <v>11</v>
      </c>
      <c r="C1192" s="1" t="s">
        <v>1142</v>
      </c>
      <c r="D1192" s="1" t="s">
        <v>371</v>
      </c>
      <c r="E1192" s="1">
        <v>100</v>
      </c>
      <c r="F1192" s="1" t="s">
        <v>1095</v>
      </c>
      <c r="G1192" s="1">
        <v>20.69</v>
      </c>
      <c r="H1192" s="1" t="s">
        <v>1143</v>
      </c>
      <c r="I1192" s="1">
        <v>2069</v>
      </c>
      <c r="J1192" s="2" t="s">
        <v>606</v>
      </c>
      <c r="S1192" s="11">
        <f t="shared" si="37"/>
        <v>-170.17348490783382</v>
      </c>
      <c r="T1192" s="10">
        <f t="shared" si="38"/>
        <v>28959.014965676746</v>
      </c>
    </row>
    <row r="1193" spans="1:20" ht="15" x14ac:dyDescent="0.25">
      <c r="A1193" s="1">
        <v>12</v>
      </c>
      <c r="B1193" s="1">
        <v>11</v>
      </c>
      <c r="C1193" s="1" t="s">
        <v>1142</v>
      </c>
      <c r="D1193" s="1" t="s">
        <v>371</v>
      </c>
      <c r="E1193" s="1">
        <v>400</v>
      </c>
      <c r="F1193" s="1" t="s">
        <v>1095</v>
      </c>
      <c r="G1193" s="1">
        <v>20.69</v>
      </c>
      <c r="H1193" s="1" t="s">
        <v>1143</v>
      </c>
      <c r="I1193" s="1">
        <v>8276</v>
      </c>
      <c r="J1193" s="2" t="s">
        <v>630</v>
      </c>
      <c r="S1193" s="11">
        <f t="shared" si="37"/>
        <v>-170.17348490783382</v>
      </c>
      <c r="T1193" s="10">
        <f t="shared" si="38"/>
        <v>28959.014965676746</v>
      </c>
    </row>
    <row r="1194" spans="1:20" ht="25.5" x14ac:dyDescent="0.25">
      <c r="A1194" s="1">
        <v>8</v>
      </c>
      <c r="B1194" s="1">
        <v>410</v>
      </c>
      <c r="C1194" s="1" t="s">
        <v>1091</v>
      </c>
      <c r="D1194" s="1" t="s">
        <v>371</v>
      </c>
      <c r="E1194" s="1">
        <v>100</v>
      </c>
      <c r="F1194" s="1" t="s">
        <v>1088</v>
      </c>
      <c r="G1194" s="1">
        <v>20.52</v>
      </c>
      <c r="H1194" s="1" t="s">
        <v>1089</v>
      </c>
      <c r="I1194" s="1">
        <v>2052</v>
      </c>
      <c r="J1194" s="2" t="s">
        <v>466</v>
      </c>
      <c r="S1194" s="11">
        <f t="shared" si="37"/>
        <v>-170.34348490783381</v>
      </c>
      <c r="T1194" s="10">
        <f t="shared" si="38"/>
        <v>29016.902850545404</v>
      </c>
    </row>
    <row r="1195" spans="1:20" ht="25.5" x14ac:dyDescent="0.25">
      <c r="A1195" s="1">
        <v>8</v>
      </c>
      <c r="B1195" s="1">
        <v>410</v>
      </c>
      <c r="C1195" s="1" t="s">
        <v>1091</v>
      </c>
      <c r="D1195" s="1" t="s">
        <v>371</v>
      </c>
      <c r="E1195" s="1">
        <v>36</v>
      </c>
      <c r="F1195" s="1" t="s">
        <v>1088</v>
      </c>
      <c r="G1195" s="1">
        <v>20.52</v>
      </c>
      <c r="H1195" s="1" t="s">
        <v>1089</v>
      </c>
      <c r="I1195" s="1">
        <v>738.72</v>
      </c>
      <c r="J1195" s="2" t="s">
        <v>586</v>
      </c>
      <c r="S1195" s="11">
        <f t="shared" si="37"/>
        <v>-170.34348490783381</v>
      </c>
      <c r="T1195" s="10">
        <f t="shared" si="38"/>
        <v>29016.902850545404</v>
      </c>
    </row>
    <row r="1196" spans="1:20" ht="25.5" x14ac:dyDescent="0.25">
      <c r="A1196" s="1">
        <v>8</v>
      </c>
      <c r="B1196" s="1">
        <v>410</v>
      </c>
      <c r="C1196" s="1" t="s">
        <v>1091</v>
      </c>
      <c r="D1196" s="1" t="s">
        <v>371</v>
      </c>
      <c r="E1196" s="1">
        <v>2000</v>
      </c>
      <c r="F1196" s="1" t="s">
        <v>1088</v>
      </c>
      <c r="G1196" s="1">
        <v>20.52</v>
      </c>
      <c r="H1196" s="1" t="s">
        <v>1089</v>
      </c>
      <c r="I1196" s="1">
        <v>41040</v>
      </c>
      <c r="J1196" s="2" t="s">
        <v>630</v>
      </c>
      <c r="S1196" s="11">
        <f t="shared" si="37"/>
        <v>-170.34348490783381</v>
      </c>
      <c r="T1196" s="10">
        <f t="shared" si="38"/>
        <v>29016.902850545404</v>
      </c>
    </row>
    <row r="1197" spans="1:20" ht="15" x14ac:dyDescent="0.25">
      <c r="A1197" s="1">
        <v>2</v>
      </c>
      <c r="B1197" s="1">
        <v>103</v>
      </c>
      <c r="C1197" s="1" t="s">
        <v>33</v>
      </c>
      <c r="D1197" s="1" t="s">
        <v>371</v>
      </c>
      <c r="E1197" s="1">
        <v>500</v>
      </c>
      <c r="F1197" s="1" t="s">
        <v>23</v>
      </c>
      <c r="G1197" s="1">
        <v>20.5</v>
      </c>
      <c r="H1197" s="1" t="s">
        <v>34</v>
      </c>
      <c r="I1197" s="1">
        <v>10250</v>
      </c>
      <c r="J1197" s="2" t="s">
        <v>374</v>
      </c>
      <c r="S1197" s="11">
        <f t="shared" si="37"/>
        <v>-170.36348490783382</v>
      </c>
      <c r="T1197" s="10">
        <f t="shared" si="38"/>
        <v>29023.716989941724</v>
      </c>
    </row>
    <row r="1198" spans="1:20" ht="15" x14ac:dyDescent="0.25">
      <c r="A1198" s="1">
        <v>2</v>
      </c>
      <c r="B1198" s="1">
        <v>103</v>
      </c>
      <c r="C1198" s="1" t="s">
        <v>33</v>
      </c>
      <c r="D1198" s="1" t="s">
        <v>371</v>
      </c>
      <c r="E1198" s="1">
        <v>50</v>
      </c>
      <c r="F1198" s="1" t="s">
        <v>23</v>
      </c>
      <c r="G1198" s="1">
        <v>20.5</v>
      </c>
      <c r="H1198" s="1" t="s">
        <v>34</v>
      </c>
      <c r="I1198" s="1">
        <v>1025</v>
      </c>
      <c r="J1198" s="2" t="s">
        <v>466</v>
      </c>
      <c r="S1198" s="11">
        <f t="shared" si="37"/>
        <v>-170.36348490783382</v>
      </c>
      <c r="T1198" s="10">
        <f t="shared" si="38"/>
        <v>29023.716989941724</v>
      </c>
    </row>
    <row r="1199" spans="1:20" ht="15" x14ac:dyDescent="0.25">
      <c r="A1199" s="1">
        <v>2</v>
      </c>
      <c r="B1199" s="1">
        <v>103</v>
      </c>
      <c r="C1199" s="1" t="s">
        <v>33</v>
      </c>
      <c r="D1199" s="1" t="s">
        <v>371</v>
      </c>
      <c r="E1199" s="1">
        <v>150</v>
      </c>
      <c r="F1199" s="1" t="s">
        <v>23</v>
      </c>
      <c r="G1199" s="1">
        <v>20.5</v>
      </c>
      <c r="H1199" s="1" t="s">
        <v>34</v>
      </c>
      <c r="I1199" s="1">
        <v>3075</v>
      </c>
      <c r="J1199" s="2" t="s">
        <v>491</v>
      </c>
      <c r="S1199" s="11">
        <f t="shared" si="37"/>
        <v>-170.36348490783382</v>
      </c>
      <c r="T1199" s="10">
        <f t="shared" si="38"/>
        <v>29023.716989941724</v>
      </c>
    </row>
    <row r="1200" spans="1:20" ht="15" x14ac:dyDescent="0.25">
      <c r="A1200" s="1">
        <v>2</v>
      </c>
      <c r="B1200" s="1">
        <v>103</v>
      </c>
      <c r="C1200" s="1" t="s">
        <v>33</v>
      </c>
      <c r="D1200" s="1" t="s">
        <v>371</v>
      </c>
      <c r="E1200" s="1">
        <v>50</v>
      </c>
      <c r="F1200" s="1" t="s">
        <v>23</v>
      </c>
      <c r="G1200" s="1">
        <v>20.5</v>
      </c>
      <c r="H1200" s="1" t="s">
        <v>34</v>
      </c>
      <c r="I1200" s="1">
        <v>1025</v>
      </c>
      <c r="J1200" s="2" t="s">
        <v>528</v>
      </c>
      <c r="S1200" s="11">
        <f t="shared" si="37"/>
        <v>-170.36348490783382</v>
      </c>
      <c r="T1200" s="10">
        <f t="shared" si="38"/>
        <v>29023.716989941724</v>
      </c>
    </row>
    <row r="1201" spans="1:20" ht="15" x14ac:dyDescent="0.25">
      <c r="A1201" s="1">
        <v>2</v>
      </c>
      <c r="B1201" s="1">
        <v>103</v>
      </c>
      <c r="C1201" s="1" t="s">
        <v>33</v>
      </c>
      <c r="D1201" s="1" t="s">
        <v>371</v>
      </c>
      <c r="E1201" s="1">
        <v>40</v>
      </c>
      <c r="F1201" s="1" t="s">
        <v>23</v>
      </c>
      <c r="G1201" s="1">
        <v>20.5</v>
      </c>
      <c r="H1201" s="1" t="s">
        <v>34</v>
      </c>
      <c r="I1201" s="1">
        <v>820</v>
      </c>
      <c r="J1201" s="2" t="s">
        <v>548</v>
      </c>
      <c r="S1201" s="11">
        <f t="shared" si="37"/>
        <v>-170.36348490783382</v>
      </c>
      <c r="T1201" s="10">
        <f t="shared" si="38"/>
        <v>29023.716989941724</v>
      </c>
    </row>
    <row r="1202" spans="1:20" ht="15" x14ac:dyDescent="0.25">
      <c r="A1202" s="1">
        <v>2</v>
      </c>
      <c r="B1202" s="1">
        <v>103</v>
      </c>
      <c r="C1202" s="1" t="s">
        <v>33</v>
      </c>
      <c r="D1202" s="1" t="s">
        <v>371</v>
      </c>
      <c r="E1202" s="1">
        <v>50</v>
      </c>
      <c r="F1202" s="1" t="s">
        <v>23</v>
      </c>
      <c r="G1202" s="1">
        <v>20.5</v>
      </c>
      <c r="H1202" s="1" t="s">
        <v>34</v>
      </c>
      <c r="I1202" s="1">
        <v>1025</v>
      </c>
      <c r="J1202" s="2" t="s">
        <v>563</v>
      </c>
      <c r="S1202" s="11">
        <f t="shared" si="37"/>
        <v>-170.36348490783382</v>
      </c>
      <c r="T1202" s="10">
        <f t="shared" si="38"/>
        <v>29023.716989941724</v>
      </c>
    </row>
    <row r="1203" spans="1:20" ht="15" x14ac:dyDescent="0.25">
      <c r="A1203" s="1">
        <v>2</v>
      </c>
      <c r="B1203" s="1">
        <v>103</v>
      </c>
      <c r="C1203" s="1" t="s">
        <v>33</v>
      </c>
      <c r="D1203" s="1" t="s">
        <v>371</v>
      </c>
      <c r="E1203" s="1">
        <v>20</v>
      </c>
      <c r="F1203" s="1" t="s">
        <v>23</v>
      </c>
      <c r="G1203" s="1">
        <v>20.5</v>
      </c>
      <c r="H1203" s="1" t="s">
        <v>34</v>
      </c>
      <c r="I1203" s="1">
        <v>410</v>
      </c>
      <c r="J1203" s="2" t="s">
        <v>586</v>
      </c>
      <c r="S1203" s="11">
        <f t="shared" si="37"/>
        <v>-170.36348490783382</v>
      </c>
      <c r="T1203" s="10">
        <f t="shared" si="38"/>
        <v>29023.716989941724</v>
      </c>
    </row>
    <row r="1204" spans="1:20" ht="25.5" x14ac:dyDescent="0.25">
      <c r="A1204" s="1">
        <v>8</v>
      </c>
      <c r="B1204" s="1">
        <v>397</v>
      </c>
      <c r="C1204" s="1" t="s">
        <v>1093</v>
      </c>
      <c r="D1204" s="1" t="s">
        <v>371</v>
      </c>
      <c r="E1204" s="1">
        <v>240</v>
      </c>
      <c r="F1204" s="1" t="s">
        <v>1088</v>
      </c>
      <c r="G1204" s="1">
        <v>20.420000000000002</v>
      </c>
      <c r="H1204" s="1" t="s">
        <v>1089</v>
      </c>
      <c r="I1204" s="1">
        <v>4900.8</v>
      </c>
      <c r="J1204" s="2" t="s">
        <v>630</v>
      </c>
      <c r="S1204" s="11">
        <f t="shared" si="37"/>
        <v>-170.44348490783381</v>
      </c>
      <c r="T1204" s="10">
        <f t="shared" si="38"/>
        <v>29050.981547526972</v>
      </c>
    </row>
    <row r="1205" spans="1:20" ht="15" x14ac:dyDescent="0.25">
      <c r="A1205" s="1">
        <v>1</v>
      </c>
      <c r="B1205" s="1">
        <v>20</v>
      </c>
      <c r="C1205" s="1" t="s">
        <v>146</v>
      </c>
      <c r="D1205" s="1" t="s">
        <v>371</v>
      </c>
      <c r="E1205" s="1">
        <v>15</v>
      </c>
      <c r="F1205" s="1" t="s">
        <v>92</v>
      </c>
      <c r="G1205" s="1">
        <v>20.399999999999999</v>
      </c>
      <c r="H1205" s="1" t="s">
        <v>103</v>
      </c>
      <c r="I1205" s="1">
        <v>306</v>
      </c>
      <c r="J1205" s="2" t="s">
        <v>466</v>
      </c>
      <c r="S1205" s="11">
        <f t="shared" si="37"/>
        <v>-170.46348490783382</v>
      </c>
      <c r="T1205" s="10">
        <f t="shared" si="38"/>
        <v>29057.799686923288</v>
      </c>
    </row>
    <row r="1206" spans="1:20" ht="15" x14ac:dyDescent="0.25">
      <c r="A1206" s="1">
        <v>1</v>
      </c>
      <c r="B1206" s="1">
        <v>20</v>
      </c>
      <c r="C1206" s="1" t="s">
        <v>146</v>
      </c>
      <c r="D1206" s="1" t="s">
        <v>371</v>
      </c>
      <c r="E1206" s="1">
        <v>5</v>
      </c>
      <c r="F1206" s="1" t="s">
        <v>92</v>
      </c>
      <c r="G1206" s="1">
        <v>20.399999999999999</v>
      </c>
      <c r="H1206" s="1" t="s">
        <v>103</v>
      </c>
      <c r="I1206" s="1">
        <v>102</v>
      </c>
      <c r="J1206" s="2" t="s">
        <v>491</v>
      </c>
      <c r="S1206" s="11">
        <f t="shared" si="37"/>
        <v>-170.46348490783382</v>
      </c>
      <c r="T1206" s="10">
        <f t="shared" si="38"/>
        <v>29057.799686923288</v>
      </c>
    </row>
    <row r="1207" spans="1:20" ht="15" x14ac:dyDescent="0.25">
      <c r="A1207" s="1">
        <v>1</v>
      </c>
      <c r="B1207" s="1">
        <v>20</v>
      </c>
      <c r="C1207" s="1" t="s">
        <v>146</v>
      </c>
      <c r="D1207" s="1" t="s">
        <v>371</v>
      </c>
      <c r="E1207" s="1">
        <v>200</v>
      </c>
      <c r="F1207" s="1" t="s">
        <v>92</v>
      </c>
      <c r="G1207" s="1">
        <v>20.399999999999999</v>
      </c>
      <c r="H1207" s="1" t="s">
        <v>103</v>
      </c>
      <c r="I1207" s="1">
        <v>4080</v>
      </c>
      <c r="J1207" s="2" t="s">
        <v>528</v>
      </c>
      <c r="S1207" s="11">
        <f t="shared" si="37"/>
        <v>-170.46348490783382</v>
      </c>
      <c r="T1207" s="10">
        <f t="shared" si="38"/>
        <v>29057.799686923288</v>
      </c>
    </row>
    <row r="1208" spans="1:20" ht="15" x14ac:dyDescent="0.25">
      <c r="A1208" s="1">
        <v>1</v>
      </c>
      <c r="B1208" s="1">
        <v>20</v>
      </c>
      <c r="C1208" s="1" t="s">
        <v>146</v>
      </c>
      <c r="D1208" s="1" t="s">
        <v>371</v>
      </c>
      <c r="E1208" s="1">
        <v>10</v>
      </c>
      <c r="F1208" s="1" t="s">
        <v>92</v>
      </c>
      <c r="G1208" s="1">
        <v>20.399999999999999</v>
      </c>
      <c r="H1208" s="1" t="s">
        <v>103</v>
      </c>
      <c r="I1208" s="1">
        <v>204</v>
      </c>
      <c r="J1208" s="2" t="s">
        <v>548</v>
      </c>
      <c r="S1208" s="11">
        <f t="shared" si="37"/>
        <v>-170.46348490783382</v>
      </c>
      <c r="T1208" s="10">
        <f t="shared" si="38"/>
        <v>29057.799686923288</v>
      </c>
    </row>
    <row r="1209" spans="1:20" ht="15" x14ac:dyDescent="0.25">
      <c r="A1209" s="1">
        <v>1</v>
      </c>
      <c r="B1209" s="1">
        <v>20</v>
      </c>
      <c r="C1209" s="1" t="s">
        <v>146</v>
      </c>
      <c r="D1209" s="1" t="s">
        <v>371</v>
      </c>
      <c r="E1209" s="1">
        <v>20</v>
      </c>
      <c r="F1209" s="1" t="s">
        <v>92</v>
      </c>
      <c r="G1209" s="1">
        <v>20.399999999999999</v>
      </c>
      <c r="H1209" s="1" t="s">
        <v>103</v>
      </c>
      <c r="I1209" s="1">
        <v>408</v>
      </c>
      <c r="J1209" s="2" t="s">
        <v>563</v>
      </c>
      <c r="S1209" s="11">
        <f t="shared" si="37"/>
        <v>-170.46348490783382</v>
      </c>
      <c r="T1209" s="10">
        <f t="shared" si="38"/>
        <v>29057.799686923288</v>
      </c>
    </row>
    <row r="1210" spans="1:20" ht="25.5" x14ac:dyDescent="0.25">
      <c r="A1210" s="1">
        <v>1</v>
      </c>
      <c r="B1210" s="1">
        <v>9</v>
      </c>
      <c r="C1210" s="1" t="s">
        <v>613</v>
      </c>
      <c r="D1210" s="1" t="s">
        <v>371</v>
      </c>
      <c r="E1210" s="1">
        <v>30</v>
      </c>
      <c r="F1210" s="1" t="s">
        <v>372</v>
      </c>
      <c r="G1210" s="1">
        <v>20.3</v>
      </c>
      <c r="H1210" s="1" t="s">
        <v>376</v>
      </c>
      <c r="I1210" s="1">
        <v>609</v>
      </c>
      <c r="J1210" s="2" t="s">
        <v>612</v>
      </c>
      <c r="S1210" s="11">
        <f t="shared" si="37"/>
        <v>-170.56348490783381</v>
      </c>
      <c r="T1210" s="10">
        <f t="shared" si="38"/>
        <v>29091.902383904853</v>
      </c>
    </row>
    <row r="1211" spans="1:20" ht="25.5" x14ac:dyDescent="0.25">
      <c r="A1211" s="1">
        <v>14</v>
      </c>
      <c r="B1211" s="1" t="s">
        <v>1050</v>
      </c>
      <c r="C1211" s="1" t="s">
        <v>1051</v>
      </c>
      <c r="D1211" s="1" t="s">
        <v>699</v>
      </c>
      <c r="E1211" s="1">
        <v>40</v>
      </c>
      <c r="F1211" s="1" t="s">
        <v>957</v>
      </c>
      <c r="G1211" s="1">
        <v>20.3</v>
      </c>
      <c r="H1211" s="1" t="s">
        <v>964</v>
      </c>
      <c r="I1211" s="1">
        <v>812</v>
      </c>
      <c r="J1211" s="2" t="s">
        <v>528</v>
      </c>
      <c r="S1211" s="11">
        <f t="shared" si="37"/>
        <v>-170.56348490783381</v>
      </c>
      <c r="T1211" s="10">
        <f t="shared" si="38"/>
        <v>29091.902383904853</v>
      </c>
    </row>
    <row r="1212" spans="1:20" ht="25.5" x14ac:dyDescent="0.25">
      <c r="A1212" s="1">
        <v>14</v>
      </c>
      <c r="B1212" s="1" t="s">
        <v>1050</v>
      </c>
      <c r="C1212" s="1" t="s">
        <v>1051</v>
      </c>
      <c r="D1212" s="1" t="s">
        <v>699</v>
      </c>
      <c r="E1212" s="1">
        <v>9</v>
      </c>
      <c r="F1212" s="1" t="s">
        <v>957</v>
      </c>
      <c r="G1212" s="1">
        <v>20.3</v>
      </c>
      <c r="H1212" s="1" t="s">
        <v>964</v>
      </c>
      <c r="I1212" s="1">
        <v>182.7</v>
      </c>
      <c r="J1212" s="2" t="s">
        <v>586</v>
      </c>
      <c r="S1212" s="11">
        <f t="shared" si="37"/>
        <v>-170.56348490783381</v>
      </c>
      <c r="T1212" s="10">
        <f t="shared" si="38"/>
        <v>29091.902383904853</v>
      </c>
    </row>
    <row r="1213" spans="1:20" ht="15" x14ac:dyDescent="0.25">
      <c r="A1213" s="1">
        <v>3</v>
      </c>
      <c r="B1213" s="1">
        <v>219</v>
      </c>
      <c r="C1213" s="1" t="s">
        <v>42</v>
      </c>
      <c r="D1213" s="1" t="s">
        <v>371</v>
      </c>
      <c r="E1213" s="1">
        <v>320</v>
      </c>
      <c r="F1213" s="1" t="s">
        <v>23</v>
      </c>
      <c r="G1213" s="1">
        <v>19.899999999999999</v>
      </c>
      <c r="H1213" s="1" t="s">
        <v>1124</v>
      </c>
      <c r="I1213" s="1">
        <v>6368</v>
      </c>
      <c r="J1213" s="2" t="s">
        <v>374</v>
      </c>
      <c r="S1213" s="11">
        <f t="shared" si="37"/>
        <v>-170.96348490783382</v>
      </c>
      <c r="T1213" s="10">
        <f t="shared" si="38"/>
        <v>29228.51317183112</v>
      </c>
    </row>
    <row r="1214" spans="1:20" ht="15" x14ac:dyDescent="0.25">
      <c r="A1214" s="1">
        <v>3</v>
      </c>
      <c r="B1214" s="1">
        <v>219</v>
      </c>
      <c r="C1214" s="1" t="s">
        <v>42</v>
      </c>
      <c r="D1214" s="1" t="s">
        <v>371</v>
      </c>
      <c r="E1214" s="1">
        <v>5</v>
      </c>
      <c r="F1214" s="1" t="s">
        <v>23</v>
      </c>
      <c r="G1214" s="1">
        <v>19.899999999999999</v>
      </c>
      <c r="H1214" s="1" t="s">
        <v>1124</v>
      </c>
      <c r="I1214" s="1">
        <v>99.5</v>
      </c>
      <c r="J1214" s="2" t="s">
        <v>548</v>
      </c>
      <c r="S1214" s="11">
        <f t="shared" si="37"/>
        <v>-170.96348490783382</v>
      </c>
      <c r="T1214" s="10">
        <f t="shared" si="38"/>
        <v>29228.51317183112</v>
      </c>
    </row>
    <row r="1215" spans="1:20" ht="15" x14ac:dyDescent="0.25">
      <c r="A1215" s="1">
        <v>3</v>
      </c>
      <c r="B1215" s="1">
        <v>219</v>
      </c>
      <c r="C1215" s="1" t="s">
        <v>42</v>
      </c>
      <c r="D1215" s="1" t="s">
        <v>371</v>
      </c>
      <c r="E1215" s="1">
        <v>150</v>
      </c>
      <c r="F1215" s="1" t="s">
        <v>23</v>
      </c>
      <c r="G1215" s="1">
        <v>19.899999999999999</v>
      </c>
      <c r="H1215" s="1" t="s">
        <v>1124</v>
      </c>
      <c r="I1215" s="1">
        <v>2985</v>
      </c>
      <c r="J1215" s="2" t="s">
        <v>630</v>
      </c>
      <c r="S1215" s="11">
        <f t="shared" si="37"/>
        <v>-170.96348490783382</v>
      </c>
      <c r="T1215" s="10">
        <f t="shared" si="38"/>
        <v>29228.51317183112</v>
      </c>
    </row>
    <row r="1216" spans="1:20" ht="15" x14ac:dyDescent="0.25">
      <c r="A1216" s="1">
        <v>14</v>
      </c>
      <c r="B1216" s="1" t="s">
        <v>1167</v>
      </c>
      <c r="C1216" s="1" t="s">
        <v>1168</v>
      </c>
      <c r="D1216" s="1" t="s">
        <v>526</v>
      </c>
      <c r="E1216" s="1">
        <v>5</v>
      </c>
      <c r="F1216" s="1" t="s">
        <v>1095</v>
      </c>
      <c r="G1216" s="1">
        <v>19.760000000000002</v>
      </c>
      <c r="H1216" s="1" t="s">
        <v>1162</v>
      </c>
      <c r="I1216" s="1">
        <v>98.8</v>
      </c>
      <c r="J1216" s="2" t="s">
        <v>491</v>
      </c>
      <c r="S1216" s="11">
        <f t="shared" si="37"/>
        <v>-171.10348490783383</v>
      </c>
      <c r="T1216" s="10">
        <f t="shared" si="38"/>
        <v>29276.402547605321</v>
      </c>
    </row>
    <row r="1217" spans="1:20" ht="15" x14ac:dyDescent="0.25">
      <c r="A1217" s="1">
        <v>14</v>
      </c>
      <c r="B1217" s="1" t="s">
        <v>1167</v>
      </c>
      <c r="C1217" s="1" t="s">
        <v>1168</v>
      </c>
      <c r="D1217" s="1" t="s">
        <v>526</v>
      </c>
      <c r="E1217" s="1">
        <v>10</v>
      </c>
      <c r="F1217" s="1" t="s">
        <v>1095</v>
      </c>
      <c r="G1217" s="1">
        <v>19.760000000000002</v>
      </c>
      <c r="H1217" s="1" t="s">
        <v>1162</v>
      </c>
      <c r="I1217" s="1">
        <v>197.6</v>
      </c>
      <c r="J1217" s="2" t="s">
        <v>548</v>
      </c>
      <c r="S1217" s="11">
        <f t="shared" si="37"/>
        <v>-171.10348490783383</v>
      </c>
      <c r="T1217" s="10">
        <f t="shared" si="38"/>
        <v>29276.402547605321</v>
      </c>
    </row>
    <row r="1218" spans="1:20" ht="15" x14ac:dyDescent="0.25">
      <c r="A1218" s="1">
        <v>14</v>
      </c>
      <c r="B1218" s="1" t="s">
        <v>1167</v>
      </c>
      <c r="C1218" s="1" t="s">
        <v>1168</v>
      </c>
      <c r="D1218" s="1" t="s">
        <v>526</v>
      </c>
      <c r="E1218" s="1">
        <v>5</v>
      </c>
      <c r="F1218" s="1" t="s">
        <v>1095</v>
      </c>
      <c r="G1218" s="1">
        <v>19.760000000000002</v>
      </c>
      <c r="H1218" s="1" t="s">
        <v>1162</v>
      </c>
      <c r="I1218" s="1">
        <v>98.8</v>
      </c>
      <c r="J1218" s="2" t="s">
        <v>630</v>
      </c>
      <c r="S1218" s="11">
        <f t="shared" ref="S1218:S1281" si="39">G1218-$P$2</f>
        <v>-171.10348490783383</v>
      </c>
      <c r="T1218" s="10">
        <f t="shared" si="38"/>
        <v>29276.402547605321</v>
      </c>
    </row>
    <row r="1219" spans="1:20" ht="15" x14ac:dyDescent="0.25">
      <c r="A1219" s="1">
        <v>6</v>
      </c>
      <c r="B1219" s="1">
        <v>364</v>
      </c>
      <c r="C1219" s="1" t="s">
        <v>1137</v>
      </c>
      <c r="D1219" s="1" t="s">
        <v>371</v>
      </c>
      <c r="E1219" s="1">
        <v>50</v>
      </c>
      <c r="F1219" s="1" t="s">
        <v>1095</v>
      </c>
      <c r="G1219" s="1">
        <v>19.64</v>
      </c>
      <c r="H1219" s="1" t="s">
        <v>584</v>
      </c>
      <c r="I1219" s="1">
        <v>982</v>
      </c>
      <c r="J1219" s="2" t="s">
        <v>491</v>
      </c>
      <c r="S1219" s="11">
        <f t="shared" si="39"/>
        <v>-171.22348490783384</v>
      </c>
      <c r="T1219" s="10">
        <f t="shared" ref="T1219:T1282" si="40">S1219*S1219</f>
        <v>29317.481783983203</v>
      </c>
    </row>
    <row r="1220" spans="1:20" ht="15" x14ac:dyDescent="0.25">
      <c r="A1220" s="1">
        <v>6</v>
      </c>
      <c r="B1220" s="1">
        <v>364</v>
      </c>
      <c r="C1220" s="1" t="s">
        <v>1137</v>
      </c>
      <c r="D1220" s="1" t="s">
        <v>371</v>
      </c>
      <c r="E1220" s="1">
        <v>50</v>
      </c>
      <c r="F1220" s="1" t="s">
        <v>1095</v>
      </c>
      <c r="G1220" s="1">
        <v>19.64</v>
      </c>
      <c r="H1220" s="1" t="s">
        <v>584</v>
      </c>
      <c r="I1220" s="1">
        <v>982</v>
      </c>
      <c r="J1220" s="2" t="s">
        <v>548</v>
      </c>
      <c r="S1220" s="11">
        <f t="shared" si="39"/>
        <v>-171.22348490783384</v>
      </c>
      <c r="T1220" s="10">
        <f t="shared" si="40"/>
        <v>29317.481783983203</v>
      </c>
    </row>
    <row r="1221" spans="1:20" ht="15" x14ac:dyDescent="0.25">
      <c r="A1221" s="1">
        <v>6</v>
      </c>
      <c r="B1221" s="1">
        <v>364</v>
      </c>
      <c r="C1221" s="1" t="s">
        <v>1137</v>
      </c>
      <c r="D1221" s="1" t="s">
        <v>371</v>
      </c>
      <c r="E1221" s="1">
        <v>50</v>
      </c>
      <c r="F1221" s="1" t="s">
        <v>1095</v>
      </c>
      <c r="G1221" s="1">
        <v>19.64</v>
      </c>
      <c r="H1221" s="1" t="s">
        <v>584</v>
      </c>
      <c r="I1221" s="1">
        <v>982</v>
      </c>
      <c r="J1221" s="2" t="s">
        <v>563</v>
      </c>
      <c r="S1221" s="11">
        <f t="shared" si="39"/>
        <v>-171.22348490783384</v>
      </c>
      <c r="T1221" s="10">
        <f t="shared" si="40"/>
        <v>29317.481783983203</v>
      </c>
    </row>
    <row r="1222" spans="1:20" ht="15" x14ac:dyDescent="0.25">
      <c r="A1222" s="1">
        <v>6</v>
      </c>
      <c r="B1222" s="1">
        <v>364</v>
      </c>
      <c r="C1222" s="1" t="s">
        <v>1137</v>
      </c>
      <c r="D1222" s="1" t="s">
        <v>371</v>
      </c>
      <c r="E1222" s="1">
        <v>10</v>
      </c>
      <c r="F1222" s="1" t="s">
        <v>1095</v>
      </c>
      <c r="G1222" s="1">
        <v>19.64</v>
      </c>
      <c r="H1222" s="1" t="s">
        <v>584</v>
      </c>
      <c r="I1222" s="1">
        <v>196.4</v>
      </c>
      <c r="J1222" s="2" t="s">
        <v>578</v>
      </c>
      <c r="S1222" s="11">
        <f t="shared" si="39"/>
        <v>-171.22348490783384</v>
      </c>
      <c r="T1222" s="10">
        <f t="shared" si="40"/>
        <v>29317.481783983203</v>
      </c>
    </row>
    <row r="1223" spans="1:20" ht="15" x14ac:dyDescent="0.25">
      <c r="A1223" s="1">
        <v>6</v>
      </c>
      <c r="B1223" s="1">
        <v>364</v>
      </c>
      <c r="C1223" s="1" t="s">
        <v>1137</v>
      </c>
      <c r="D1223" s="1" t="s">
        <v>371</v>
      </c>
      <c r="E1223" s="1">
        <v>20</v>
      </c>
      <c r="F1223" s="1" t="s">
        <v>1095</v>
      </c>
      <c r="G1223" s="1">
        <v>19.64</v>
      </c>
      <c r="H1223" s="1" t="s">
        <v>584</v>
      </c>
      <c r="I1223" s="1">
        <v>392.8</v>
      </c>
      <c r="J1223" s="2" t="s">
        <v>600</v>
      </c>
      <c r="S1223" s="11">
        <f t="shared" si="39"/>
        <v>-171.22348490783384</v>
      </c>
      <c r="T1223" s="10">
        <f t="shared" si="40"/>
        <v>29317.481783983203</v>
      </c>
    </row>
    <row r="1224" spans="1:20" ht="15" x14ac:dyDescent="0.25">
      <c r="A1224" s="1">
        <v>6</v>
      </c>
      <c r="B1224" s="1">
        <v>364</v>
      </c>
      <c r="C1224" s="1" t="s">
        <v>1137</v>
      </c>
      <c r="D1224" s="1" t="s">
        <v>371</v>
      </c>
      <c r="E1224" s="1">
        <v>30</v>
      </c>
      <c r="F1224" s="1" t="s">
        <v>1095</v>
      </c>
      <c r="G1224" s="1">
        <v>19.64</v>
      </c>
      <c r="H1224" s="1" t="s">
        <v>584</v>
      </c>
      <c r="I1224" s="1">
        <v>589.20000000000005</v>
      </c>
      <c r="J1224" s="2" t="s">
        <v>606</v>
      </c>
      <c r="S1224" s="11">
        <f t="shared" si="39"/>
        <v>-171.22348490783384</v>
      </c>
      <c r="T1224" s="10">
        <f t="shared" si="40"/>
        <v>29317.481783983203</v>
      </c>
    </row>
    <row r="1225" spans="1:20" ht="15" x14ac:dyDescent="0.25">
      <c r="A1225" s="1">
        <v>6</v>
      </c>
      <c r="B1225" s="1">
        <v>364</v>
      </c>
      <c r="C1225" s="1" t="s">
        <v>1137</v>
      </c>
      <c r="D1225" s="1" t="s">
        <v>371</v>
      </c>
      <c r="E1225" s="1">
        <v>30</v>
      </c>
      <c r="F1225" s="1" t="s">
        <v>1095</v>
      </c>
      <c r="G1225" s="1">
        <v>19.64</v>
      </c>
      <c r="H1225" s="1" t="s">
        <v>584</v>
      </c>
      <c r="I1225" s="1">
        <v>589.20000000000005</v>
      </c>
      <c r="J1225" s="2" t="s">
        <v>612</v>
      </c>
      <c r="S1225" s="11">
        <f t="shared" si="39"/>
        <v>-171.22348490783384</v>
      </c>
      <c r="T1225" s="10">
        <f t="shared" si="40"/>
        <v>29317.481783983203</v>
      </c>
    </row>
    <row r="1226" spans="1:20" ht="15" x14ac:dyDescent="0.25">
      <c r="A1226" s="1">
        <v>6</v>
      </c>
      <c r="B1226" s="1">
        <v>364</v>
      </c>
      <c r="C1226" s="1" t="s">
        <v>1137</v>
      </c>
      <c r="D1226" s="1" t="s">
        <v>371</v>
      </c>
      <c r="E1226" s="1">
        <v>100</v>
      </c>
      <c r="F1226" s="1" t="s">
        <v>1095</v>
      </c>
      <c r="G1226" s="1">
        <v>19.64</v>
      </c>
      <c r="H1226" s="1" t="s">
        <v>584</v>
      </c>
      <c r="I1226" s="1">
        <v>1964</v>
      </c>
      <c r="J1226" s="2" t="s">
        <v>630</v>
      </c>
      <c r="S1226" s="11">
        <f t="shared" si="39"/>
        <v>-171.22348490783384</v>
      </c>
      <c r="T1226" s="10">
        <f t="shared" si="40"/>
        <v>29317.481783983203</v>
      </c>
    </row>
    <row r="1227" spans="1:20" ht="15" x14ac:dyDescent="0.25">
      <c r="A1227" s="1">
        <v>9</v>
      </c>
      <c r="B1227" s="1">
        <v>491</v>
      </c>
      <c r="C1227" s="1" t="s">
        <v>451</v>
      </c>
      <c r="D1227" s="1" t="s">
        <v>371</v>
      </c>
      <c r="E1227" s="1">
        <v>90</v>
      </c>
      <c r="F1227" s="1" t="s">
        <v>372</v>
      </c>
      <c r="G1227" s="1">
        <v>19.55</v>
      </c>
      <c r="H1227" s="1" t="s">
        <v>376</v>
      </c>
      <c r="I1227" s="1">
        <v>1759.5</v>
      </c>
      <c r="J1227" s="2" t="s">
        <v>374</v>
      </c>
      <c r="S1227" s="11">
        <f t="shared" si="39"/>
        <v>-171.31348490783381</v>
      </c>
      <c r="T1227" s="10">
        <f t="shared" si="40"/>
        <v>29348.310111266605</v>
      </c>
    </row>
    <row r="1228" spans="1:20" ht="15" x14ac:dyDescent="0.25">
      <c r="A1228" s="1">
        <v>9</v>
      </c>
      <c r="B1228" s="1">
        <v>491</v>
      </c>
      <c r="C1228" s="1" t="s">
        <v>451</v>
      </c>
      <c r="D1228" s="1" t="s">
        <v>371</v>
      </c>
      <c r="E1228" s="1">
        <v>20</v>
      </c>
      <c r="F1228" s="1" t="s">
        <v>372</v>
      </c>
      <c r="G1228" s="1">
        <v>19.55</v>
      </c>
      <c r="H1228" s="1" t="s">
        <v>376</v>
      </c>
      <c r="I1228" s="1">
        <v>391</v>
      </c>
      <c r="J1228" s="2" t="s">
        <v>491</v>
      </c>
      <c r="S1228" s="11">
        <f t="shared" si="39"/>
        <v>-171.31348490783381</v>
      </c>
      <c r="T1228" s="10">
        <f t="shared" si="40"/>
        <v>29348.310111266605</v>
      </c>
    </row>
    <row r="1229" spans="1:20" ht="15" x14ac:dyDescent="0.25">
      <c r="A1229" s="1">
        <v>9</v>
      </c>
      <c r="B1229" s="1">
        <v>491</v>
      </c>
      <c r="C1229" s="1" t="s">
        <v>451</v>
      </c>
      <c r="D1229" s="1" t="s">
        <v>371</v>
      </c>
      <c r="E1229" s="1">
        <v>30</v>
      </c>
      <c r="F1229" s="1" t="s">
        <v>372</v>
      </c>
      <c r="G1229" s="1">
        <v>19.55</v>
      </c>
      <c r="H1229" s="1" t="s">
        <v>376</v>
      </c>
      <c r="I1229" s="1">
        <v>586.5</v>
      </c>
      <c r="J1229" s="2" t="s">
        <v>563</v>
      </c>
      <c r="S1229" s="11">
        <f t="shared" si="39"/>
        <v>-171.31348490783381</v>
      </c>
      <c r="T1229" s="10">
        <f t="shared" si="40"/>
        <v>29348.310111266605</v>
      </c>
    </row>
    <row r="1230" spans="1:20" ht="15" x14ac:dyDescent="0.25">
      <c r="A1230" s="1">
        <v>9</v>
      </c>
      <c r="B1230" s="1">
        <v>491</v>
      </c>
      <c r="C1230" s="1" t="s">
        <v>451</v>
      </c>
      <c r="D1230" s="1" t="s">
        <v>371</v>
      </c>
      <c r="E1230" s="1">
        <v>5</v>
      </c>
      <c r="F1230" s="1" t="s">
        <v>372</v>
      </c>
      <c r="G1230" s="1">
        <v>19.55</v>
      </c>
      <c r="H1230" s="1" t="s">
        <v>376</v>
      </c>
      <c r="I1230" s="1">
        <v>97.75</v>
      </c>
      <c r="J1230" s="2" t="s">
        <v>586</v>
      </c>
      <c r="S1230" s="11">
        <f t="shared" si="39"/>
        <v>-171.31348490783381</v>
      </c>
      <c r="T1230" s="10">
        <f t="shared" si="40"/>
        <v>29348.310111266605</v>
      </c>
    </row>
    <row r="1231" spans="1:20" ht="15" x14ac:dyDescent="0.25">
      <c r="A1231" s="1">
        <v>9</v>
      </c>
      <c r="B1231" s="1">
        <v>491</v>
      </c>
      <c r="C1231" s="1" t="s">
        <v>451</v>
      </c>
      <c r="D1231" s="1" t="s">
        <v>371</v>
      </c>
      <c r="E1231" s="1">
        <v>100</v>
      </c>
      <c r="F1231" s="1" t="s">
        <v>372</v>
      </c>
      <c r="G1231" s="1">
        <v>19.55</v>
      </c>
      <c r="H1231" s="1" t="s">
        <v>376</v>
      </c>
      <c r="I1231" s="1">
        <v>1955</v>
      </c>
      <c r="J1231" s="2" t="s">
        <v>630</v>
      </c>
      <c r="S1231" s="11">
        <f t="shared" si="39"/>
        <v>-171.31348490783381</v>
      </c>
      <c r="T1231" s="10">
        <f t="shared" si="40"/>
        <v>29348.310111266605</v>
      </c>
    </row>
    <row r="1232" spans="1:20" ht="15" x14ac:dyDescent="0.25">
      <c r="A1232" s="1">
        <v>2</v>
      </c>
      <c r="B1232" s="1">
        <v>45</v>
      </c>
      <c r="C1232" s="1" t="s">
        <v>381</v>
      </c>
      <c r="D1232" s="1" t="s">
        <v>371</v>
      </c>
      <c r="E1232" s="1">
        <v>35</v>
      </c>
      <c r="F1232" s="1" t="s">
        <v>372</v>
      </c>
      <c r="G1232" s="1">
        <v>19.5</v>
      </c>
      <c r="H1232" s="1" t="s">
        <v>376</v>
      </c>
      <c r="I1232" s="1">
        <v>682.5</v>
      </c>
      <c r="J1232" s="2" t="s">
        <v>374</v>
      </c>
      <c r="S1232" s="11">
        <f t="shared" si="39"/>
        <v>-171.36348490783382</v>
      </c>
      <c r="T1232" s="10">
        <f t="shared" si="40"/>
        <v>29365.443959757391</v>
      </c>
    </row>
    <row r="1233" spans="1:20" ht="15" x14ac:dyDescent="0.25">
      <c r="A1233" s="1">
        <v>9</v>
      </c>
      <c r="B1233" s="1">
        <v>503</v>
      </c>
      <c r="C1233" s="1" t="s">
        <v>538</v>
      </c>
      <c r="D1233" s="1" t="s">
        <v>371</v>
      </c>
      <c r="E1233" s="1">
        <v>10</v>
      </c>
      <c r="F1233" s="1" t="s">
        <v>372</v>
      </c>
      <c r="G1233" s="1">
        <v>19.5</v>
      </c>
      <c r="H1233" s="1" t="s">
        <v>376</v>
      </c>
      <c r="I1233" s="1">
        <v>195</v>
      </c>
      <c r="J1233" s="2" t="s">
        <v>528</v>
      </c>
      <c r="S1233" s="11">
        <f t="shared" si="39"/>
        <v>-171.36348490783382</v>
      </c>
      <c r="T1233" s="10">
        <f t="shared" si="40"/>
        <v>29365.443959757391</v>
      </c>
    </row>
    <row r="1234" spans="1:20" ht="15" x14ac:dyDescent="0.25">
      <c r="A1234" s="1">
        <v>9</v>
      </c>
      <c r="B1234" s="1">
        <v>503</v>
      </c>
      <c r="C1234" s="1" t="s">
        <v>538</v>
      </c>
      <c r="D1234" s="1" t="s">
        <v>371</v>
      </c>
      <c r="E1234" s="1">
        <v>10</v>
      </c>
      <c r="F1234" s="1" t="s">
        <v>372</v>
      </c>
      <c r="G1234" s="1">
        <v>19.5</v>
      </c>
      <c r="H1234" s="1" t="s">
        <v>376</v>
      </c>
      <c r="I1234" s="1">
        <v>195</v>
      </c>
      <c r="J1234" s="2" t="s">
        <v>563</v>
      </c>
      <c r="S1234" s="11">
        <f t="shared" si="39"/>
        <v>-171.36348490783382</v>
      </c>
      <c r="T1234" s="10">
        <f t="shared" si="40"/>
        <v>29365.443959757391</v>
      </c>
    </row>
    <row r="1235" spans="1:20" ht="15" x14ac:dyDescent="0.25">
      <c r="A1235" s="1">
        <v>9</v>
      </c>
      <c r="B1235" s="1">
        <v>503</v>
      </c>
      <c r="C1235" s="1" t="s">
        <v>538</v>
      </c>
      <c r="D1235" s="1" t="s">
        <v>371</v>
      </c>
      <c r="E1235" s="1">
        <v>2</v>
      </c>
      <c r="F1235" s="1" t="s">
        <v>372</v>
      </c>
      <c r="G1235" s="1">
        <v>19.5</v>
      </c>
      <c r="H1235" s="1" t="s">
        <v>376</v>
      </c>
      <c r="I1235" s="1">
        <v>39</v>
      </c>
      <c r="J1235" s="2" t="s">
        <v>578</v>
      </c>
      <c r="S1235" s="11">
        <f t="shared" si="39"/>
        <v>-171.36348490783382</v>
      </c>
      <c r="T1235" s="10">
        <f t="shared" si="40"/>
        <v>29365.443959757391</v>
      </c>
    </row>
    <row r="1236" spans="1:20" ht="15" x14ac:dyDescent="0.25">
      <c r="A1236" s="1">
        <v>9</v>
      </c>
      <c r="B1236" s="1">
        <v>503</v>
      </c>
      <c r="C1236" s="1" t="s">
        <v>538</v>
      </c>
      <c r="D1236" s="1" t="s">
        <v>371</v>
      </c>
      <c r="E1236" s="1">
        <v>5</v>
      </c>
      <c r="F1236" s="1" t="s">
        <v>372</v>
      </c>
      <c r="G1236" s="1">
        <v>19.5</v>
      </c>
      <c r="H1236" s="1" t="s">
        <v>376</v>
      </c>
      <c r="I1236" s="1">
        <v>97.5</v>
      </c>
      <c r="J1236" s="2" t="s">
        <v>610</v>
      </c>
      <c r="S1236" s="11">
        <f t="shared" si="39"/>
        <v>-171.36348490783382</v>
      </c>
      <c r="T1236" s="10">
        <f t="shared" si="40"/>
        <v>29365.443959757391</v>
      </c>
    </row>
    <row r="1237" spans="1:20" ht="15" x14ac:dyDescent="0.25">
      <c r="A1237" s="1">
        <v>2</v>
      </c>
      <c r="B1237" s="1">
        <v>45</v>
      </c>
      <c r="C1237" s="1" t="s">
        <v>381</v>
      </c>
      <c r="D1237" s="1" t="s">
        <v>371</v>
      </c>
      <c r="E1237" s="1">
        <v>10</v>
      </c>
      <c r="F1237" s="1" t="s">
        <v>372</v>
      </c>
      <c r="G1237" s="1">
        <v>19.5</v>
      </c>
      <c r="H1237" s="1" t="s">
        <v>376</v>
      </c>
      <c r="I1237" s="1">
        <v>195</v>
      </c>
      <c r="J1237" s="2" t="s">
        <v>612</v>
      </c>
      <c r="S1237" s="11">
        <f t="shared" si="39"/>
        <v>-171.36348490783382</v>
      </c>
      <c r="T1237" s="10">
        <f t="shared" si="40"/>
        <v>29365.443959757391</v>
      </c>
    </row>
    <row r="1238" spans="1:20" ht="25.5" x14ac:dyDescent="0.25">
      <c r="A1238" s="1">
        <v>8</v>
      </c>
      <c r="B1238" s="1">
        <v>413</v>
      </c>
      <c r="C1238" s="1" t="s">
        <v>88</v>
      </c>
      <c r="D1238" s="1" t="s">
        <v>371</v>
      </c>
      <c r="E1238" s="1">
        <v>200</v>
      </c>
      <c r="F1238" s="1" t="s">
        <v>23</v>
      </c>
      <c r="G1238" s="1">
        <v>19.399999999999999</v>
      </c>
      <c r="H1238" s="1" t="s">
        <v>89</v>
      </c>
      <c r="I1238" s="1">
        <v>3880</v>
      </c>
      <c r="J1238" s="2" t="s">
        <v>630</v>
      </c>
      <c r="S1238" s="11">
        <f t="shared" si="39"/>
        <v>-171.46348490783382</v>
      </c>
      <c r="T1238" s="10">
        <f t="shared" si="40"/>
        <v>29399.726656738956</v>
      </c>
    </row>
    <row r="1239" spans="1:20" ht="25.5" x14ac:dyDescent="0.25">
      <c r="A1239" s="1">
        <v>13</v>
      </c>
      <c r="B1239" s="1">
        <v>5</v>
      </c>
      <c r="C1239" s="1" t="s">
        <v>761</v>
      </c>
      <c r="D1239" s="1" t="s">
        <v>523</v>
      </c>
      <c r="E1239" s="1">
        <v>20</v>
      </c>
      <c r="F1239" s="1" t="s">
        <v>752</v>
      </c>
      <c r="G1239" s="1">
        <v>19.13</v>
      </c>
      <c r="H1239" s="1" t="s">
        <v>760</v>
      </c>
      <c r="I1239" s="1">
        <v>382.6</v>
      </c>
      <c r="J1239" s="2" t="s">
        <v>491</v>
      </c>
      <c r="S1239" s="11">
        <f t="shared" si="39"/>
        <v>-171.73348490783383</v>
      </c>
      <c r="T1239" s="10">
        <f t="shared" si="40"/>
        <v>29492.389838589188</v>
      </c>
    </row>
    <row r="1240" spans="1:20" ht="25.5" x14ac:dyDescent="0.25">
      <c r="A1240" s="1">
        <v>8</v>
      </c>
      <c r="B1240" s="1">
        <v>1111</v>
      </c>
      <c r="C1240" s="1" t="s">
        <v>18</v>
      </c>
      <c r="D1240" s="1" t="s">
        <v>371</v>
      </c>
      <c r="E1240" s="1">
        <v>120</v>
      </c>
      <c r="F1240" s="1" t="s">
        <v>13</v>
      </c>
      <c r="G1240" s="1">
        <v>18.97</v>
      </c>
      <c r="H1240" s="1" t="s">
        <v>19</v>
      </c>
      <c r="I1240" s="1">
        <v>2276.4</v>
      </c>
      <c r="J1240" s="2" t="s">
        <v>586</v>
      </c>
      <c r="S1240" s="11">
        <f t="shared" si="39"/>
        <v>-171.89348490783382</v>
      </c>
      <c r="T1240" s="10">
        <f t="shared" si="40"/>
        <v>29547.370153759693</v>
      </c>
    </row>
    <row r="1241" spans="1:20" ht="15" x14ac:dyDescent="0.25">
      <c r="A1241" s="1">
        <v>1</v>
      </c>
      <c r="B1241" s="1">
        <v>18</v>
      </c>
      <c r="C1241" s="1" t="s">
        <v>29</v>
      </c>
      <c r="D1241" s="1" t="s">
        <v>371</v>
      </c>
      <c r="E1241" s="1">
        <v>100</v>
      </c>
      <c r="F1241" s="1" t="s">
        <v>23</v>
      </c>
      <c r="G1241" s="1">
        <v>18.899999999999999</v>
      </c>
      <c r="H1241" s="1" t="s">
        <v>28</v>
      </c>
      <c r="I1241" s="1">
        <v>1890</v>
      </c>
      <c r="J1241" s="2" t="s">
        <v>374</v>
      </c>
      <c r="S1241" s="11">
        <f t="shared" si="39"/>
        <v>-171.96348490783382</v>
      </c>
      <c r="T1241" s="10">
        <f t="shared" si="40"/>
        <v>29571.440141646788</v>
      </c>
    </row>
    <row r="1242" spans="1:20" ht="15" x14ac:dyDescent="0.25">
      <c r="A1242" s="1">
        <v>1</v>
      </c>
      <c r="B1242" s="1">
        <v>18</v>
      </c>
      <c r="C1242" s="1" t="s">
        <v>29</v>
      </c>
      <c r="D1242" s="1" t="s">
        <v>371</v>
      </c>
      <c r="E1242" s="1">
        <v>5</v>
      </c>
      <c r="F1242" s="1" t="s">
        <v>23</v>
      </c>
      <c r="G1242" s="1">
        <v>18.899999999999999</v>
      </c>
      <c r="H1242" s="1" t="s">
        <v>28</v>
      </c>
      <c r="I1242" s="1">
        <v>94.5</v>
      </c>
      <c r="J1242" s="2" t="s">
        <v>548</v>
      </c>
      <c r="S1242" s="11">
        <f t="shared" si="39"/>
        <v>-171.96348490783382</v>
      </c>
      <c r="T1242" s="10">
        <f t="shared" si="40"/>
        <v>29571.440141646788</v>
      </c>
    </row>
    <row r="1243" spans="1:20" ht="15" x14ac:dyDescent="0.25">
      <c r="A1243" s="1">
        <v>1</v>
      </c>
      <c r="B1243" s="1">
        <v>18</v>
      </c>
      <c r="C1243" s="1" t="s">
        <v>29</v>
      </c>
      <c r="D1243" s="1" t="s">
        <v>371</v>
      </c>
      <c r="E1243" s="1">
        <v>10</v>
      </c>
      <c r="F1243" s="1" t="s">
        <v>23</v>
      </c>
      <c r="G1243" s="1">
        <v>18.899999999999999</v>
      </c>
      <c r="H1243" s="1" t="s">
        <v>28</v>
      </c>
      <c r="I1243" s="1">
        <v>189</v>
      </c>
      <c r="J1243" s="2" t="s">
        <v>563</v>
      </c>
      <c r="S1243" s="11">
        <f t="shared" si="39"/>
        <v>-171.96348490783382</v>
      </c>
      <c r="T1243" s="10">
        <f t="shared" si="40"/>
        <v>29571.440141646788</v>
      </c>
    </row>
    <row r="1244" spans="1:20" ht="25.5" x14ac:dyDescent="0.25">
      <c r="A1244" s="1">
        <v>1</v>
      </c>
      <c r="B1244" s="1">
        <v>7</v>
      </c>
      <c r="C1244" s="1" t="s">
        <v>370</v>
      </c>
      <c r="D1244" s="1" t="s">
        <v>371</v>
      </c>
      <c r="E1244" s="1">
        <v>220</v>
      </c>
      <c r="F1244" s="1" t="s">
        <v>372</v>
      </c>
      <c r="G1244" s="1">
        <v>18.850000000000001</v>
      </c>
      <c r="H1244" s="1" t="s">
        <v>373</v>
      </c>
      <c r="I1244" s="1">
        <v>4147</v>
      </c>
      <c r="J1244" s="2" t="s">
        <v>374</v>
      </c>
      <c r="S1244" s="11">
        <f t="shared" si="39"/>
        <v>-172.01348490783383</v>
      </c>
      <c r="T1244" s="10">
        <f t="shared" si="40"/>
        <v>29588.638990137577</v>
      </c>
    </row>
    <row r="1245" spans="1:20" ht="25.5" x14ac:dyDescent="0.25">
      <c r="A1245" s="1">
        <v>1</v>
      </c>
      <c r="B1245" s="1">
        <v>7</v>
      </c>
      <c r="C1245" s="1" t="s">
        <v>370</v>
      </c>
      <c r="D1245" s="1" t="s">
        <v>371</v>
      </c>
      <c r="E1245" s="1">
        <v>7</v>
      </c>
      <c r="F1245" s="1" t="s">
        <v>372</v>
      </c>
      <c r="G1245" s="1">
        <v>18.850000000000001</v>
      </c>
      <c r="H1245" s="1" t="s">
        <v>373</v>
      </c>
      <c r="I1245" s="1">
        <v>131.94999999999999</v>
      </c>
      <c r="J1245" s="2" t="s">
        <v>491</v>
      </c>
      <c r="S1245" s="11">
        <f t="shared" si="39"/>
        <v>-172.01348490783383</v>
      </c>
      <c r="T1245" s="10">
        <f t="shared" si="40"/>
        <v>29588.638990137577</v>
      </c>
    </row>
    <row r="1246" spans="1:20" ht="25.5" x14ac:dyDescent="0.25">
      <c r="A1246" s="1">
        <v>1</v>
      </c>
      <c r="B1246" s="1">
        <v>7</v>
      </c>
      <c r="C1246" s="1" t="s">
        <v>370</v>
      </c>
      <c r="D1246" s="1" t="s">
        <v>371</v>
      </c>
      <c r="E1246" s="1">
        <v>10</v>
      </c>
      <c r="F1246" s="1" t="s">
        <v>372</v>
      </c>
      <c r="G1246" s="1">
        <v>18.850000000000001</v>
      </c>
      <c r="H1246" s="1" t="s">
        <v>373</v>
      </c>
      <c r="I1246" s="1">
        <v>188.5</v>
      </c>
      <c r="J1246" s="2" t="s">
        <v>563</v>
      </c>
      <c r="S1246" s="11">
        <f t="shared" si="39"/>
        <v>-172.01348490783383</v>
      </c>
      <c r="T1246" s="10">
        <f t="shared" si="40"/>
        <v>29588.638990137577</v>
      </c>
    </row>
    <row r="1247" spans="1:20" ht="25.5" x14ac:dyDescent="0.25">
      <c r="A1247" s="1">
        <v>1</v>
      </c>
      <c r="B1247" s="1">
        <v>7</v>
      </c>
      <c r="C1247" s="1" t="s">
        <v>370</v>
      </c>
      <c r="D1247" s="1" t="s">
        <v>371</v>
      </c>
      <c r="E1247" s="1">
        <v>30</v>
      </c>
      <c r="F1247" s="1" t="s">
        <v>372</v>
      </c>
      <c r="G1247" s="1">
        <v>18.850000000000001</v>
      </c>
      <c r="H1247" s="1" t="s">
        <v>373</v>
      </c>
      <c r="I1247" s="1">
        <v>565.5</v>
      </c>
      <c r="J1247" s="2" t="s">
        <v>612</v>
      </c>
      <c r="S1247" s="11">
        <f t="shared" si="39"/>
        <v>-172.01348490783383</v>
      </c>
      <c r="T1247" s="10">
        <f t="shared" si="40"/>
        <v>29588.638990137577</v>
      </c>
    </row>
    <row r="1248" spans="1:20" ht="15" x14ac:dyDescent="0.25">
      <c r="A1248" s="1">
        <v>6</v>
      </c>
      <c r="B1248" s="1">
        <v>346</v>
      </c>
      <c r="C1248" s="1" t="s">
        <v>534</v>
      </c>
      <c r="D1248" s="1" t="s">
        <v>371</v>
      </c>
      <c r="E1248" s="1">
        <v>5</v>
      </c>
      <c r="F1248" s="1" t="s">
        <v>372</v>
      </c>
      <c r="G1248" s="1">
        <v>18.79</v>
      </c>
      <c r="H1248" s="1" t="s">
        <v>376</v>
      </c>
      <c r="I1248" s="1">
        <v>93.95</v>
      </c>
      <c r="J1248" s="2" t="s">
        <v>528</v>
      </c>
      <c r="S1248" s="11">
        <f t="shared" si="39"/>
        <v>-172.07348490783383</v>
      </c>
      <c r="T1248" s="10">
        <f t="shared" si="40"/>
        <v>29609.284208326517</v>
      </c>
    </row>
    <row r="1249" spans="1:20" ht="15" x14ac:dyDescent="0.25">
      <c r="A1249" s="1">
        <v>6</v>
      </c>
      <c r="B1249" s="1">
        <v>346</v>
      </c>
      <c r="C1249" s="1" t="s">
        <v>534</v>
      </c>
      <c r="D1249" s="1" t="s">
        <v>371</v>
      </c>
      <c r="E1249" s="1">
        <v>15</v>
      </c>
      <c r="F1249" s="1" t="s">
        <v>372</v>
      </c>
      <c r="G1249" s="1">
        <v>18.79</v>
      </c>
      <c r="H1249" s="1" t="s">
        <v>376</v>
      </c>
      <c r="I1249" s="1">
        <v>281.85000000000002</v>
      </c>
      <c r="J1249" s="2" t="s">
        <v>548</v>
      </c>
      <c r="S1249" s="11">
        <f t="shared" si="39"/>
        <v>-172.07348490783383</v>
      </c>
      <c r="T1249" s="10">
        <f t="shared" si="40"/>
        <v>29609.284208326517</v>
      </c>
    </row>
    <row r="1250" spans="1:20" ht="15" x14ac:dyDescent="0.25">
      <c r="A1250" s="1">
        <v>1</v>
      </c>
      <c r="B1250" s="1">
        <v>21</v>
      </c>
      <c r="C1250" s="1" t="s">
        <v>375</v>
      </c>
      <c r="D1250" s="1" t="s">
        <v>371</v>
      </c>
      <c r="E1250" s="1">
        <v>300</v>
      </c>
      <c r="F1250" s="1" t="s">
        <v>372</v>
      </c>
      <c r="G1250" s="1">
        <v>18.399999999999999</v>
      </c>
      <c r="H1250" s="1" t="s">
        <v>376</v>
      </c>
      <c r="I1250" s="1">
        <v>5520</v>
      </c>
      <c r="J1250" s="2" t="s">
        <v>374</v>
      </c>
      <c r="S1250" s="11">
        <f t="shared" si="39"/>
        <v>-172.46348490783382</v>
      </c>
      <c r="T1250" s="10">
        <f t="shared" si="40"/>
        <v>29743.653626554624</v>
      </c>
    </row>
    <row r="1251" spans="1:20" ht="15" x14ac:dyDescent="0.25">
      <c r="A1251" s="1">
        <v>4</v>
      </c>
      <c r="B1251" s="1">
        <v>268</v>
      </c>
      <c r="C1251" s="1" t="s">
        <v>502</v>
      </c>
      <c r="D1251" s="1" t="s">
        <v>371</v>
      </c>
      <c r="E1251" s="1">
        <v>3</v>
      </c>
      <c r="F1251" s="1" t="s">
        <v>372</v>
      </c>
      <c r="G1251" s="1">
        <v>18.399999999999999</v>
      </c>
      <c r="H1251" s="1" t="s">
        <v>376</v>
      </c>
      <c r="I1251" s="1">
        <v>55.2</v>
      </c>
      <c r="J1251" s="2" t="s">
        <v>491</v>
      </c>
      <c r="S1251" s="11">
        <f t="shared" si="39"/>
        <v>-172.46348490783382</v>
      </c>
      <c r="T1251" s="10">
        <f t="shared" si="40"/>
        <v>29743.653626554624</v>
      </c>
    </row>
    <row r="1252" spans="1:20" ht="15" x14ac:dyDescent="0.25">
      <c r="A1252" s="1">
        <v>4</v>
      </c>
      <c r="B1252" s="1">
        <v>293</v>
      </c>
      <c r="C1252" s="1" t="s">
        <v>504</v>
      </c>
      <c r="D1252" s="1" t="s">
        <v>371</v>
      </c>
      <c r="E1252" s="1">
        <v>10</v>
      </c>
      <c r="F1252" s="1" t="s">
        <v>372</v>
      </c>
      <c r="G1252" s="1">
        <v>18.399999999999999</v>
      </c>
      <c r="H1252" s="1" t="s">
        <v>376</v>
      </c>
      <c r="I1252" s="1">
        <v>184</v>
      </c>
      <c r="J1252" s="2" t="s">
        <v>491</v>
      </c>
      <c r="S1252" s="11">
        <f t="shared" si="39"/>
        <v>-172.46348490783382</v>
      </c>
      <c r="T1252" s="10">
        <f t="shared" si="40"/>
        <v>29743.653626554624</v>
      </c>
    </row>
    <row r="1253" spans="1:20" ht="15" x14ac:dyDescent="0.25">
      <c r="A1253" s="1">
        <v>4</v>
      </c>
      <c r="B1253" s="1">
        <v>293</v>
      </c>
      <c r="C1253" s="1" t="s">
        <v>504</v>
      </c>
      <c r="D1253" s="1" t="s">
        <v>371</v>
      </c>
      <c r="E1253" s="1">
        <v>10</v>
      </c>
      <c r="F1253" s="1" t="s">
        <v>372</v>
      </c>
      <c r="G1253" s="1">
        <v>18.399999999999999</v>
      </c>
      <c r="H1253" s="1" t="s">
        <v>376</v>
      </c>
      <c r="I1253" s="1">
        <v>184</v>
      </c>
      <c r="J1253" s="2" t="s">
        <v>528</v>
      </c>
      <c r="S1253" s="11">
        <f t="shared" si="39"/>
        <v>-172.46348490783382</v>
      </c>
      <c r="T1253" s="10">
        <f t="shared" si="40"/>
        <v>29743.653626554624</v>
      </c>
    </row>
    <row r="1254" spans="1:20" ht="15" x14ac:dyDescent="0.25">
      <c r="A1254" s="1">
        <v>4</v>
      </c>
      <c r="B1254" s="1">
        <v>293</v>
      </c>
      <c r="C1254" s="1" t="s">
        <v>504</v>
      </c>
      <c r="D1254" s="1" t="s">
        <v>371</v>
      </c>
      <c r="E1254" s="1">
        <v>10</v>
      </c>
      <c r="F1254" s="1" t="s">
        <v>372</v>
      </c>
      <c r="G1254" s="1">
        <v>18.399999999999999</v>
      </c>
      <c r="H1254" s="1" t="s">
        <v>376</v>
      </c>
      <c r="I1254" s="1">
        <v>184</v>
      </c>
      <c r="J1254" s="2" t="s">
        <v>548</v>
      </c>
      <c r="S1254" s="11">
        <f t="shared" si="39"/>
        <v>-172.46348490783382</v>
      </c>
      <c r="T1254" s="10">
        <f t="shared" si="40"/>
        <v>29743.653626554624</v>
      </c>
    </row>
    <row r="1255" spans="1:20" ht="15" x14ac:dyDescent="0.25">
      <c r="A1255" s="1">
        <v>4</v>
      </c>
      <c r="B1255" s="1">
        <v>293</v>
      </c>
      <c r="C1255" s="1" t="s">
        <v>504</v>
      </c>
      <c r="D1255" s="1" t="s">
        <v>371</v>
      </c>
      <c r="E1255" s="1">
        <v>20</v>
      </c>
      <c r="F1255" s="1" t="s">
        <v>372</v>
      </c>
      <c r="G1255" s="1">
        <v>18.399999999999999</v>
      </c>
      <c r="H1255" s="1" t="s">
        <v>376</v>
      </c>
      <c r="I1255" s="1">
        <v>368</v>
      </c>
      <c r="J1255" s="2" t="s">
        <v>563</v>
      </c>
      <c r="S1255" s="11">
        <f t="shared" si="39"/>
        <v>-172.46348490783382</v>
      </c>
      <c r="T1255" s="10">
        <f t="shared" si="40"/>
        <v>29743.653626554624</v>
      </c>
    </row>
    <row r="1256" spans="1:20" ht="15" x14ac:dyDescent="0.25">
      <c r="A1256" s="1">
        <v>1</v>
      </c>
      <c r="B1256" s="1">
        <v>21</v>
      </c>
      <c r="C1256" s="1" t="s">
        <v>375</v>
      </c>
      <c r="D1256" s="1" t="s">
        <v>371</v>
      </c>
      <c r="E1256" s="1">
        <v>50</v>
      </c>
      <c r="F1256" s="1" t="s">
        <v>372</v>
      </c>
      <c r="G1256" s="1">
        <v>18.399999999999999</v>
      </c>
      <c r="H1256" s="1" t="s">
        <v>376</v>
      </c>
      <c r="I1256" s="1">
        <v>920</v>
      </c>
      <c r="J1256" s="2" t="s">
        <v>586</v>
      </c>
      <c r="S1256" s="11">
        <f t="shared" si="39"/>
        <v>-172.46348490783382</v>
      </c>
      <c r="T1256" s="10">
        <f t="shared" si="40"/>
        <v>29743.653626554624</v>
      </c>
    </row>
    <row r="1257" spans="1:20" ht="15" x14ac:dyDescent="0.25">
      <c r="A1257" s="1">
        <v>1</v>
      </c>
      <c r="B1257" s="1">
        <v>21</v>
      </c>
      <c r="C1257" s="1" t="s">
        <v>375</v>
      </c>
      <c r="D1257" s="1" t="s">
        <v>371</v>
      </c>
      <c r="E1257" s="1">
        <v>20</v>
      </c>
      <c r="F1257" s="1" t="s">
        <v>372</v>
      </c>
      <c r="G1257" s="1">
        <v>18.399999999999999</v>
      </c>
      <c r="H1257" s="1" t="s">
        <v>376</v>
      </c>
      <c r="I1257" s="1">
        <v>368</v>
      </c>
      <c r="J1257" s="2" t="s">
        <v>612</v>
      </c>
      <c r="S1257" s="11">
        <f t="shared" si="39"/>
        <v>-172.46348490783382</v>
      </c>
      <c r="T1257" s="10">
        <f t="shared" si="40"/>
        <v>29743.653626554624</v>
      </c>
    </row>
    <row r="1258" spans="1:20" ht="15" x14ac:dyDescent="0.25">
      <c r="A1258" s="1">
        <v>4</v>
      </c>
      <c r="B1258" s="1">
        <v>293</v>
      </c>
      <c r="C1258" s="1" t="s">
        <v>504</v>
      </c>
      <c r="D1258" s="1" t="s">
        <v>371</v>
      </c>
      <c r="E1258" s="1">
        <v>50</v>
      </c>
      <c r="F1258" s="1" t="s">
        <v>372</v>
      </c>
      <c r="G1258" s="1">
        <v>18.399999999999999</v>
      </c>
      <c r="H1258" s="1" t="s">
        <v>376</v>
      </c>
      <c r="I1258" s="1">
        <v>920</v>
      </c>
      <c r="J1258" s="2" t="s">
        <v>612</v>
      </c>
      <c r="S1258" s="11">
        <f t="shared" si="39"/>
        <v>-172.46348490783382</v>
      </c>
      <c r="T1258" s="10">
        <f t="shared" si="40"/>
        <v>29743.653626554624</v>
      </c>
    </row>
    <row r="1259" spans="1:20" ht="15" x14ac:dyDescent="0.25">
      <c r="A1259" s="1">
        <v>4</v>
      </c>
      <c r="B1259" s="1">
        <v>268</v>
      </c>
      <c r="C1259" s="1" t="s">
        <v>502</v>
      </c>
      <c r="D1259" s="1" t="s">
        <v>371</v>
      </c>
      <c r="E1259" s="1">
        <v>5</v>
      </c>
      <c r="F1259" s="1" t="s">
        <v>372</v>
      </c>
      <c r="G1259" s="1">
        <v>18.399999999999999</v>
      </c>
      <c r="H1259" s="1" t="s">
        <v>376</v>
      </c>
      <c r="I1259" s="1">
        <v>92</v>
      </c>
      <c r="J1259" s="2" t="s">
        <v>630</v>
      </c>
      <c r="S1259" s="11">
        <f t="shared" si="39"/>
        <v>-172.46348490783382</v>
      </c>
      <c r="T1259" s="10">
        <f t="shared" si="40"/>
        <v>29743.653626554624</v>
      </c>
    </row>
    <row r="1260" spans="1:20" ht="25.5" x14ac:dyDescent="0.25">
      <c r="A1260" s="1">
        <v>8</v>
      </c>
      <c r="B1260" s="1">
        <v>409</v>
      </c>
      <c r="C1260" s="1" t="s">
        <v>1090</v>
      </c>
      <c r="D1260" s="1" t="s">
        <v>371</v>
      </c>
      <c r="E1260" s="1">
        <v>500</v>
      </c>
      <c r="F1260" s="1" t="s">
        <v>1088</v>
      </c>
      <c r="G1260" s="1">
        <v>18.309999999999999</v>
      </c>
      <c r="H1260" s="1" t="s">
        <v>1089</v>
      </c>
      <c r="I1260" s="1">
        <v>9155</v>
      </c>
      <c r="J1260" s="2" t="s">
        <v>466</v>
      </c>
      <c r="S1260" s="11">
        <f t="shared" si="39"/>
        <v>-172.55348490783382</v>
      </c>
      <c r="T1260" s="10">
        <f t="shared" si="40"/>
        <v>29774.705153838033</v>
      </c>
    </row>
    <row r="1261" spans="1:20" ht="25.5" x14ac:dyDescent="0.25">
      <c r="A1261" s="1">
        <v>8</v>
      </c>
      <c r="B1261" s="1">
        <v>409</v>
      </c>
      <c r="C1261" s="1" t="s">
        <v>1090</v>
      </c>
      <c r="D1261" s="1" t="s">
        <v>371</v>
      </c>
      <c r="E1261" s="1">
        <v>1000</v>
      </c>
      <c r="F1261" s="1" t="s">
        <v>1088</v>
      </c>
      <c r="G1261" s="1">
        <v>18.309999999999999</v>
      </c>
      <c r="H1261" s="1" t="s">
        <v>1089</v>
      </c>
      <c r="I1261" s="1">
        <v>18310</v>
      </c>
      <c r="J1261" s="2" t="s">
        <v>491</v>
      </c>
      <c r="S1261" s="11">
        <f t="shared" si="39"/>
        <v>-172.55348490783382</v>
      </c>
      <c r="T1261" s="10">
        <f t="shared" si="40"/>
        <v>29774.705153838033</v>
      </c>
    </row>
    <row r="1262" spans="1:20" ht="25.5" x14ac:dyDescent="0.25">
      <c r="A1262" s="1">
        <v>8</v>
      </c>
      <c r="B1262" s="1">
        <v>409</v>
      </c>
      <c r="C1262" s="1" t="s">
        <v>1090</v>
      </c>
      <c r="D1262" s="1" t="s">
        <v>371</v>
      </c>
      <c r="E1262" s="1">
        <v>3500</v>
      </c>
      <c r="F1262" s="1" t="s">
        <v>1088</v>
      </c>
      <c r="G1262" s="1">
        <v>18.309999999999999</v>
      </c>
      <c r="H1262" s="1" t="s">
        <v>1089</v>
      </c>
      <c r="I1262" s="1">
        <v>64085</v>
      </c>
      <c r="J1262" s="2" t="s">
        <v>548</v>
      </c>
      <c r="S1262" s="11">
        <f t="shared" si="39"/>
        <v>-172.55348490783382</v>
      </c>
      <c r="T1262" s="10">
        <f t="shared" si="40"/>
        <v>29774.705153838033</v>
      </c>
    </row>
    <row r="1263" spans="1:20" ht="25.5" x14ac:dyDescent="0.25">
      <c r="A1263" s="1">
        <v>8</v>
      </c>
      <c r="B1263" s="1">
        <v>409</v>
      </c>
      <c r="C1263" s="1" t="s">
        <v>1090</v>
      </c>
      <c r="D1263" s="1" t="s">
        <v>371</v>
      </c>
      <c r="E1263" s="1">
        <v>5000</v>
      </c>
      <c r="F1263" s="1" t="s">
        <v>1088</v>
      </c>
      <c r="G1263" s="1">
        <v>18.309999999999999</v>
      </c>
      <c r="H1263" s="1" t="s">
        <v>1089</v>
      </c>
      <c r="I1263" s="1">
        <v>91550</v>
      </c>
      <c r="J1263" s="2" t="s">
        <v>563</v>
      </c>
      <c r="S1263" s="11">
        <f t="shared" si="39"/>
        <v>-172.55348490783382</v>
      </c>
      <c r="T1263" s="10">
        <f t="shared" si="40"/>
        <v>29774.705153838033</v>
      </c>
    </row>
    <row r="1264" spans="1:20" ht="25.5" x14ac:dyDescent="0.25">
      <c r="A1264" s="1">
        <v>8</v>
      </c>
      <c r="B1264" s="1">
        <v>409</v>
      </c>
      <c r="C1264" s="1" t="s">
        <v>1090</v>
      </c>
      <c r="D1264" s="1" t="s">
        <v>371</v>
      </c>
      <c r="E1264" s="1">
        <v>168</v>
      </c>
      <c r="F1264" s="1" t="s">
        <v>1088</v>
      </c>
      <c r="G1264" s="1">
        <v>18.309999999999999</v>
      </c>
      <c r="H1264" s="1" t="s">
        <v>1089</v>
      </c>
      <c r="I1264" s="1">
        <v>3076.08</v>
      </c>
      <c r="J1264" s="2" t="s">
        <v>586</v>
      </c>
      <c r="S1264" s="11">
        <f t="shared" si="39"/>
        <v>-172.55348490783382</v>
      </c>
      <c r="T1264" s="10">
        <f t="shared" si="40"/>
        <v>29774.705153838033</v>
      </c>
    </row>
    <row r="1265" spans="1:20" ht="25.5" x14ac:dyDescent="0.25">
      <c r="A1265" s="1">
        <v>8</v>
      </c>
      <c r="B1265" s="1">
        <v>409</v>
      </c>
      <c r="C1265" s="1" t="s">
        <v>1090</v>
      </c>
      <c r="D1265" s="1" t="s">
        <v>371</v>
      </c>
      <c r="E1265" s="1">
        <v>20</v>
      </c>
      <c r="F1265" s="1" t="s">
        <v>1088</v>
      </c>
      <c r="G1265" s="1">
        <v>18.309999999999999</v>
      </c>
      <c r="H1265" s="1" t="s">
        <v>1089</v>
      </c>
      <c r="I1265" s="1">
        <v>366.2</v>
      </c>
      <c r="J1265" s="2" t="s">
        <v>600</v>
      </c>
      <c r="S1265" s="11">
        <f t="shared" si="39"/>
        <v>-172.55348490783382</v>
      </c>
      <c r="T1265" s="10">
        <f t="shared" si="40"/>
        <v>29774.705153838033</v>
      </c>
    </row>
    <row r="1266" spans="1:20" ht="25.5" x14ac:dyDescent="0.25">
      <c r="A1266" s="1">
        <v>8</v>
      </c>
      <c r="B1266" s="1">
        <v>409</v>
      </c>
      <c r="C1266" s="1" t="s">
        <v>1090</v>
      </c>
      <c r="D1266" s="1" t="s">
        <v>371</v>
      </c>
      <c r="E1266" s="1">
        <v>10</v>
      </c>
      <c r="F1266" s="1" t="s">
        <v>1088</v>
      </c>
      <c r="G1266" s="1">
        <v>18.309999999999999</v>
      </c>
      <c r="H1266" s="1" t="s">
        <v>1089</v>
      </c>
      <c r="I1266" s="1">
        <v>183.1</v>
      </c>
      <c r="J1266" s="2" t="s">
        <v>606</v>
      </c>
      <c r="S1266" s="11">
        <f t="shared" si="39"/>
        <v>-172.55348490783382</v>
      </c>
      <c r="T1266" s="10">
        <f t="shared" si="40"/>
        <v>29774.705153838033</v>
      </c>
    </row>
    <row r="1267" spans="1:20" ht="25.5" x14ac:dyDescent="0.25">
      <c r="A1267" s="1">
        <v>8</v>
      </c>
      <c r="B1267" s="1">
        <v>409</v>
      </c>
      <c r="C1267" s="1" t="s">
        <v>1090</v>
      </c>
      <c r="D1267" s="1" t="s">
        <v>371</v>
      </c>
      <c r="E1267" s="1">
        <v>6</v>
      </c>
      <c r="F1267" s="1" t="s">
        <v>1088</v>
      </c>
      <c r="G1267" s="1">
        <v>18.309999999999999</v>
      </c>
      <c r="H1267" s="1" t="s">
        <v>1089</v>
      </c>
      <c r="I1267" s="1">
        <v>109.86</v>
      </c>
      <c r="J1267" s="2" t="s">
        <v>612</v>
      </c>
      <c r="S1267" s="11">
        <f t="shared" si="39"/>
        <v>-172.55348490783382</v>
      </c>
      <c r="T1267" s="10">
        <f t="shared" si="40"/>
        <v>29774.705153838033</v>
      </c>
    </row>
    <row r="1268" spans="1:20" ht="25.5" x14ac:dyDescent="0.25">
      <c r="A1268" s="1">
        <v>8</v>
      </c>
      <c r="B1268" s="1">
        <v>409</v>
      </c>
      <c r="C1268" s="1" t="s">
        <v>1090</v>
      </c>
      <c r="D1268" s="1" t="s">
        <v>371</v>
      </c>
      <c r="E1268" s="1">
        <v>1000</v>
      </c>
      <c r="F1268" s="1" t="s">
        <v>1088</v>
      </c>
      <c r="G1268" s="1">
        <v>18.309999999999999</v>
      </c>
      <c r="H1268" s="1" t="s">
        <v>1089</v>
      </c>
      <c r="I1268" s="1">
        <v>18310</v>
      </c>
      <c r="J1268" s="2" t="s">
        <v>630</v>
      </c>
      <c r="S1268" s="11">
        <f t="shared" si="39"/>
        <v>-172.55348490783382</v>
      </c>
      <c r="T1268" s="10">
        <f t="shared" si="40"/>
        <v>29774.705153838033</v>
      </c>
    </row>
    <row r="1269" spans="1:20" ht="25.5" x14ac:dyDescent="0.25">
      <c r="A1269" s="1">
        <v>12</v>
      </c>
      <c r="B1269" s="1">
        <v>57</v>
      </c>
      <c r="C1269" s="1" t="s">
        <v>755</v>
      </c>
      <c r="D1269" s="1" t="s">
        <v>526</v>
      </c>
      <c r="E1269" s="1">
        <v>300</v>
      </c>
      <c r="F1269" s="1" t="s">
        <v>752</v>
      </c>
      <c r="G1269" s="1">
        <v>18.22</v>
      </c>
      <c r="H1269" s="1" t="s">
        <v>756</v>
      </c>
      <c r="I1269" s="1">
        <v>5466</v>
      </c>
      <c r="J1269" s="2" t="s">
        <v>491</v>
      </c>
      <c r="S1269" s="11">
        <f t="shared" si="39"/>
        <v>-172.64348490783382</v>
      </c>
      <c r="T1269" s="10">
        <f t="shared" si="40"/>
        <v>29805.772881121444</v>
      </c>
    </row>
    <row r="1270" spans="1:20" ht="15" x14ac:dyDescent="0.25">
      <c r="A1270" s="1">
        <v>8</v>
      </c>
      <c r="B1270" s="1">
        <v>412</v>
      </c>
      <c r="C1270" s="1" t="s">
        <v>17</v>
      </c>
      <c r="D1270" s="1" t="s">
        <v>371</v>
      </c>
      <c r="E1270" s="1">
        <v>2</v>
      </c>
      <c r="F1270" s="1" t="s">
        <v>13</v>
      </c>
      <c r="G1270" s="1">
        <v>18</v>
      </c>
      <c r="H1270" s="1" t="s">
        <v>1117</v>
      </c>
      <c r="I1270" s="1">
        <v>36</v>
      </c>
      <c r="J1270" s="2" t="s">
        <v>578</v>
      </c>
      <c r="S1270" s="11">
        <f t="shared" si="39"/>
        <v>-172.86348490783382</v>
      </c>
      <c r="T1270" s="10">
        <f t="shared" si="40"/>
        <v>29881.784414480891</v>
      </c>
    </row>
    <row r="1271" spans="1:20" ht="15" x14ac:dyDescent="0.25">
      <c r="A1271" s="1">
        <v>8</v>
      </c>
      <c r="B1271" s="1">
        <v>412</v>
      </c>
      <c r="C1271" s="1" t="s">
        <v>17</v>
      </c>
      <c r="D1271" s="1" t="s">
        <v>371</v>
      </c>
      <c r="E1271" s="1">
        <v>200</v>
      </c>
      <c r="F1271" s="1" t="s">
        <v>13</v>
      </c>
      <c r="G1271" s="1">
        <v>18</v>
      </c>
      <c r="H1271" s="1" t="s">
        <v>1117</v>
      </c>
      <c r="I1271" s="1">
        <v>3600</v>
      </c>
      <c r="J1271" s="2" t="s">
        <v>630</v>
      </c>
      <c r="S1271" s="11">
        <f t="shared" si="39"/>
        <v>-172.86348490783382</v>
      </c>
      <c r="T1271" s="10">
        <f t="shared" si="40"/>
        <v>29881.784414480891</v>
      </c>
    </row>
    <row r="1272" spans="1:20" ht="15" x14ac:dyDescent="0.25">
      <c r="A1272" s="1">
        <v>12</v>
      </c>
      <c r="B1272" s="1">
        <v>1111</v>
      </c>
      <c r="C1272" s="1" t="s">
        <v>738</v>
      </c>
      <c r="D1272" s="1" t="s">
        <v>683</v>
      </c>
      <c r="E1272" s="1">
        <v>100</v>
      </c>
      <c r="F1272" s="1" t="s">
        <v>684</v>
      </c>
      <c r="G1272" s="1">
        <v>17.96</v>
      </c>
      <c r="H1272" s="1" t="s">
        <v>739</v>
      </c>
      <c r="I1272" s="1">
        <v>1796</v>
      </c>
      <c r="J1272" s="2" t="s">
        <v>563</v>
      </c>
      <c r="S1272" s="11">
        <f t="shared" si="39"/>
        <v>-172.90348490783381</v>
      </c>
      <c r="T1272" s="10">
        <f t="shared" si="40"/>
        <v>29895.615093273515</v>
      </c>
    </row>
    <row r="1273" spans="1:20" ht="15" x14ac:dyDescent="0.25">
      <c r="A1273" s="1">
        <v>1</v>
      </c>
      <c r="B1273" s="1">
        <v>1111</v>
      </c>
      <c r="C1273" s="1" t="s">
        <v>588</v>
      </c>
      <c r="D1273" s="1" t="s">
        <v>371</v>
      </c>
      <c r="E1273" s="1">
        <v>10</v>
      </c>
      <c r="F1273" s="1" t="s">
        <v>372</v>
      </c>
      <c r="G1273" s="1">
        <v>17.850000000000001</v>
      </c>
      <c r="H1273" s="1" t="s">
        <v>376</v>
      </c>
      <c r="I1273" s="1">
        <v>178.5</v>
      </c>
      <c r="J1273" s="2" t="s">
        <v>586</v>
      </c>
      <c r="S1273" s="11">
        <f t="shared" si="39"/>
        <v>-173.01348490783383</v>
      </c>
      <c r="T1273" s="10">
        <f t="shared" si="40"/>
        <v>29933.665959953243</v>
      </c>
    </row>
    <row r="1274" spans="1:20" ht="15" x14ac:dyDescent="0.25">
      <c r="A1274" s="1">
        <v>8</v>
      </c>
      <c r="B1274" s="1">
        <v>411</v>
      </c>
      <c r="C1274" s="1" t="s">
        <v>16</v>
      </c>
      <c r="D1274" s="1" t="s">
        <v>371</v>
      </c>
      <c r="E1274" s="1">
        <v>2</v>
      </c>
      <c r="F1274" s="1" t="s">
        <v>13</v>
      </c>
      <c r="G1274" s="1">
        <v>17.82</v>
      </c>
      <c r="H1274" s="1" t="s">
        <v>1117</v>
      </c>
      <c r="I1274" s="1">
        <v>35.64</v>
      </c>
      <c r="J1274" s="2" t="s">
        <v>578</v>
      </c>
      <c r="S1274" s="11">
        <f t="shared" si="39"/>
        <v>-173.04348490783383</v>
      </c>
      <c r="T1274" s="10">
        <f t="shared" si="40"/>
        <v>29944.047669047715</v>
      </c>
    </row>
    <row r="1275" spans="1:20" ht="15" x14ac:dyDescent="0.25">
      <c r="A1275" s="1">
        <v>8</v>
      </c>
      <c r="B1275" s="1">
        <v>411</v>
      </c>
      <c r="C1275" s="1" t="s">
        <v>16</v>
      </c>
      <c r="D1275" s="1" t="s">
        <v>371</v>
      </c>
      <c r="E1275" s="1">
        <v>200</v>
      </c>
      <c r="F1275" s="1" t="s">
        <v>13</v>
      </c>
      <c r="G1275" s="1">
        <v>17.82</v>
      </c>
      <c r="H1275" s="1" t="s">
        <v>1117</v>
      </c>
      <c r="I1275" s="1">
        <v>3564</v>
      </c>
      <c r="J1275" s="2" t="s">
        <v>630</v>
      </c>
      <c r="S1275" s="11">
        <f t="shared" si="39"/>
        <v>-173.04348490783383</v>
      </c>
      <c r="T1275" s="10">
        <f t="shared" si="40"/>
        <v>29944.047669047715</v>
      </c>
    </row>
    <row r="1276" spans="1:20" ht="15" x14ac:dyDescent="0.25">
      <c r="A1276" s="1">
        <v>4</v>
      </c>
      <c r="B1276" s="1">
        <v>308</v>
      </c>
      <c r="C1276" s="1" t="s">
        <v>477</v>
      </c>
      <c r="D1276" s="1" t="s">
        <v>371</v>
      </c>
      <c r="E1276" s="1">
        <v>15</v>
      </c>
      <c r="F1276" s="1" t="s">
        <v>372</v>
      </c>
      <c r="G1276" s="1">
        <v>17.3</v>
      </c>
      <c r="H1276" s="1" t="s">
        <v>376</v>
      </c>
      <c r="I1276" s="1">
        <v>259.5</v>
      </c>
      <c r="J1276" s="2" t="s">
        <v>466</v>
      </c>
      <c r="S1276" s="11">
        <f t="shared" si="39"/>
        <v>-173.56348490783381</v>
      </c>
      <c r="T1276" s="10">
        <f t="shared" si="40"/>
        <v>30124.283293351855</v>
      </c>
    </row>
    <row r="1277" spans="1:20" ht="15" x14ac:dyDescent="0.25">
      <c r="A1277" s="1">
        <v>4</v>
      </c>
      <c r="B1277" s="1">
        <v>308</v>
      </c>
      <c r="C1277" s="1" t="s">
        <v>477</v>
      </c>
      <c r="D1277" s="1" t="s">
        <v>371</v>
      </c>
      <c r="E1277" s="1">
        <v>6</v>
      </c>
      <c r="F1277" s="1" t="s">
        <v>372</v>
      </c>
      <c r="G1277" s="1">
        <v>17.3</v>
      </c>
      <c r="H1277" s="1" t="s">
        <v>376</v>
      </c>
      <c r="I1277" s="1">
        <v>103.8</v>
      </c>
      <c r="J1277" s="2" t="s">
        <v>528</v>
      </c>
      <c r="S1277" s="11">
        <f t="shared" si="39"/>
        <v>-173.56348490783381</v>
      </c>
      <c r="T1277" s="10">
        <f t="shared" si="40"/>
        <v>30124.283293351855</v>
      </c>
    </row>
    <row r="1278" spans="1:20" ht="15" x14ac:dyDescent="0.25">
      <c r="A1278" s="1">
        <v>4</v>
      </c>
      <c r="B1278" s="1">
        <v>308</v>
      </c>
      <c r="C1278" s="1" t="s">
        <v>477</v>
      </c>
      <c r="D1278" s="1" t="s">
        <v>371</v>
      </c>
      <c r="E1278" s="1">
        <v>30</v>
      </c>
      <c r="F1278" s="1" t="s">
        <v>372</v>
      </c>
      <c r="G1278" s="1">
        <v>17.3</v>
      </c>
      <c r="H1278" s="1" t="s">
        <v>376</v>
      </c>
      <c r="I1278" s="1">
        <v>519</v>
      </c>
      <c r="J1278" s="2" t="s">
        <v>563</v>
      </c>
      <c r="S1278" s="11">
        <f t="shared" si="39"/>
        <v>-173.56348490783381</v>
      </c>
      <c r="T1278" s="10">
        <f t="shared" si="40"/>
        <v>30124.283293351855</v>
      </c>
    </row>
    <row r="1279" spans="1:20" ht="15" x14ac:dyDescent="0.25">
      <c r="A1279" s="1">
        <v>14</v>
      </c>
      <c r="B1279" s="1" t="s">
        <v>1160</v>
      </c>
      <c r="C1279" s="1" t="s">
        <v>1161</v>
      </c>
      <c r="D1279" s="1" t="s">
        <v>691</v>
      </c>
      <c r="E1279" s="1">
        <v>10</v>
      </c>
      <c r="F1279" s="1" t="s">
        <v>1095</v>
      </c>
      <c r="G1279" s="1">
        <v>17.29</v>
      </c>
      <c r="H1279" s="1" t="s">
        <v>1162</v>
      </c>
      <c r="I1279" s="1">
        <v>172.9</v>
      </c>
      <c r="J1279" s="2" t="s">
        <v>491</v>
      </c>
      <c r="S1279" s="11">
        <f t="shared" si="39"/>
        <v>-173.57348490783383</v>
      </c>
      <c r="T1279" s="10">
        <f t="shared" si="40"/>
        <v>30127.754663050018</v>
      </c>
    </row>
    <row r="1280" spans="1:20" ht="15" x14ac:dyDescent="0.25">
      <c r="A1280" s="1">
        <v>4</v>
      </c>
      <c r="B1280" s="1">
        <v>271</v>
      </c>
      <c r="C1280" s="1" t="s">
        <v>565</v>
      </c>
      <c r="D1280" s="1" t="s">
        <v>371</v>
      </c>
      <c r="E1280" s="1">
        <v>20</v>
      </c>
      <c r="F1280" s="1" t="s">
        <v>372</v>
      </c>
      <c r="G1280" s="1">
        <v>17.100000000000001</v>
      </c>
      <c r="H1280" s="1" t="s">
        <v>376</v>
      </c>
      <c r="I1280" s="1">
        <v>342</v>
      </c>
      <c r="J1280" s="2" t="s">
        <v>563</v>
      </c>
      <c r="S1280" s="11">
        <f t="shared" si="39"/>
        <v>-173.76348490783383</v>
      </c>
      <c r="T1280" s="10">
        <f t="shared" si="40"/>
        <v>30193.748687314994</v>
      </c>
    </row>
    <row r="1281" spans="1:20" ht="15" x14ac:dyDescent="0.25">
      <c r="A1281" s="1">
        <v>2</v>
      </c>
      <c r="B1281" s="1">
        <v>69</v>
      </c>
      <c r="C1281" s="1" t="s">
        <v>1094</v>
      </c>
      <c r="D1281" s="1" t="s">
        <v>371</v>
      </c>
      <c r="E1281" s="1">
        <v>10</v>
      </c>
      <c r="F1281" s="1" t="s">
        <v>1095</v>
      </c>
      <c r="G1281" s="1">
        <v>17.03</v>
      </c>
      <c r="H1281" s="1" t="s">
        <v>1096</v>
      </c>
      <c r="I1281" s="1">
        <v>170.3</v>
      </c>
      <c r="J1281" s="2" t="s">
        <v>374</v>
      </c>
      <c r="S1281" s="11">
        <f t="shared" si="39"/>
        <v>-173.83348490783382</v>
      </c>
      <c r="T1281" s="10">
        <f t="shared" si="40"/>
        <v>30218.080475202089</v>
      </c>
    </row>
    <row r="1282" spans="1:20" ht="15" x14ac:dyDescent="0.25">
      <c r="A1282" s="1">
        <v>2</v>
      </c>
      <c r="B1282" s="1">
        <v>69</v>
      </c>
      <c r="C1282" s="1" t="s">
        <v>1094</v>
      </c>
      <c r="D1282" s="1" t="s">
        <v>371</v>
      </c>
      <c r="E1282" s="1">
        <v>4</v>
      </c>
      <c r="F1282" s="1" t="s">
        <v>1095</v>
      </c>
      <c r="G1282" s="1">
        <v>17.03</v>
      </c>
      <c r="H1282" s="1" t="s">
        <v>1096</v>
      </c>
      <c r="I1282" s="1">
        <v>68.12</v>
      </c>
      <c r="J1282" s="2" t="s">
        <v>612</v>
      </c>
      <c r="S1282" s="11">
        <f t="shared" ref="S1282:S1345" si="41">G1282-$P$2</f>
        <v>-173.83348490783382</v>
      </c>
      <c r="T1282" s="10">
        <f t="shared" si="40"/>
        <v>30218.080475202089</v>
      </c>
    </row>
    <row r="1283" spans="1:20" ht="15" x14ac:dyDescent="0.25">
      <c r="A1283" s="1">
        <v>3</v>
      </c>
      <c r="B1283" s="1">
        <v>191</v>
      </c>
      <c r="C1283" s="1" t="s">
        <v>402</v>
      </c>
      <c r="D1283" s="1" t="s">
        <v>371</v>
      </c>
      <c r="E1283" s="1">
        <v>80</v>
      </c>
      <c r="F1283" s="1" t="s">
        <v>372</v>
      </c>
      <c r="G1283" s="1">
        <v>17</v>
      </c>
      <c r="H1283" s="1" t="s">
        <v>376</v>
      </c>
      <c r="I1283" s="1">
        <v>1360</v>
      </c>
      <c r="J1283" s="2" t="s">
        <v>374</v>
      </c>
      <c r="S1283" s="11">
        <f t="shared" si="41"/>
        <v>-173.86348490783382</v>
      </c>
      <c r="T1283" s="10">
        <f t="shared" ref="T1283:T1346" si="42">S1283*S1283</f>
        <v>30228.511384296558</v>
      </c>
    </row>
    <row r="1284" spans="1:20" ht="15" x14ac:dyDescent="0.25">
      <c r="A1284" s="1">
        <v>3</v>
      </c>
      <c r="B1284" s="1">
        <v>191</v>
      </c>
      <c r="C1284" s="1" t="s">
        <v>402</v>
      </c>
      <c r="D1284" s="1" t="s">
        <v>371</v>
      </c>
      <c r="E1284" s="1">
        <v>12</v>
      </c>
      <c r="F1284" s="1" t="s">
        <v>372</v>
      </c>
      <c r="G1284" s="1">
        <v>17</v>
      </c>
      <c r="H1284" s="1" t="s">
        <v>376</v>
      </c>
      <c r="I1284" s="1">
        <v>204</v>
      </c>
      <c r="J1284" s="2" t="s">
        <v>491</v>
      </c>
      <c r="S1284" s="11">
        <f t="shared" si="41"/>
        <v>-173.86348490783382</v>
      </c>
      <c r="T1284" s="10">
        <f t="shared" si="42"/>
        <v>30228.511384296558</v>
      </c>
    </row>
    <row r="1285" spans="1:20" ht="15" x14ac:dyDescent="0.25">
      <c r="A1285" s="1">
        <v>3</v>
      </c>
      <c r="B1285" s="1">
        <v>191</v>
      </c>
      <c r="C1285" s="1" t="s">
        <v>402</v>
      </c>
      <c r="D1285" s="1" t="s">
        <v>371</v>
      </c>
      <c r="E1285" s="1">
        <v>30</v>
      </c>
      <c r="F1285" s="1" t="s">
        <v>372</v>
      </c>
      <c r="G1285" s="1">
        <v>17</v>
      </c>
      <c r="H1285" s="1" t="s">
        <v>376</v>
      </c>
      <c r="I1285" s="1">
        <v>510</v>
      </c>
      <c r="J1285" s="2" t="s">
        <v>528</v>
      </c>
      <c r="S1285" s="11">
        <f t="shared" si="41"/>
        <v>-173.86348490783382</v>
      </c>
      <c r="T1285" s="10">
        <f t="shared" si="42"/>
        <v>30228.511384296558</v>
      </c>
    </row>
    <row r="1286" spans="1:20" ht="15" x14ac:dyDescent="0.25">
      <c r="A1286" s="1">
        <v>3</v>
      </c>
      <c r="B1286" s="1">
        <v>191</v>
      </c>
      <c r="C1286" s="1" t="s">
        <v>402</v>
      </c>
      <c r="D1286" s="1" t="s">
        <v>371</v>
      </c>
      <c r="E1286" s="1">
        <v>10</v>
      </c>
      <c r="F1286" s="1" t="s">
        <v>372</v>
      </c>
      <c r="G1286" s="1">
        <v>17</v>
      </c>
      <c r="H1286" s="1" t="s">
        <v>376</v>
      </c>
      <c r="I1286" s="1">
        <v>170</v>
      </c>
      <c r="J1286" s="2" t="s">
        <v>548</v>
      </c>
      <c r="S1286" s="11">
        <f t="shared" si="41"/>
        <v>-173.86348490783382</v>
      </c>
      <c r="T1286" s="10">
        <f t="shared" si="42"/>
        <v>30228.511384296558</v>
      </c>
    </row>
    <row r="1287" spans="1:20" ht="15" x14ac:dyDescent="0.25">
      <c r="A1287" s="1">
        <v>3</v>
      </c>
      <c r="B1287" s="1">
        <v>191</v>
      </c>
      <c r="C1287" s="1" t="s">
        <v>402</v>
      </c>
      <c r="D1287" s="1" t="s">
        <v>371</v>
      </c>
      <c r="E1287" s="1">
        <v>10</v>
      </c>
      <c r="F1287" s="1" t="s">
        <v>372</v>
      </c>
      <c r="G1287" s="1">
        <v>17</v>
      </c>
      <c r="H1287" s="1" t="s">
        <v>376</v>
      </c>
      <c r="I1287" s="1">
        <v>170</v>
      </c>
      <c r="J1287" s="2" t="s">
        <v>563</v>
      </c>
      <c r="S1287" s="11">
        <f t="shared" si="41"/>
        <v>-173.86348490783382</v>
      </c>
      <c r="T1287" s="10">
        <f t="shared" si="42"/>
        <v>30228.511384296558</v>
      </c>
    </row>
    <row r="1288" spans="1:20" ht="15" x14ac:dyDescent="0.25">
      <c r="A1288" s="1">
        <v>3</v>
      </c>
      <c r="B1288" s="1">
        <v>191</v>
      </c>
      <c r="C1288" s="1" t="s">
        <v>402</v>
      </c>
      <c r="D1288" s="1" t="s">
        <v>371</v>
      </c>
      <c r="E1288" s="1">
        <v>20</v>
      </c>
      <c r="F1288" s="1" t="s">
        <v>372</v>
      </c>
      <c r="G1288" s="1">
        <v>17</v>
      </c>
      <c r="H1288" s="1" t="s">
        <v>376</v>
      </c>
      <c r="I1288" s="1">
        <v>340</v>
      </c>
      <c r="J1288" s="2" t="s">
        <v>630</v>
      </c>
      <c r="S1288" s="11">
        <f t="shared" si="41"/>
        <v>-173.86348490783382</v>
      </c>
      <c r="T1288" s="10">
        <f t="shared" si="42"/>
        <v>30228.511384296558</v>
      </c>
    </row>
    <row r="1289" spans="1:20" ht="15" x14ac:dyDescent="0.25">
      <c r="A1289" s="1">
        <v>12</v>
      </c>
      <c r="B1289" s="1">
        <v>60</v>
      </c>
      <c r="C1289" s="1" t="s">
        <v>709</v>
      </c>
      <c r="D1289" s="1" t="s">
        <v>526</v>
      </c>
      <c r="E1289" s="1">
        <v>50</v>
      </c>
      <c r="F1289" s="1" t="s">
        <v>684</v>
      </c>
      <c r="G1289" s="1">
        <v>16.8</v>
      </c>
      <c r="H1289" s="1" t="s">
        <v>710</v>
      </c>
      <c r="I1289" s="1">
        <v>840</v>
      </c>
      <c r="J1289" s="2" t="s">
        <v>528</v>
      </c>
      <c r="S1289" s="11">
        <f t="shared" si="41"/>
        <v>-174.06348490783381</v>
      </c>
      <c r="T1289" s="10">
        <f t="shared" si="42"/>
        <v>30298.096778259689</v>
      </c>
    </row>
    <row r="1290" spans="1:20" ht="15" x14ac:dyDescent="0.25">
      <c r="A1290" s="1">
        <v>12</v>
      </c>
      <c r="B1290" s="1">
        <v>60</v>
      </c>
      <c r="C1290" s="1" t="s">
        <v>709</v>
      </c>
      <c r="D1290" s="1" t="s">
        <v>526</v>
      </c>
      <c r="E1290" s="1">
        <v>300</v>
      </c>
      <c r="F1290" s="1" t="s">
        <v>684</v>
      </c>
      <c r="G1290" s="1">
        <v>16.8</v>
      </c>
      <c r="H1290" s="1" t="s">
        <v>710</v>
      </c>
      <c r="I1290" s="1">
        <v>5040</v>
      </c>
      <c r="J1290" s="2" t="s">
        <v>563</v>
      </c>
      <c r="S1290" s="11">
        <f t="shared" si="41"/>
        <v>-174.06348490783381</v>
      </c>
      <c r="T1290" s="10">
        <f t="shared" si="42"/>
        <v>30298.096778259689</v>
      </c>
    </row>
    <row r="1291" spans="1:20" ht="15" x14ac:dyDescent="0.25">
      <c r="A1291" s="1">
        <v>12</v>
      </c>
      <c r="B1291" s="1">
        <v>60</v>
      </c>
      <c r="C1291" s="1" t="s">
        <v>709</v>
      </c>
      <c r="D1291" s="1" t="s">
        <v>526</v>
      </c>
      <c r="E1291" s="1">
        <v>200</v>
      </c>
      <c r="F1291" s="1" t="s">
        <v>684</v>
      </c>
      <c r="G1291" s="1">
        <v>16.8</v>
      </c>
      <c r="H1291" s="1" t="s">
        <v>710</v>
      </c>
      <c r="I1291" s="1">
        <v>3360</v>
      </c>
      <c r="J1291" s="2" t="s">
        <v>578</v>
      </c>
      <c r="S1291" s="11">
        <f t="shared" si="41"/>
        <v>-174.06348490783381</v>
      </c>
      <c r="T1291" s="10">
        <f t="shared" si="42"/>
        <v>30298.096778259689</v>
      </c>
    </row>
    <row r="1292" spans="1:20" ht="25.5" x14ac:dyDescent="0.25">
      <c r="A1292" s="1">
        <v>8</v>
      </c>
      <c r="B1292" s="1">
        <v>396</v>
      </c>
      <c r="C1292" s="1" t="s">
        <v>1087</v>
      </c>
      <c r="D1292" s="1" t="s">
        <v>371</v>
      </c>
      <c r="E1292" s="1">
        <v>250</v>
      </c>
      <c r="F1292" s="1" t="s">
        <v>1088</v>
      </c>
      <c r="G1292" s="1">
        <v>16.8</v>
      </c>
      <c r="H1292" s="1" t="s">
        <v>1089</v>
      </c>
      <c r="I1292" s="1">
        <v>4200</v>
      </c>
      <c r="J1292" s="2" t="s">
        <v>466</v>
      </c>
      <c r="S1292" s="11">
        <f t="shared" si="41"/>
        <v>-174.06348490783381</v>
      </c>
      <c r="T1292" s="10">
        <f t="shared" si="42"/>
        <v>30298.096778259689</v>
      </c>
    </row>
    <row r="1293" spans="1:20" ht="25.5" x14ac:dyDescent="0.25">
      <c r="A1293" s="1">
        <v>8</v>
      </c>
      <c r="B1293" s="1">
        <v>396</v>
      </c>
      <c r="C1293" s="1" t="s">
        <v>1087</v>
      </c>
      <c r="D1293" s="1" t="s">
        <v>371</v>
      </c>
      <c r="E1293" s="1">
        <v>250</v>
      </c>
      <c r="F1293" s="1" t="s">
        <v>1088</v>
      </c>
      <c r="G1293" s="1">
        <v>16.8</v>
      </c>
      <c r="H1293" s="1" t="s">
        <v>1089</v>
      </c>
      <c r="I1293" s="1">
        <v>4200</v>
      </c>
      <c r="J1293" s="2" t="s">
        <v>548</v>
      </c>
      <c r="S1293" s="11">
        <f t="shared" si="41"/>
        <v>-174.06348490783381</v>
      </c>
      <c r="T1293" s="10">
        <f t="shared" si="42"/>
        <v>30298.096778259689</v>
      </c>
    </row>
    <row r="1294" spans="1:20" ht="25.5" x14ac:dyDescent="0.25">
      <c r="A1294" s="1">
        <v>8</v>
      </c>
      <c r="B1294" s="1">
        <v>396</v>
      </c>
      <c r="C1294" s="1" t="s">
        <v>1087</v>
      </c>
      <c r="D1294" s="1" t="s">
        <v>371</v>
      </c>
      <c r="E1294" s="1">
        <v>200</v>
      </c>
      <c r="F1294" s="1" t="s">
        <v>1088</v>
      </c>
      <c r="G1294" s="1">
        <v>16.8</v>
      </c>
      <c r="H1294" s="1" t="s">
        <v>1089</v>
      </c>
      <c r="I1294" s="1">
        <v>3360</v>
      </c>
      <c r="J1294" s="2" t="s">
        <v>563</v>
      </c>
      <c r="S1294" s="11">
        <f t="shared" si="41"/>
        <v>-174.06348490783381</v>
      </c>
      <c r="T1294" s="10">
        <f t="shared" si="42"/>
        <v>30298.096778259689</v>
      </c>
    </row>
    <row r="1295" spans="1:20" ht="25.5" x14ac:dyDescent="0.25">
      <c r="A1295" s="1">
        <v>8</v>
      </c>
      <c r="B1295" s="1">
        <v>396</v>
      </c>
      <c r="C1295" s="1" t="s">
        <v>1087</v>
      </c>
      <c r="D1295" s="1" t="s">
        <v>371</v>
      </c>
      <c r="E1295" s="1">
        <v>168</v>
      </c>
      <c r="F1295" s="1" t="s">
        <v>1088</v>
      </c>
      <c r="G1295" s="1">
        <v>16.8</v>
      </c>
      <c r="H1295" s="1" t="s">
        <v>1089</v>
      </c>
      <c r="I1295" s="1">
        <v>2822.4</v>
      </c>
      <c r="J1295" s="2" t="s">
        <v>586</v>
      </c>
      <c r="S1295" s="11">
        <f t="shared" si="41"/>
        <v>-174.06348490783381</v>
      </c>
      <c r="T1295" s="10">
        <f t="shared" si="42"/>
        <v>30298.096778259689</v>
      </c>
    </row>
    <row r="1296" spans="1:20" ht="25.5" x14ac:dyDescent="0.25">
      <c r="A1296" s="1">
        <v>8</v>
      </c>
      <c r="B1296" s="1">
        <v>396</v>
      </c>
      <c r="C1296" s="1" t="s">
        <v>1087</v>
      </c>
      <c r="D1296" s="1" t="s">
        <v>371</v>
      </c>
      <c r="E1296" s="1">
        <v>20</v>
      </c>
      <c r="F1296" s="1" t="s">
        <v>1088</v>
      </c>
      <c r="G1296" s="1">
        <v>16.8</v>
      </c>
      <c r="H1296" s="1" t="s">
        <v>1089</v>
      </c>
      <c r="I1296" s="1">
        <v>336</v>
      </c>
      <c r="J1296" s="2" t="s">
        <v>600</v>
      </c>
      <c r="S1296" s="11">
        <f t="shared" si="41"/>
        <v>-174.06348490783381</v>
      </c>
      <c r="T1296" s="10">
        <f t="shared" si="42"/>
        <v>30298.096778259689</v>
      </c>
    </row>
    <row r="1297" spans="1:20" ht="25.5" x14ac:dyDescent="0.25">
      <c r="A1297" s="1">
        <v>8</v>
      </c>
      <c r="B1297" s="1">
        <v>396</v>
      </c>
      <c r="C1297" s="1" t="s">
        <v>1087</v>
      </c>
      <c r="D1297" s="1" t="s">
        <v>371</v>
      </c>
      <c r="E1297" s="1">
        <v>240</v>
      </c>
      <c r="F1297" s="1" t="s">
        <v>1088</v>
      </c>
      <c r="G1297" s="1">
        <v>16.8</v>
      </c>
      <c r="H1297" s="1" t="s">
        <v>1089</v>
      </c>
      <c r="I1297" s="1">
        <v>4032</v>
      </c>
      <c r="J1297" s="2" t="s">
        <v>630</v>
      </c>
      <c r="S1297" s="11">
        <f t="shared" si="41"/>
        <v>-174.06348490783381</v>
      </c>
      <c r="T1297" s="10">
        <f t="shared" si="42"/>
        <v>30298.096778259689</v>
      </c>
    </row>
    <row r="1298" spans="1:20" ht="15" x14ac:dyDescent="0.25">
      <c r="A1298" s="1">
        <v>3</v>
      </c>
      <c r="B1298" s="1">
        <v>210</v>
      </c>
      <c r="C1298" s="1" t="s">
        <v>41</v>
      </c>
      <c r="D1298" s="1" t="s">
        <v>371</v>
      </c>
      <c r="E1298" s="1">
        <v>650</v>
      </c>
      <c r="F1298" s="1" t="s">
        <v>23</v>
      </c>
      <c r="G1298" s="1">
        <v>16.5</v>
      </c>
      <c r="H1298" s="1" t="s">
        <v>40</v>
      </c>
      <c r="I1298" s="1">
        <v>10725</v>
      </c>
      <c r="J1298" s="2" t="s">
        <v>374</v>
      </c>
      <c r="S1298" s="11">
        <f t="shared" si="41"/>
        <v>-174.36348490783382</v>
      </c>
      <c r="T1298" s="10">
        <f t="shared" si="42"/>
        <v>30402.624869204392</v>
      </c>
    </row>
    <row r="1299" spans="1:20" ht="15" x14ac:dyDescent="0.25">
      <c r="A1299" s="1">
        <v>3</v>
      </c>
      <c r="B1299" s="1">
        <v>210</v>
      </c>
      <c r="C1299" s="1" t="s">
        <v>41</v>
      </c>
      <c r="D1299" s="1" t="s">
        <v>371</v>
      </c>
      <c r="E1299" s="1">
        <v>20</v>
      </c>
      <c r="F1299" s="1" t="s">
        <v>23</v>
      </c>
      <c r="G1299" s="1">
        <v>16.5</v>
      </c>
      <c r="H1299" s="1" t="s">
        <v>40</v>
      </c>
      <c r="I1299" s="1">
        <v>330</v>
      </c>
      <c r="J1299" s="2" t="s">
        <v>466</v>
      </c>
      <c r="S1299" s="11">
        <f t="shared" si="41"/>
        <v>-174.36348490783382</v>
      </c>
      <c r="T1299" s="10">
        <f t="shared" si="42"/>
        <v>30402.624869204392</v>
      </c>
    </row>
    <row r="1300" spans="1:20" ht="15" x14ac:dyDescent="0.25">
      <c r="A1300" s="1">
        <v>3</v>
      </c>
      <c r="B1300" s="1">
        <v>210</v>
      </c>
      <c r="C1300" s="1" t="s">
        <v>41</v>
      </c>
      <c r="D1300" s="1" t="s">
        <v>371</v>
      </c>
      <c r="E1300" s="1">
        <v>20</v>
      </c>
      <c r="F1300" s="1" t="s">
        <v>23</v>
      </c>
      <c r="G1300" s="1">
        <v>16.5</v>
      </c>
      <c r="H1300" s="1" t="s">
        <v>40</v>
      </c>
      <c r="I1300" s="1">
        <v>330</v>
      </c>
      <c r="J1300" s="2" t="s">
        <v>491</v>
      </c>
      <c r="S1300" s="11">
        <f t="shared" si="41"/>
        <v>-174.36348490783382</v>
      </c>
      <c r="T1300" s="10">
        <f t="shared" si="42"/>
        <v>30402.624869204392</v>
      </c>
    </row>
    <row r="1301" spans="1:20" ht="15" x14ac:dyDescent="0.25">
      <c r="A1301" s="1">
        <v>3</v>
      </c>
      <c r="B1301" s="1">
        <v>210</v>
      </c>
      <c r="C1301" s="1" t="s">
        <v>41</v>
      </c>
      <c r="D1301" s="1" t="s">
        <v>371</v>
      </c>
      <c r="E1301" s="1">
        <v>50</v>
      </c>
      <c r="F1301" s="1" t="s">
        <v>23</v>
      </c>
      <c r="G1301" s="1">
        <v>16.5</v>
      </c>
      <c r="H1301" s="1" t="s">
        <v>40</v>
      </c>
      <c r="I1301" s="1">
        <v>825</v>
      </c>
      <c r="J1301" s="2" t="s">
        <v>528</v>
      </c>
      <c r="S1301" s="11">
        <f t="shared" si="41"/>
        <v>-174.36348490783382</v>
      </c>
      <c r="T1301" s="10">
        <f t="shared" si="42"/>
        <v>30402.624869204392</v>
      </c>
    </row>
    <row r="1302" spans="1:20" ht="15" x14ac:dyDescent="0.25">
      <c r="A1302" s="1">
        <v>3</v>
      </c>
      <c r="B1302" s="1">
        <v>210</v>
      </c>
      <c r="C1302" s="1" t="s">
        <v>41</v>
      </c>
      <c r="D1302" s="1" t="s">
        <v>371</v>
      </c>
      <c r="E1302" s="1">
        <v>20</v>
      </c>
      <c r="F1302" s="1" t="s">
        <v>23</v>
      </c>
      <c r="G1302" s="1">
        <v>16.5</v>
      </c>
      <c r="H1302" s="1" t="s">
        <v>40</v>
      </c>
      <c r="I1302" s="1">
        <v>330</v>
      </c>
      <c r="J1302" s="2" t="s">
        <v>563</v>
      </c>
      <c r="S1302" s="11">
        <f t="shared" si="41"/>
        <v>-174.36348490783382</v>
      </c>
      <c r="T1302" s="10">
        <f t="shared" si="42"/>
        <v>30402.624869204392</v>
      </c>
    </row>
    <row r="1303" spans="1:20" ht="15" x14ac:dyDescent="0.25">
      <c r="A1303" s="1">
        <v>9</v>
      </c>
      <c r="B1303" s="1">
        <v>454</v>
      </c>
      <c r="C1303" s="1" t="s">
        <v>59</v>
      </c>
      <c r="D1303" s="1" t="s">
        <v>371</v>
      </c>
      <c r="E1303" s="1">
        <v>400</v>
      </c>
      <c r="F1303" s="1" t="s">
        <v>23</v>
      </c>
      <c r="G1303" s="1">
        <v>16.2</v>
      </c>
      <c r="H1303" s="1" t="s">
        <v>28</v>
      </c>
      <c r="I1303" s="1">
        <v>6480</v>
      </c>
      <c r="J1303" s="2" t="s">
        <v>374</v>
      </c>
      <c r="S1303" s="11">
        <f t="shared" si="41"/>
        <v>-174.66348490783383</v>
      </c>
      <c r="T1303" s="10">
        <f t="shared" si="42"/>
        <v>30507.332960149099</v>
      </c>
    </row>
    <row r="1304" spans="1:20" ht="15" x14ac:dyDescent="0.25">
      <c r="A1304" s="1">
        <v>9</v>
      </c>
      <c r="B1304" s="1">
        <v>454</v>
      </c>
      <c r="C1304" s="1" t="s">
        <v>59</v>
      </c>
      <c r="D1304" s="1" t="s">
        <v>371</v>
      </c>
      <c r="E1304" s="1">
        <v>10</v>
      </c>
      <c r="F1304" s="1" t="s">
        <v>23</v>
      </c>
      <c r="G1304" s="1">
        <v>16.2</v>
      </c>
      <c r="H1304" s="1" t="s">
        <v>28</v>
      </c>
      <c r="I1304" s="1">
        <v>162</v>
      </c>
      <c r="J1304" s="2" t="s">
        <v>491</v>
      </c>
      <c r="S1304" s="11">
        <f t="shared" si="41"/>
        <v>-174.66348490783383</v>
      </c>
      <c r="T1304" s="10">
        <f t="shared" si="42"/>
        <v>30507.332960149099</v>
      </c>
    </row>
    <row r="1305" spans="1:20" ht="15" x14ac:dyDescent="0.25">
      <c r="A1305" s="1">
        <v>9</v>
      </c>
      <c r="B1305" s="1">
        <v>454</v>
      </c>
      <c r="C1305" s="1" t="s">
        <v>59</v>
      </c>
      <c r="D1305" s="1" t="s">
        <v>371</v>
      </c>
      <c r="E1305" s="1">
        <v>50</v>
      </c>
      <c r="F1305" s="1" t="s">
        <v>23</v>
      </c>
      <c r="G1305" s="1">
        <v>16.2</v>
      </c>
      <c r="H1305" s="1" t="s">
        <v>28</v>
      </c>
      <c r="I1305" s="1">
        <v>810</v>
      </c>
      <c r="J1305" s="2" t="s">
        <v>563</v>
      </c>
      <c r="S1305" s="11">
        <f t="shared" si="41"/>
        <v>-174.66348490783383</v>
      </c>
      <c r="T1305" s="10">
        <f t="shared" si="42"/>
        <v>30507.332960149099</v>
      </c>
    </row>
    <row r="1306" spans="1:20" ht="15" x14ac:dyDescent="0.25">
      <c r="A1306" s="1">
        <v>9</v>
      </c>
      <c r="B1306" s="1">
        <v>454</v>
      </c>
      <c r="C1306" s="1" t="s">
        <v>59</v>
      </c>
      <c r="D1306" s="1" t="s">
        <v>371</v>
      </c>
      <c r="E1306" s="1">
        <v>200</v>
      </c>
      <c r="F1306" s="1" t="s">
        <v>23</v>
      </c>
      <c r="G1306" s="1">
        <v>16.2</v>
      </c>
      <c r="H1306" s="1" t="s">
        <v>28</v>
      </c>
      <c r="I1306" s="1">
        <v>3240</v>
      </c>
      <c r="J1306" s="2" t="s">
        <v>630</v>
      </c>
      <c r="S1306" s="11">
        <f t="shared" si="41"/>
        <v>-174.66348490783383</v>
      </c>
      <c r="T1306" s="10">
        <f t="shared" si="42"/>
        <v>30507.332960149099</v>
      </c>
    </row>
    <row r="1307" spans="1:20" ht="25.5" x14ac:dyDescent="0.25">
      <c r="A1307" s="1">
        <v>12</v>
      </c>
      <c r="B1307" s="1">
        <v>66</v>
      </c>
      <c r="C1307" s="1" t="s">
        <v>609</v>
      </c>
      <c r="D1307" s="1" t="s">
        <v>526</v>
      </c>
      <c r="E1307" s="1">
        <v>10</v>
      </c>
      <c r="F1307" s="1" t="s">
        <v>372</v>
      </c>
      <c r="G1307" s="1">
        <v>16.100000000000001</v>
      </c>
      <c r="H1307" s="1" t="s">
        <v>598</v>
      </c>
      <c r="I1307" s="1">
        <v>161</v>
      </c>
      <c r="J1307" s="2" t="s">
        <v>606</v>
      </c>
      <c r="S1307" s="11">
        <f t="shared" si="41"/>
        <v>-174.76348490783383</v>
      </c>
      <c r="T1307" s="10">
        <f t="shared" si="42"/>
        <v>30542.275657130664</v>
      </c>
    </row>
    <row r="1308" spans="1:20" ht="25.5" x14ac:dyDescent="0.25">
      <c r="A1308" s="1">
        <v>9</v>
      </c>
      <c r="B1308" s="1">
        <v>482</v>
      </c>
      <c r="C1308" s="1" t="s">
        <v>635</v>
      </c>
      <c r="D1308" s="1" t="s">
        <v>371</v>
      </c>
      <c r="E1308" s="1">
        <v>30</v>
      </c>
      <c r="F1308" s="1" t="s">
        <v>372</v>
      </c>
      <c r="G1308" s="1">
        <v>16.100000000000001</v>
      </c>
      <c r="H1308" s="1" t="s">
        <v>376</v>
      </c>
      <c r="I1308" s="1">
        <v>483</v>
      </c>
      <c r="J1308" s="2" t="s">
        <v>630</v>
      </c>
      <c r="S1308" s="11">
        <f t="shared" si="41"/>
        <v>-174.76348490783383</v>
      </c>
      <c r="T1308" s="10">
        <f t="shared" si="42"/>
        <v>30542.275657130664</v>
      </c>
    </row>
    <row r="1309" spans="1:20" ht="25.5" x14ac:dyDescent="0.25">
      <c r="A1309" s="1">
        <v>12</v>
      </c>
      <c r="B1309" s="1">
        <v>66</v>
      </c>
      <c r="C1309" s="1" t="s">
        <v>609</v>
      </c>
      <c r="D1309" s="1" t="s">
        <v>526</v>
      </c>
      <c r="E1309" s="1">
        <v>6000</v>
      </c>
      <c r="F1309" s="1" t="s">
        <v>372</v>
      </c>
      <c r="G1309" s="1">
        <v>16.100000000000001</v>
      </c>
      <c r="H1309" s="1" t="s">
        <v>598</v>
      </c>
      <c r="I1309" s="1">
        <v>96600</v>
      </c>
      <c r="J1309" s="2" t="s">
        <v>630</v>
      </c>
      <c r="S1309" s="11">
        <f t="shared" si="41"/>
        <v>-174.76348490783383</v>
      </c>
      <c r="T1309" s="10">
        <f t="shared" si="42"/>
        <v>30542.275657130664</v>
      </c>
    </row>
    <row r="1310" spans="1:20" ht="15" x14ac:dyDescent="0.25">
      <c r="A1310" s="1">
        <v>9</v>
      </c>
      <c r="B1310" s="1">
        <v>421</v>
      </c>
      <c r="C1310" s="1" t="s">
        <v>1118</v>
      </c>
      <c r="D1310" s="1" t="s">
        <v>371</v>
      </c>
      <c r="E1310" s="1">
        <v>400</v>
      </c>
      <c r="F1310" s="1" t="s">
        <v>1095</v>
      </c>
      <c r="G1310" s="1">
        <v>15.65</v>
      </c>
      <c r="H1310" s="1" t="s">
        <v>1105</v>
      </c>
      <c r="I1310" s="1">
        <v>6260</v>
      </c>
      <c r="J1310" s="2" t="s">
        <v>374</v>
      </c>
      <c r="S1310" s="11">
        <f t="shared" si="41"/>
        <v>-175.21348490783382</v>
      </c>
      <c r="T1310" s="10">
        <f t="shared" si="42"/>
        <v>30699.765293547709</v>
      </c>
    </row>
    <row r="1311" spans="1:20" ht="15" x14ac:dyDescent="0.25">
      <c r="A1311" s="1">
        <v>6</v>
      </c>
      <c r="B1311" s="1">
        <v>342</v>
      </c>
      <c r="C1311" s="1" t="s">
        <v>533</v>
      </c>
      <c r="D1311" s="1" t="s">
        <v>371</v>
      </c>
      <c r="E1311" s="1">
        <v>10</v>
      </c>
      <c r="F1311" s="1" t="s">
        <v>372</v>
      </c>
      <c r="G1311" s="1">
        <v>15.5</v>
      </c>
      <c r="H1311" s="1" t="s">
        <v>376</v>
      </c>
      <c r="I1311" s="1">
        <v>155</v>
      </c>
      <c r="J1311" s="2" t="s">
        <v>528</v>
      </c>
      <c r="S1311" s="11">
        <f t="shared" si="41"/>
        <v>-175.36348490783382</v>
      </c>
      <c r="T1311" s="10">
        <f t="shared" si="42"/>
        <v>30752.351839020062</v>
      </c>
    </row>
    <row r="1312" spans="1:20" ht="15" x14ac:dyDescent="0.25">
      <c r="A1312" s="1">
        <v>6</v>
      </c>
      <c r="B1312" s="1">
        <v>342</v>
      </c>
      <c r="C1312" s="1" t="s">
        <v>533</v>
      </c>
      <c r="D1312" s="1" t="s">
        <v>371</v>
      </c>
      <c r="E1312" s="1">
        <v>25</v>
      </c>
      <c r="F1312" s="1" t="s">
        <v>372</v>
      </c>
      <c r="G1312" s="1">
        <v>15.5</v>
      </c>
      <c r="H1312" s="1" t="s">
        <v>376</v>
      </c>
      <c r="I1312" s="1">
        <v>387.5</v>
      </c>
      <c r="J1312" s="2" t="s">
        <v>548</v>
      </c>
      <c r="S1312" s="11">
        <f t="shared" si="41"/>
        <v>-175.36348490783382</v>
      </c>
      <c r="T1312" s="10">
        <f t="shared" si="42"/>
        <v>30752.351839020062</v>
      </c>
    </row>
    <row r="1313" spans="1:20" ht="15" x14ac:dyDescent="0.25">
      <c r="A1313" s="1">
        <v>6</v>
      </c>
      <c r="B1313" s="1">
        <v>342</v>
      </c>
      <c r="C1313" s="1" t="s">
        <v>533</v>
      </c>
      <c r="D1313" s="1" t="s">
        <v>371</v>
      </c>
      <c r="E1313" s="1">
        <v>3</v>
      </c>
      <c r="F1313" s="1" t="s">
        <v>372</v>
      </c>
      <c r="G1313" s="1">
        <v>15.5</v>
      </c>
      <c r="H1313" s="1" t="s">
        <v>376</v>
      </c>
      <c r="I1313" s="1">
        <v>46.5</v>
      </c>
      <c r="J1313" s="2" t="s">
        <v>578</v>
      </c>
      <c r="S1313" s="11">
        <f t="shared" si="41"/>
        <v>-175.36348490783382</v>
      </c>
      <c r="T1313" s="10">
        <f t="shared" si="42"/>
        <v>30752.351839020062</v>
      </c>
    </row>
    <row r="1314" spans="1:20" ht="15" x14ac:dyDescent="0.25">
      <c r="A1314" s="1">
        <v>9</v>
      </c>
      <c r="B1314" s="1">
        <v>434</v>
      </c>
      <c r="C1314" s="1" t="s">
        <v>1138</v>
      </c>
      <c r="D1314" s="1" t="s">
        <v>371</v>
      </c>
      <c r="E1314" s="1">
        <v>3</v>
      </c>
      <c r="F1314" s="1" t="s">
        <v>1095</v>
      </c>
      <c r="G1314" s="1">
        <v>15.49</v>
      </c>
      <c r="H1314" s="1" t="s">
        <v>1129</v>
      </c>
      <c r="I1314" s="1">
        <v>46.47</v>
      </c>
      <c r="J1314" s="2" t="s">
        <v>491</v>
      </c>
      <c r="S1314" s="11">
        <f t="shared" si="41"/>
        <v>-175.37348490783381</v>
      </c>
      <c r="T1314" s="10">
        <f t="shared" si="42"/>
        <v>30755.859208718215</v>
      </c>
    </row>
    <row r="1315" spans="1:20" ht="15" x14ac:dyDescent="0.25">
      <c r="A1315" s="1">
        <v>9</v>
      </c>
      <c r="B1315" s="1">
        <v>434</v>
      </c>
      <c r="C1315" s="1" t="s">
        <v>1138</v>
      </c>
      <c r="D1315" s="1" t="s">
        <v>371</v>
      </c>
      <c r="E1315" s="1">
        <v>10</v>
      </c>
      <c r="F1315" s="1" t="s">
        <v>1095</v>
      </c>
      <c r="G1315" s="1">
        <v>15.49</v>
      </c>
      <c r="H1315" s="1" t="s">
        <v>1129</v>
      </c>
      <c r="I1315" s="1">
        <v>154.9</v>
      </c>
      <c r="J1315" s="2" t="s">
        <v>563</v>
      </c>
      <c r="S1315" s="11">
        <f t="shared" si="41"/>
        <v>-175.37348490783381</v>
      </c>
      <c r="T1315" s="10">
        <f t="shared" si="42"/>
        <v>30755.859208718215</v>
      </c>
    </row>
    <row r="1316" spans="1:20" ht="15" x14ac:dyDescent="0.25">
      <c r="A1316" s="1">
        <v>9</v>
      </c>
      <c r="B1316" s="1">
        <v>434</v>
      </c>
      <c r="C1316" s="1" t="s">
        <v>1138</v>
      </c>
      <c r="D1316" s="1" t="s">
        <v>371</v>
      </c>
      <c r="E1316" s="1">
        <v>3</v>
      </c>
      <c r="F1316" s="1" t="s">
        <v>1095</v>
      </c>
      <c r="G1316" s="1">
        <v>15.49</v>
      </c>
      <c r="H1316" s="1" t="s">
        <v>1129</v>
      </c>
      <c r="I1316" s="1">
        <v>46.47</v>
      </c>
      <c r="J1316" s="2" t="s">
        <v>578</v>
      </c>
      <c r="S1316" s="11">
        <f t="shared" si="41"/>
        <v>-175.37348490783381</v>
      </c>
      <c r="T1316" s="10">
        <f t="shared" si="42"/>
        <v>30755.859208718215</v>
      </c>
    </row>
    <row r="1317" spans="1:20" ht="15" x14ac:dyDescent="0.25">
      <c r="A1317" s="1">
        <v>9</v>
      </c>
      <c r="B1317" s="1">
        <v>434</v>
      </c>
      <c r="C1317" s="1" t="s">
        <v>1138</v>
      </c>
      <c r="D1317" s="1" t="s">
        <v>371</v>
      </c>
      <c r="E1317" s="1">
        <v>10</v>
      </c>
      <c r="F1317" s="1" t="s">
        <v>1095</v>
      </c>
      <c r="G1317" s="1">
        <v>15.49</v>
      </c>
      <c r="H1317" s="1" t="s">
        <v>1129</v>
      </c>
      <c r="I1317" s="1">
        <v>154.9</v>
      </c>
      <c r="J1317" s="2" t="s">
        <v>586</v>
      </c>
      <c r="S1317" s="11">
        <f t="shared" si="41"/>
        <v>-175.37348490783381</v>
      </c>
      <c r="T1317" s="10">
        <f t="shared" si="42"/>
        <v>30755.859208718215</v>
      </c>
    </row>
    <row r="1318" spans="1:20" ht="15" x14ac:dyDescent="0.25">
      <c r="A1318" s="1">
        <v>1</v>
      </c>
      <c r="B1318" s="1">
        <v>31</v>
      </c>
      <c r="C1318" s="1" t="s">
        <v>379</v>
      </c>
      <c r="D1318" s="1" t="s">
        <v>371</v>
      </c>
      <c r="E1318" s="1">
        <v>60</v>
      </c>
      <c r="F1318" s="1" t="s">
        <v>372</v>
      </c>
      <c r="G1318" s="1">
        <v>15.1</v>
      </c>
      <c r="H1318" s="1" t="s">
        <v>376</v>
      </c>
      <c r="I1318" s="1">
        <v>906</v>
      </c>
      <c r="J1318" s="2" t="s">
        <v>374</v>
      </c>
      <c r="S1318" s="11">
        <f t="shared" si="41"/>
        <v>-175.76348490783383</v>
      </c>
      <c r="T1318" s="10">
        <f t="shared" si="42"/>
        <v>30892.80262694633</v>
      </c>
    </row>
    <row r="1319" spans="1:20" ht="15" x14ac:dyDescent="0.25">
      <c r="A1319" s="1">
        <v>4</v>
      </c>
      <c r="B1319" s="1">
        <v>306</v>
      </c>
      <c r="C1319" s="1" t="s">
        <v>422</v>
      </c>
      <c r="D1319" s="1" t="s">
        <v>371</v>
      </c>
      <c r="E1319" s="1">
        <v>180</v>
      </c>
      <c r="F1319" s="1" t="s">
        <v>372</v>
      </c>
      <c r="G1319" s="1">
        <v>15.1</v>
      </c>
      <c r="H1319" s="1" t="s">
        <v>376</v>
      </c>
      <c r="I1319" s="1">
        <v>2718</v>
      </c>
      <c r="J1319" s="2" t="s">
        <v>374</v>
      </c>
      <c r="S1319" s="11">
        <f t="shared" si="41"/>
        <v>-175.76348490783383</v>
      </c>
      <c r="T1319" s="10">
        <f t="shared" si="42"/>
        <v>30892.80262694633</v>
      </c>
    </row>
    <row r="1320" spans="1:20" ht="15" x14ac:dyDescent="0.25">
      <c r="A1320" s="1">
        <v>1</v>
      </c>
      <c r="B1320" s="1">
        <v>31</v>
      </c>
      <c r="C1320" s="1" t="s">
        <v>379</v>
      </c>
      <c r="D1320" s="1" t="s">
        <v>371</v>
      </c>
      <c r="E1320" s="1">
        <v>30</v>
      </c>
      <c r="F1320" s="1" t="s">
        <v>372</v>
      </c>
      <c r="G1320" s="1">
        <v>15.1</v>
      </c>
      <c r="H1320" s="1" t="s">
        <v>376</v>
      </c>
      <c r="I1320" s="1">
        <v>453</v>
      </c>
      <c r="J1320" s="2" t="s">
        <v>491</v>
      </c>
      <c r="S1320" s="11">
        <f t="shared" si="41"/>
        <v>-175.76348490783383</v>
      </c>
      <c r="T1320" s="10">
        <f t="shared" si="42"/>
        <v>30892.80262694633</v>
      </c>
    </row>
    <row r="1321" spans="1:20" ht="15" x14ac:dyDescent="0.25">
      <c r="A1321" s="1">
        <v>1</v>
      </c>
      <c r="B1321" s="1">
        <v>31</v>
      </c>
      <c r="C1321" s="1" t="s">
        <v>379</v>
      </c>
      <c r="D1321" s="1" t="s">
        <v>371</v>
      </c>
      <c r="E1321" s="1">
        <v>50</v>
      </c>
      <c r="F1321" s="1" t="s">
        <v>372</v>
      </c>
      <c r="G1321" s="1">
        <v>15.1</v>
      </c>
      <c r="H1321" s="1" t="s">
        <v>376</v>
      </c>
      <c r="I1321" s="1">
        <v>755</v>
      </c>
      <c r="J1321" s="2" t="s">
        <v>548</v>
      </c>
      <c r="S1321" s="11">
        <f t="shared" si="41"/>
        <v>-175.76348490783383</v>
      </c>
      <c r="T1321" s="10">
        <f t="shared" si="42"/>
        <v>30892.80262694633</v>
      </c>
    </row>
    <row r="1322" spans="1:20" ht="15" x14ac:dyDescent="0.25">
      <c r="A1322" s="1">
        <v>4</v>
      </c>
      <c r="B1322" s="1">
        <v>306</v>
      </c>
      <c r="C1322" s="1" t="s">
        <v>422</v>
      </c>
      <c r="D1322" s="1" t="s">
        <v>371</v>
      </c>
      <c r="E1322" s="1">
        <v>50</v>
      </c>
      <c r="F1322" s="1" t="s">
        <v>372</v>
      </c>
      <c r="G1322" s="1">
        <v>15.1</v>
      </c>
      <c r="H1322" s="1" t="s">
        <v>376</v>
      </c>
      <c r="I1322" s="1">
        <v>755</v>
      </c>
      <c r="J1322" s="2" t="s">
        <v>563</v>
      </c>
      <c r="S1322" s="11">
        <f t="shared" si="41"/>
        <v>-175.76348490783383</v>
      </c>
      <c r="T1322" s="10">
        <f t="shared" si="42"/>
        <v>30892.80262694633</v>
      </c>
    </row>
    <row r="1323" spans="1:20" ht="15" x14ac:dyDescent="0.25">
      <c r="A1323" s="1">
        <v>1</v>
      </c>
      <c r="B1323" s="1">
        <v>31</v>
      </c>
      <c r="C1323" s="1" t="s">
        <v>379</v>
      </c>
      <c r="D1323" s="1" t="s">
        <v>371</v>
      </c>
      <c r="E1323" s="1">
        <v>50</v>
      </c>
      <c r="F1323" s="1" t="s">
        <v>372</v>
      </c>
      <c r="G1323" s="1">
        <v>15.1</v>
      </c>
      <c r="H1323" s="1" t="s">
        <v>376</v>
      </c>
      <c r="I1323" s="1">
        <v>755</v>
      </c>
      <c r="J1323" s="2" t="s">
        <v>586</v>
      </c>
      <c r="S1323" s="11">
        <f t="shared" si="41"/>
        <v>-175.76348490783383</v>
      </c>
      <c r="T1323" s="10">
        <f t="shared" si="42"/>
        <v>30892.80262694633</v>
      </c>
    </row>
    <row r="1324" spans="1:20" ht="15" x14ac:dyDescent="0.25">
      <c r="A1324" s="1">
        <v>4</v>
      </c>
      <c r="B1324" s="1">
        <v>306</v>
      </c>
      <c r="C1324" s="1" t="s">
        <v>422</v>
      </c>
      <c r="D1324" s="1" t="s">
        <v>371</v>
      </c>
      <c r="E1324" s="1">
        <v>2</v>
      </c>
      <c r="F1324" s="1" t="s">
        <v>372</v>
      </c>
      <c r="G1324" s="1">
        <v>15.1</v>
      </c>
      <c r="H1324" s="1" t="s">
        <v>376</v>
      </c>
      <c r="I1324" s="1">
        <v>30.2</v>
      </c>
      <c r="J1324" s="2" t="s">
        <v>612</v>
      </c>
      <c r="S1324" s="11">
        <f t="shared" si="41"/>
        <v>-175.76348490783383</v>
      </c>
      <c r="T1324" s="10">
        <f t="shared" si="42"/>
        <v>30892.80262694633</v>
      </c>
    </row>
    <row r="1325" spans="1:20" ht="15" x14ac:dyDescent="0.25">
      <c r="A1325" s="1">
        <v>1</v>
      </c>
      <c r="B1325" s="1">
        <v>31</v>
      </c>
      <c r="C1325" s="1" t="s">
        <v>379</v>
      </c>
      <c r="D1325" s="1" t="s">
        <v>371</v>
      </c>
      <c r="E1325" s="1">
        <v>100</v>
      </c>
      <c r="F1325" s="1" t="s">
        <v>372</v>
      </c>
      <c r="G1325" s="1">
        <v>15.1</v>
      </c>
      <c r="H1325" s="1" t="s">
        <v>376</v>
      </c>
      <c r="I1325" s="1">
        <v>1510</v>
      </c>
      <c r="J1325" s="2" t="s">
        <v>630</v>
      </c>
      <c r="S1325" s="11">
        <f t="shared" si="41"/>
        <v>-175.76348490783383</v>
      </c>
      <c r="T1325" s="10">
        <f t="shared" si="42"/>
        <v>30892.80262694633</v>
      </c>
    </row>
    <row r="1326" spans="1:20" ht="15" x14ac:dyDescent="0.25">
      <c r="A1326" s="1">
        <v>4</v>
      </c>
      <c r="B1326" s="1">
        <v>228</v>
      </c>
      <c r="C1326" s="1" t="s">
        <v>499</v>
      </c>
      <c r="D1326" s="1" t="s">
        <v>371</v>
      </c>
      <c r="E1326" s="1">
        <v>5</v>
      </c>
      <c r="F1326" s="1" t="s">
        <v>372</v>
      </c>
      <c r="G1326" s="1">
        <v>15</v>
      </c>
      <c r="H1326" s="1" t="s">
        <v>376</v>
      </c>
      <c r="I1326" s="1">
        <v>75</v>
      </c>
      <c r="J1326" s="2" t="s">
        <v>491</v>
      </c>
      <c r="S1326" s="11">
        <f t="shared" si="41"/>
        <v>-175.86348490783382</v>
      </c>
      <c r="T1326" s="10">
        <f t="shared" si="42"/>
        <v>30927.965323927896</v>
      </c>
    </row>
    <row r="1327" spans="1:20" ht="15" x14ac:dyDescent="0.25">
      <c r="A1327" s="1">
        <v>4</v>
      </c>
      <c r="B1327" s="1">
        <v>228</v>
      </c>
      <c r="C1327" s="1" t="s">
        <v>499</v>
      </c>
      <c r="D1327" s="1" t="s">
        <v>371</v>
      </c>
      <c r="E1327" s="1">
        <v>1</v>
      </c>
      <c r="F1327" s="1" t="s">
        <v>372</v>
      </c>
      <c r="G1327" s="1">
        <v>15</v>
      </c>
      <c r="H1327" s="1" t="s">
        <v>376</v>
      </c>
      <c r="I1327" s="1">
        <v>15</v>
      </c>
      <c r="J1327" s="2" t="s">
        <v>548</v>
      </c>
      <c r="S1327" s="11">
        <f t="shared" si="41"/>
        <v>-175.86348490783382</v>
      </c>
      <c r="T1327" s="10">
        <f t="shared" si="42"/>
        <v>30927.965323927896</v>
      </c>
    </row>
    <row r="1328" spans="1:20" ht="15" x14ac:dyDescent="0.25">
      <c r="A1328" s="1">
        <v>4</v>
      </c>
      <c r="B1328" s="1">
        <v>228</v>
      </c>
      <c r="C1328" s="1" t="s">
        <v>499</v>
      </c>
      <c r="D1328" s="1" t="s">
        <v>371</v>
      </c>
      <c r="E1328" s="1">
        <v>15</v>
      </c>
      <c r="F1328" s="1" t="s">
        <v>372</v>
      </c>
      <c r="G1328" s="1">
        <v>15</v>
      </c>
      <c r="H1328" s="1" t="s">
        <v>376</v>
      </c>
      <c r="I1328" s="1">
        <v>225</v>
      </c>
      <c r="J1328" s="2" t="s">
        <v>578</v>
      </c>
      <c r="S1328" s="11">
        <f t="shared" si="41"/>
        <v>-175.86348490783382</v>
      </c>
      <c r="T1328" s="10">
        <f t="shared" si="42"/>
        <v>30927.965323927896</v>
      </c>
    </row>
    <row r="1329" spans="1:20" ht="15" x14ac:dyDescent="0.25">
      <c r="A1329" s="1">
        <v>4</v>
      </c>
      <c r="B1329" s="1">
        <v>228</v>
      </c>
      <c r="C1329" s="1" t="s">
        <v>499</v>
      </c>
      <c r="D1329" s="1" t="s">
        <v>371</v>
      </c>
      <c r="E1329" s="1">
        <v>5</v>
      </c>
      <c r="F1329" s="1" t="s">
        <v>372</v>
      </c>
      <c r="G1329" s="1">
        <v>15</v>
      </c>
      <c r="H1329" s="1" t="s">
        <v>376</v>
      </c>
      <c r="I1329" s="1">
        <v>75</v>
      </c>
      <c r="J1329" s="2" t="s">
        <v>586</v>
      </c>
      <c r="S1329" s="11">
        <f t="shared" si="41"/>
        <v>-175.86348490783382</v>
      </c>
      <c r="T1329" s="10">
        <f t="shared" si="42"/>
        <v>30927.965323927896</v>
      </c>
    </row>
    <row r="1330" spans="1:20" ht="15" x14ac:dyDescent="0.25">
      <c r="A1330" s="1">
        <v>4</v>
      </c>
      <c r="B1330" s="1">
        <v>228</v>
      </c>
      <c r="C1330" s="1" t="s">
        <v>499</v>
      </c>
      <c r="D1330" s="1" t="s">
        <v>371</v>
      </c>
      <c r="E1330" s="1">
        <v>10</v>
      </c>
      <c r="F1330" s="1" t="s">
        <v>372</v>
      </c>
      <c r="G1330" s="1">
        <v>15</v>
      </c>
      <c r="H1330" s="1" t="s">
        <v>376</v>
      </c>
      <c r="I1330" s="1">
        <v>150</v>
      </c>
      <c r="J1330" s="2" t="s">
        <v>630</v>
      </c>
      <c r="S1330" s="11">
        <f t="shared" si="41"/>
        <v>-175.86348490783382</v>
      </c>
      <c r="T1330" s="10">
        <f t="shared" si="42"/>
        <v>30927.965323927896</v>
      </c>
    </row>
    <row r="1331" spans="1:20" ht="25.5" x14ac:dyDescent="0.25">
      <c r="A1331" s="1">
        <v>13</v>
      </c>
      <c r="B1331" s="1">
        <v>75</v>
      </c>
      <c r="C1331" s="1" t="s">
        <v>870</v>
      </c>
      <c r="D1331" s="1" t="s">
        <v>526</v>
      </c>
      <c r="E1331" s="1">
        <v>50</v>
      </c>
      <c r="F1331" s="1" t="s">
        <v>752</v>
      </c>
      <c r="G1331" s="1">
        <v>15</v>
      </c>
      <c r="H1331" s="1" t="s">
        <v>869</v>
      </c>
      <c r="I1331" s="1">
        <v>750</v>
      </c>
      <c r="J1331" s="2" t="s">
        <v>586</v>
      </c>
      <c r="S1331" s="11">
        <f t="shared" si="41"/>
        <v>-175.86348490783382</v>
      </c>
      <c r="T1331" s="10">
        <f t="shared" si="42"/>
        <v>30927.965323927896</v>
      </c>
    </row>
    <row r="1332" spans="1:20" ht="25.5" x14ac:dyDescent="0.25">
      <c r="A1332" s="1">
        <v>13</v>
      </c>
      <c r="B1332" s="1">
        <v>75</v>
      </c>
      <c r="C1332" s="1" t="s">
        <v>870</v>
      </c>
      <c r="D1332" s="1" t="s">
        <v>526</v>
      </c>
      <c r="E1332" s="1">
        <v>50</v>
      </c>
      <c r="F1332" s="1" t="s">
        <v>752</v>
      </c>
      <c r="G1332" s="1">
        <v>15</v>
      </c>
      <c r="H1332" s="1" t="s">
        <v>869</v>
      </c>
      <c r="I1332" s="1">
        <v>750</v>
      </c>
      <c r="J1332" s="2" t="s">
        <v>630</v>
      </c>
      <c r="S1332" s="11">
        <f t="shared" si="41"/>
        <v>-175.86348490783382</v>
      </c>
      <c r="T1332" s="10">
        <f t="shared" si="42"/>
        <v>30927.965323927896</v>
      </c>
    </row>
    <row r="1333" spans="1:20" ht="15" x14ac:dyDescent="0.25">
      <c r="A1333" s="1">
        <v>3</v>
      </c>
      <c r="B1333" s="1">
        <v>188</v>
      </c>
      <c r="C1333" s="1" t="s">
        <v>115</v>
      </c>
      <c r="D1333" s="1" t="s">
        <v>371</v>
      </c>
      <c r="E1333" s="1">
        <v>110</v>
      </c>
      <c r="F1333" s="1" t="s">
        <v>92</v>
      </c>
      <c r="G1333" s="1">
        <v>14.9</v>
      </c>
      <c r="H1333" s="1" t="s">
        <v>116</v>
      </c>
      <c r="I1333" s="1">
        <v>1639</v>
      </c>
      <c r="J1333" s="2" t="s">
        <v>374</v>
      </c>
      <c r="S1333" s="11">
        <f t="shared" si="41"/>
        <v>-175.96348490783382</v>
      </c>
      <c r="T1333" s="10">
        <f t="shared" si="42"/>
        <v>30963.148020909459</v>
      </c>
    </row>
    <row r="1334" spans="1:20" ht="15" x14ac:dyDescent="0.25">
      <c r="A1334" s="1">
        <v>3</v>
      </c>
      <c r="B1334" s="1">
        <v>188</v>
      </c>
      <c r="C1334" s="1" t="s">
        <v>115</v>
      </c>
      <c r="D1334" s="1" t="s">
        <v>371</v>
      </c>
      <c r="E1334" s="1">
        <v>30</v>
      </c>
      <c r="F1334" s="1" t="s">
        <v>92</v>
      </c>
      <c r="G1334" s="1">
        <v>14.9</v>
      </c>
      <c r="H1334" s="1" t="s">
        <v>116</v>
      </c>
      <c r="I1334" s="1">
        <v>447</v>
      </c>
      <c r="J1334" s="2" t="s">
        <v>548</v>
      </c>
      <c r="S1334" s="11">
        <f t="shared" si="41"/>
        <v>-175.96348490783382</v>
      </c>
      <c r="T1334" s="10">
        <f t="shared" si="42"/>
        <v>30963.148020909459</v>
      </c>
    </row>
    <row r="1335" spans="1:20" ht="15" x14ac:dyDescent="0.25">
      <c r="A1335" s="1">
        <v>3</v>
      </c>
      <c r="B1335" s="1">
        <v>188</v>
      </c>
      <c r="C1335" s="1" t="s">
        <v>115</v>
      </c>
      <c r="D1335" s="1" t="s">
        <v>371</v>
      </c>
      <c r="E1335" s="1">
        <v>30</v>
      </c>
      <c r="F1335" s="1" t="s">
        <v>92</v>
      </c>
      <c r="G1335" s="1">
        <v>14.9</v>
      </c>
      <c r="H1335" s="1" t="s">
        <v>116</v>
      </c>
      <c r="I1335" s="1">
        <v>447</v>
      </c>
      <c r="J1335" s="2" t="s">
        <v>563</v>
      </c>
      <c r="S1335" s="11">
        <f t="shared" si="41"/>
        <v>-175.96348490783382</v>
      </c>
      <c r="T1335" s="10">
        <f t="shared" si="42"/>
        <v>30963.148020909459</v>
      </c>
    </row>
    <row r="1336" spans="1:20" ht="15" x14ac:dyDescent="0.25">
      <c r="A1336" s="1">
        <v>3</v>
      </c>
      <c r="B1336" s="1">
        <v>188</v>
      </c>
      <c r="C1336" s="1" t="s">
        <v>115</v>
      </c>
      <c r="D1336" s="1" t="s">
        <v>371</v>
      </c>
      <c r="E1336" s="1">
        <v>10</v>
      </c>
      <c r="F1336" s="1" t="s">
        <v>92</v>
      </c>
      <c r="G1336" s="1">
        <v>14.9</v>
      </c>
      <c r="H1336" s="1" t="s">
        <v>116</v>
      </c>
      <c r="I1336" s="1">
        <v>149</v>
      </c>
      <c r="J1336" s="2" t="s">
        <v>578</v>
      </c>
      <c r="S1336" s="11">
        <f t="shared" si="41"/>
        <v>-175.96348490783382</v>
      </c>
      <c r="T1336" s="10">
        <f t="shared" si="42"/>
        <v>30963.148020909459</v>
      </c>
    </row>
    <row r="1337" spans="1:20" ht="25.5" x14ac:dyDescent="0.25">
      <c r="A1337" s="1">
        <v>13</v>
      </c>
      <c r="B1337" s="1">
        <v>119</v>
      </c>
      <c r="C1337" s="1" t="s">
        <v>789</v>
      </c>
      <c r="D1337" s="1" t="s">
        <v>526</v>
      </c>
      <c r="E1337" s="1">
        <v>20</v>
      </c>
      <c r="F1337" s="1" t="s">
        <v>752</v>
      </c>
      <c r="G1337" s="1">
        <v>14.8</v>
      </c>
      <c r="H1337" s="1" t="s">
        <v>768</v>
      </c>
      <c r="I1337" s="1">
        <v>296</v>
      </c>
      <c r="J1337" s="2" t="s">
        <v>528</v>
      </c>
      <c r="S1337" s="11">
        <f t="shared" si="41"/>
        <v>-176.06348490783381</v>
      </c>
      <c r="T1337" s="10">
        <f t="shared" si="42"/>
        <v>30998.350717891022</v>
      </c>
    </row>
    <row r="1338" spans="1:20" ht="25.5" x14ac:dyDescent="0.25">
      <c r="A1338" s="1">
        <v>13</v>
      </c>
      <c r="B1338" s="1">
        <v>123</v>
      </c>
      <c r="C1338" s="1" t="s">
        <v>790</v>
      </c>
      <c r="D1338" s="1" t="s">
        <v>526</v>
      </c>
      <c r="E1338" s="1">
        <v>20</v>
      </c>
      <c r="F1338" s="1" t="s">
        <v>752</v>
      </c>
      <c r="G1338" s="1">
        <v>14.8</v>
      </c>
      <c r="H1338" s="1" t="s">
        <v>768</v>
      </c>
      <c r="I1338" s="1">
        <v>296</v>
      </c>
      <c r="J1338" s="2" t="s">
        <v>528</v>
      </c>
      <c r="S1338" s="11">
        <f t="shared" si="41"/>
        <v>-176.06348490783381</v>
      </c>
      <c r="T1338" s="10">
        <f t="shared" si="42"/>
        <v>30998.350717891022</v>
      </c>
    </row>
    <row r="1339" spans="1:20" ht="25.5" x14ac:dyDescent="0.25">
      <c r="A1339" s="1">
        <v>13</v>
      </c>
      <c r="B1339" s="1">
        <v>124</v>
      </c>
      <c r="C1339" s="1" t="s">
        <v>791</v>
      </c>
      <c r="D1339" s="1" t="s">
        <v>526</v>
      </c>
      <c r="E1339" s="1">
        <v>20</v>
      </c>
      <c r="F1339" s="1" t="s">
        <v>752</v>
      </c>
      <c r="G1339" s="1">
        <v>14.8</v>
      </c>
      <c r="H1339" s="1" t="s">
        <v>768</v>
      </c>
      <c r="I1339" s="1">
        <v>296</v>
      </c>
      <c r="J1339" s="2" t="s">
        <v>528</v>
      </c>
      <c r="S1339" s="11">
        <f t="shared" si="41"/>
        <v>-176.06348490783381</v>
      </c>
      <c r="T1339" s="10">
        <f t="shared" si="42"/>
        <v>30998.350717891022</v>
      </c>
    </row>
    <row r="1340" spans="1:20" ht="25.5" x14ac:dyDescent="0.25">
      <c r="A1340" s="1">
        <v>13</v>
      </c>
      <c r="B1340" s="1">
        <v>119</v>
      </c>
      <c r="C1340" s="1" t="s">
        <v>789</v>
      </c>
      <c r="D1340" s="1" t="s">
        <v>526</v>
      </c>
      <c r="E1340" s="1">
        <v>30</v>
      </c>
      <c r="F1340" s="1" t="s">
        <v>752</v>
      </c>
      <c r="G1340" s="1">
        <v>14.8</v>
      </c>
      <c r="H1340" s="1" t="s">
        <v>768</v>
      </c>
      <c r="I1340" s="1">
        <v>444</v>
      </c>
      <c r="J1340" s="2" t="s">
        <v>578</v>
      </c>
      <c r="S1340" s="11">
        <f t="shared" si="41"/>
        <v>-176.06348490783381</v>
      </c>
      <c r="T1340" s="10">
        <f t="shared" si="42"/>
        <v>30998.350717891022</v>
      </c>
    </row>
    <row r="1341" spans="1:20" ht="25.5" x14ac:dyDescent="0.25">
      <c r="A1341" s="1">
        <v>13</v>
      </c>
      <c r="B1341" s="1">
        <v>124</v>
      </c>
      <c r="C1341" s="1" t="s">
        <v>791</v>
      </c>
      <c r="D1341" s="1" t="s">
        <v>526</v>
      </c>
      <c r="E1341" s="1">
        <v>100</v>
      </c>
      <c r="F1341" s="1" t="s">
        <v>752</v>
      </c>
      <c r="G1341" s="1">
        <v>14.8</v>
      </c>
      <c r="H1341" s="1" t="s">
        <v>768</v>
      </c>
      <c r="I1341" s="1">
        <v>1480</v>
      </c>
      <c r="J1341" s="2" t="s">
        <v>630</v>
      </c>
      <c r="S1341" s="11">
        <f t="shared" si="41"/>
        <v>-176.06348490783381</v>
      </c>
      <c r="T1341" s="10">
        <f t="shared" si="42"/>
        <v>30998.350717891022</v>
      </c>
    </row>
    <row r="1342" spans="1:20" ht="15" x14ac:dyDescent="0.25">
      <c r="A1342" s="1">
        <v>9</v>
      </c>
      <c r="B1342" s="1">
        <v>1111</v>
      </c>
      <c r="C1342" s="1" t="s">
        <v>596</v>
      </c>
      <c r="D1342" s="1" t="s">
        <v>371</v>
      </c>
      <c r="E1342" s="1">
        <v>300</v>
      </c>
      <c r="F1342" s="1" t="s">
        <v>372</v>
      </c>
      <c r="G1342" s="1">
        <v>14.4</v>
      </c>
      <c r="H1342" s="1" t="s">
        <v>376</v>
      </c>
      <c r="I1342" s="1">
        <v>4320</v>
      </c>
      <c r="J1342" s="2" t="s">
        <v>586</v>
      </c>
      <c r="S1342" s="11">
        <f t="shared" si="41"/>
        <v>-176.46348490783382</v>
      </c>
      <c r="T1342" s="10">
        <f t="shared" si="42"/>
        <v>31139.361505817295</v>
      </c>
    </row>
    <row r="1343" spans="1:20" ht="15" x14ac:dyDescent="0.25">
      <c r="A1343" s="1">
        <v>4</v>
      </c>
      <c r="B1343" s="1">
        <v>235</v>
      </c>
      <c r="C1343" s="1" t="s">
        <v>412</v>
      </c>
      <c r="D1343" s="1" t="s">
        <v>371</v>
      </c>
      <c r="E1343" s="1">
        <v>60</v>
      </c>
      <c r="F1343" s="1" t="s">
        <v>372</v>
      </c>
      <c r="G1343" s="1">
        <v>14.3</v>
      </c>
      <c r="H1343" s="1" t="s">
        <v>376</v>
      </c>
      <c r="I1343" s="1">
        <v>858</v>
      </c>
      <c r="J1343" s="2" t="s">
        <v>374</v>
      </c>
      <c r="S1343" s="11">
        <f t="shared" si="41"/>
        <v>-176.56348490783381</v>
      </c>
      <c r="T1343" s="10">
        <f t="shared" si="42"/>
        <v>31174.664202798856</v>
      </c>
    </row>
    <row r="1344" spans="1:20" ht="15" x14ac:dyDescent="0.25">
      <c r="A1344" s="1">
        <v>3</v>
      </c>
      <c r="B1344" s="1">
        <v>1111</v>
      </c>
      <c r="C1344" s="1" t="s">
        <v>590</v>
      </c>
      <c r="D1344" s="1" t="s">
        <v>371</v>
      </c>
      <c r="E1344" s="1">
        <v>3</v>
      </c>
      <c r="F1344" s="1" t="s">
        <v>372</v>
      </c>
      <c r="G1344" s="1">
        <v>14.3</v>
      </c>
      <c r="H1344" s="1" t="s">
        <v>591</v>
      </c>
      <c r="I1344" s="1">
        <v>42.9</v>
      </c>
      <c r="J1344" s="2" t="s">
        <v>586</v>
      </c>
      <c r="S1344" s="11">
        <f t="shared" si="41"/>
        <v>-176.56348490783381</v>
      </c>
      <c r="T1344" s="10">
        <f t="shared" si="42"/>
        <v>31174.664202798856</v>
      </c>
    </row>
    <row r="1345" spans="1:20" ht="15" x14ac:dyDescent="0.25">
      <c r="A1345" s="1">
        <v>4</v>
      </c>
      <c r="B1345" s="1">
        <v>235</v>
      </c>
      <c r="C1345" s="1" t="s">
        <v>412</v>
      </c>
      <c r="D1345" s="1" t="s">
        <v>371</v>
      </c>
      <c r="E1345" s="1">
        <v>5</v>
      </c>
      <c r="F1345" s="1" t="s">
        <v>372</v>
      </c>
      <c r="G1345" s="1">
        <v>14.3</v>
      </c>
      <c r="H1345" s="1" t="s">
        <v>376</v>
      </c>
      <c r="I1345" s="1">
        <v>71.5</v>
      </c>
      <c r="J1345" s="2" t="s">
        <v>606</v>
      </c>
      <c r="S1345" s="11">
        <f t="shared" si="41"/>
        <v>-176.56348490783381</v>
      </c>
      <c r="T1345" s="10">
        <f t="shared" si="42"/>
        <v>31174.664202798856</v>
      </c>
    </row>
    <row r="1346" spans="1:20" ht="15" x14ac:dyDescent="0.25">
      <c r="A1346" s="1">
        <v>4</v>
      </c>
      <c r="B1346" s="1">
        <v>235</v>
      </c>
      <c r="C1346" s="1" t="s">
        <v>412</v>
      </c>
      <c r="D1346" s="1" t="s">
        <v>371</v>
      </c>
      <c r="E1346" s="1">
        <v>20</v>
      </c>
      <c r="F1346" s="1" t="s">
        <v>372</v>
      </c>
      <c r="G1346" s="1">
        <v>14.3</v>
      </c>
      <c r="H1346" s="1" t="s">
        <v>376</v>
      </c>
      <c r="I1346" s="1">
        <v>286</v>
      </c>
      <c r="J1346" s="2" t="s">
        <v>612</v>
      </c>
      <c r="S1346" s="11">
        <f t="shared" ref="S1346:S1409" si="43">G1346-$P$2</f>
        <v>-176.56348490783381</v>
      </c>
      <c r="T1346" s="10">
        <f t="shared" si="42"/>
        <v>31174.664202798856</v>
      </c>
    </row>
    <row r="1347" spans="1:20" ht="15" x14ac:dyDescent="0.25">
      <c r="A1347" s="1">
        <v>14</v>
      </c>
      <c r="B1347" s="1" t="s">
        <v>317</v>
      </c>
      <c r="C1347" s="1" t="s">
        <v>318</v>
      </c>
      <c r="D1347" s="1" t="s">
        <v>319</v>
      </c>
      <c r="E1347" s="1">
        <v>50</v>
      </c>
      <c r="F1347" s="1" t="s">
        <v>227</v>
      </c>
      <c r="G1347" s="1">
        <v>14.19</v>
      </c>
      <c r="H1347" s="1" t="s">
        <v>376</v>
      </c>
      <c r="I1347" s="1">
        <v>709.5</v>
      </c>
      <c r="J1347" s="2" t="s">
        <v>548</v>
      </c>
      <c r="S1347" s="11">
        <f t="shared" si="43"/>
        <v>-176.67348490783382</v>
      </c>
      <c r="T1347" s="10">
        <f t="shared" ref="T1347:T1410" si="44">S1347*S1347</f>
        <v>31213.520269478588</v>
      </c>
    </row>
    <row r="1348" spans="1:20" ht="15" x14ac:dyDescent="0.25">
      <c r="A1348" s="1">
        <v>14</v>
      </c>
      <c r="B1348" s="1" t="s">
        <v>317</v>
      </c>
      <c r="C1348" s="1" t="s">
        <v>318</v>
      </c>
      <c r="D1348" s="1" t="s">
        <v>319</v>
      </c>
      <c r="E1348" s="1">
        <v>10</v>
      </c>
      <c r="F1348" s="1" t="s">
        <v>227</v>
      </c>
      <c r="G1348" s="1">
        <v>14.19</v>
      </c>
      <c r="H1348" s="1" t="s">
        <v>376</v>
      </c>
      <c r="I1348" s="1">
        <v>141.9</v>
      </c>
      <c r="J1348" s="2" t="s">
        <v>563</v>
      </c>
      <c r="S1348" s="11">
        <f t="shared" si="43"/>
        <v>-176.67348490783382</v>
      </c>
      <c r="T1348" s="10">
        <f t="shared" si="44"/>
        <v>31213.520269478588</v>
      </c>
    </row>
    <row r="1349" spans="1:20" ht="25.5" x14ac:dyDescent="0.25">
      <c r="A1349" s="1">
        <v>13</v>
      </c>
      <c r="B1349" s="1">
        <v>1111</v>
      </c>
      <c r="C1349" s="1" t="s">
        <v>857</v>
      </c>
      <c r="D1349" s="1" t="s">
        <v>526</v>
      </c>
      <c r="E1349" s="1">
        <v>3000</v>
      </c>
      <c r="F1349" s="1" t="s">
        <v>752</v>
      </c>
      <c r="G1349" s="1">
        <v>14.04</v>
      </c>
      <c r="H1349" s="1" t="s">
        <v>858</v>
      </c>
      <c r="I1349" s="1">
        <v>42120</v>
      </c>
      <c r="J1349" s="2" t="s">
        <v>563</v>
      </c>
      <c r="S1349" s="11">
        <f t="shared" si="43"/>
        <v>-176.82348490783383</v>
      </c>
      <c r="T1349" s="10">
        <f t="shared" si="44"/>
        <v>31266.544814950939</v>
      </c>
    </row>
    <row r="1350" spans="1:20" ht="15" x14ac:dyDescent="0.25">
      <c r="A1350" s="1">
        <v>9</v>
      </c>
      <c r="B1350" s="1">
        <v>548</v>
      </c>
      <c r="C1350" s="1" t="s">
        <v>541</v>
      </c>
      <c r="D1350" s="1" t="s">
        <v>371</v>
      </c>
      <c r="E1350" s="1">
        <v>10</v>
      </c>
      <c r="F1350" s="1" t="s">
        <v>372</v>
      </c>
      <c r="G1350" s="1">
        <v>13.8</v>
      </c>
      <c r="H1350" s="1" t="s">
        <v>376</v>
      </c>
      <c r="I1350" s="1">
        <v>138</v>
      </c>
      <c r="J1350" s="2" t="s">
        <v>528</v>
      </c>
      <c r="S1350" s="11">
        <f t="shared" si="43"/>
        <v>-177.06348490783381</v>
      </c>
      <c r="T1350" s="10">
        <f t="shared" si="44"/>
        <v>31351.477687706691</v>
      </c>
    </row>
    <row r="1351" spans="1:20" ht="15" x14ac:dyDescent="0.25">
      <c r="A1351" s="1">
        <v>9</v>
      </c>
      <c r="B1351" s="1">
        <v>548</v>
      </c>
      <c r="C1351" s="1" t="s">
        <v>541</v>
      </c>
      <c r="D1351" s="1" t="s">
        <v>371</v>
      </c>
      <c r="E1351" s="1">
        <v>5</v>
      </c>
      <c r="F1351" s="1" t="s">
        <v>372</v>
      </c>
      <c r="G1351" s="1">
        <v>13.8</v>
      </c>
      <c r="H1351" s="1" t="s">
        <v>376</v>
      </c>
      <c r="I1351" s="1">
        <v>69</v>
      </c>
      <c r="J1351" s="2" t="s">
        <v>548</v>
      </c>
      <c r="S1351" s="11">
        <f t="shared" si="43"/>
        <v>-177.06348490783381</v>
      </c>
      <c r="T1351" s="10">
        <f t="shared" si="44"/>
        <v>31351.477687706691</v>
      </c>
    </row>
    <row r="1352" spans="1:20" ht="15" x14ac:dyDescent="0.25">
      <c r="A1352" s="1">
        <v>9</v>
      </c>
      <c r="B1352" s="1">
        <v>548</v>
      </c>
      <c r="C1352" s="1" t="s">
        <v>541</v>
      </c>
      <c r="D1352" s="1" t="s">
        <v>371</v>
      </c>
      <c r="E1352" s="1">
        <v>10</v>
      </c>
      <c r="F1352" s="1" t="s">
        <v>372</v>
      </c>
      <c r="G1352" s="1">
        <v>13.8</v>
      </c>
      <c r="H1352" s="1" t="s">
        <v>376</v>
      </c>
      <c r="I1352" s="1">
        <v>138</v>
      </c>
      <c r="J1352" s="2" t="s">
        <v>563</v>
      </c>
      <c r="S1352" s="11">
        <f t="shared" si="43"/>
        <v>-177.06348490783381</v>
      </c>
      <c r="T1352" s="10">
        <f t="shared" si="44"/>
        <v>31351.477687706691</v>
      </c>
    </row>
    <row r="1353" spans="1:20" ht="15" x14ac:dyDescent="0.25">
      <c r="A1353" s="1">
        <v>9</v>
      </c>
      <c r="B1353" s="1">
        <v>548</v>
      </c>
      <c r="C1353" s="1" t="s">
        <v>541</v>
      </c>
      <c r="D1353" s="1" t="s">
        <v>371</v>
      </c>
      <c r="E1353" s="1">
        <v>20</v>
      </c>
      <c r="F1353" s="1" t="s">
        <v>372</v>
      </c>
      <c r="G1353" s="1">
        <v>13.8</v>
      </c>
      <c r="H1353" s="1" t="s">
        <v>376</v>
      </c>
      <c r="I1353" s="1">
        <v>276</v>
      </c>
      <c r="J1353" s="2" t="s">
        <v>586</v>
      </c>
      <c r="S1353" s="11">
        <f t="shared" si="43"/>
        <v>-177.06348490783381</v>
      </c>
      <c r="T1353" s="10">
        <f t="shared" si="44"/>
        <v>31351.477687706691</v>
      </c>
    </row>
    <row r="1354" spans="1:20" ht="15" x14ac:dyDescent="0.25">
      <c r="A1354" s="1">
        <v>9</v>
      </c>
      <c r="B1354" s="1">
        <v>502</v>
      </c>
      <c r="C1354" s="1" t="s">
        <v>636</v>
      </c>
      <c r="D1354" s="1" t="s">
        <v>371</v>
      </c>
      <c r="E1354" s="1">
        <v>20</v>
      </c>
      <c r="F1354" s="1" t="s">
        <v>372</v>
      </c>
      <c r="G1354" s="1">
        <v>13.7</v>
      </c>
      <c r="H1354" s="1" t="s">
        <v>376</v>
      </c>
      <c r="I1354" s="1">
        <v>274</v>
      </c>
      <c r="J1354" s="2" t="s">
        <v>630</v>
      </c>
      <c r="S1354" s="11">
        <f t="shared" si="43"/>
        <v>-177.16348490783383</v>
      </c>
      <c r="T1354" s="10">
        <f t="shared" si="44"/>
        <v>31386.900384688266</v>
      </c>
    </row>
    <row r="1355" spans="1:20" ht="15" x14ac:dyDescent="0.25">
      <c r="A1355" s="1">
        <v>9</v>
      </c>
      <c r="B1355" s="1">
        <v>497</v>
      </c>
      <c r="C1355" s="1" t="s">
        <v>60</v>
      </c>
      <c r="D1355" s="1" t="s">
        <v>371</v>
      </c>
      <c r="E1355" s="1">
        <v>1500</v>
      </c>
      <c r="F1355" s="1" t="s">
        <v>23</v>
      </c>
      <c r="G1355" s="1">
        <v>13.6</v>
      </c>
      <c r="H1355" s="1" t="s">
        <v>61</v>
      </c>
      <c r="I1355" s="1">
        <v>20400</v>
      </c>
      <c r="J1355" s="2" t="s">
        <v>374</v>
      </c>
      <c r="S1355" s="11">
        <f t="shared" si="43"/>
        <v>-177.26348490783383</v>
      </c>
      <c r="T1355" s="10">
        <f t="shared" si="44"/>
        <v>31422.343081669831</v>
      </c>
    </row>
    <row r="1356" spans="1:20" ht="15" x14ac:dyDescent="0.25">
      <c r="A1356" s="1">
        <v>9</v>
      </c>
      <c r="B1356" s="1">
        <v>497</v>
      </c>
      <c r="C1356" s="1" t="s">
        <v>60</v>
      </c>
      <c r="D1356" s="1" t="s">
        <v>371</v>
      </c>
      <c r="E1356" s="1">
        <v>20</v>
      </c>
      <c r="F1356" s="1" t="s">
        <v>23</v>
      </c>
      <c r="G1356" s="1">
        <v>13.6</v>
      </c>
      <c r="H1356" s="1" t="s">
        <v>61</v>
      </c>
      <c r="I1356" s="1">
        <v>272</v>
      </c>
      <c r="J1356" s="2" t="s">
        <v>491</v>
      </c>
      <c r="S1356" s="11">
        <f t="shared" si="43"/>
        <v>-177.26348490783383</v>
      </c>
      <c r="T1356" s="10">
        <f t="shared" si="44"/>
        <v>31422.343081669831</v>
      </c>
    </row>
    <row r="1357" spans="1:20" ht="15" x14ac:dyDescent="0.25">
      <c r="A1357" s="1">
        <v>9</v>
      </c>
      <c r="B1357" s="1">
        <v>497</v>
      </c>
      <c r="C1357" s="1" t="s">
        <v>60</v>
      </c>
      <c r="D1357" s="1" t="s">
        <v>371</v>
      </c>
      <c r="E1357" s="1">
        <v>10</v>
      </c>
      <c r="F1357" s="1" t="s">
        <v>23</v>
      </c>
      <c r="G1357" s="1">
        <v>13.6</v>
      </c>
      <c r="H1357" s="1" t="s">
        <v>61</v>
      </c>
      <c r="I1357" s="1">
        <v>136</v>
      </c>
      <c r="J1357" s="2" t="s">
        <v>578</v>
      </c>
      <c r="S1357" s="11">
        <f t="shared" si="43"/>
        <v>-177.26348490783383</v>
      </c>
      <c r="T1357" s="10">
        <f t="shared" si="44"/>
        <v>31422.343081669831</v>
      </c>
    </row>
    <row r="1358" spans="1:20" ht="15" x14ac:dyDescent="0.25">
      <c r="A1358" s="1">
        <v>9</v>
      </c>
      <c r="B1358" s="1">
        <v>497</v>
      </c>
      <c r="C1358" s="1" t="s">
        <v>60</v>
      </c>
      <c r="D1358" s="1" t="s">
        <v>371</v>
      </c>
      <c r="E1358" s="1">
        <v>500</v>
      </c>
      <c r="F1358" s="1" t="s">
        <v>23</v>
      </c>
      <c r="G1358" s="1">
        <v>13.6</v>
      </c>
      <c r="H1358" s="1" t="s">
        <v>61</v>
      </c>
      <c r="I1358" s="1">
        <v>6800</v>
      </c>
      <c r="J1358" s="2" t="s">
        <v>630</v>
      </c>
      <c r="S1358" s="11">
        <f t="shared" si="43"/>
        <v>-177.26348490783383</v>
      </c>
      <c r="T1358" s="10">
        <f t="shared" si="44"/>
        <v>31422.343081669831</v>
      </c>
    </row>
    <row r="1359" spans="1:20" ht="15" x14ac:dyDescent="0.25">
      <c r="A1359" s="1">
        <v>4</v>
      </c>
      <c r="B1359" s="1">
        <v>1111</v>
      </c>
      <c r="C1359" s="1" t="s">
        <v>621</v>
      </c>
      <c r="D1359" s="1" t="s">
        <v>371</v>
      </c>
      <c r="E1359" s="1">
        <v>300</v>
      </c>
      <c r="F1359" s="1" t="s">
        <v>372</v>
      </c>
      <c r="G1359" s="1">
        <v>13</v>
      </c>
      <c r="H1359" s="2" t="s">
        <v>1256</v>
      </c>
      <c r="I1359" s="1">
        <v>3900</v>
      </c>
      <c r="J1359" s="2" t="s">
        <v>612</v>
      </c>
      <c r="S1359" s="11">
        <f t="shared" si="43"/>
        <v>-177.86348490783382</v>
      </c>
      <c r="T1359" s="10">
        <f t="shared" si="44"/>
        <v>31635.41926355923</v>
      </c>
    </row>
    <row r="1360" spans="1:20" ht="15" x14ac:dyDescent="0.25">
      <c r="A1360" s="1">
        <v>4</v>
      </c>
      <c r="B1360" s="1">
        <v>1111</v>
      </c>
      <c r="C1360" s="1" t="s">
        <v>623</v>
      </c>
      <c r="D1360" s="2" t="s">
        <v>371</v>
      </c>
      <c r="E1360" s="1">
        <v>20</v>
      </c>
      <c r="F1360" s="1" t="s">
        <v>372</v>
      </c>
      <c r="G1360" s="1">
        <v>13</v>
      </c>
      <c r="H1360" s="1" t="s">
        <v>376</v>
      </c>
      <c r="I1360" s="1">
        <v>260</v>
      </c>
      <c r="J1360" s="2" t="s">
        <v>612</v>
      </c>
      <c r="S1360" s="11">
        <f t="shared" si="43"/>
        <v>-177.86348490783382</v>
      </c>
      <c r="T1360" s="10">
        <f t="shared" si="44"/>
        <v>31635.41926355923</v>
      </c>
    </row>
    <row r="1361" spans="1:20" ht="15" x14ac:dyDescent="0.25">
      <c r="A1361" s="1">
        <v>13</v>
      </c>
      <c r="B1361" s="1">
        <v>56</v>
      </c>
      <c r="C1361" s="1" t="s">
        <v>886</v>
      </c>
      <c r="D1361" s="1" t="s">
        <v>526</v>
      </c>
      <c r="E1361" s="1">
        <v>200</v>
      </c>
      <c r="F1361" s="1" t="s">
        <v>752</v>
      </c>
      <c r="G1361" s="1">
        <v>13</v>
      </c>
      <c r="H1361" s="1" t="s">
        <v>773</v>
      </c>
      <c r="I1361" s="1">
        <v>2600</v>
      </c>
      <c r="J1361" s="2" t="s">
        <v>630</v>
      </c>
      <c r="S1361" s="11">
        <f t="shared" si="43"/>
        <v>-177.86348490783382</v>
      </c>
      <c r="T1361" s="10">
        <f t="shared" si="44"/>
        <v>31635.41926355923</v>
      </c>
    </row>
    <row r="1362" spans="1:20" ht="15" x14ac:dyDescent="0.25">
      <c r="A1362" s="1">
        <v>13</v>
      </c>
      <c r="B1362" s="1">
        <v>57</v>
      </c>
      <c r="C1362" s="1" t="s">
        <v>887</v>
      </c>
      <c r="D1362" s="1" t="s">
        <v>526</v>
      </c>
      <c r="E1362" s="1">
        <v>800</v>
      </c>
      <c r="F1362" s="1" t="s">
        <v>752</v>
      </c>
      <c r="G1362" s="1">
        <v>13</v>
      </c>
      <c r="H1362" s="1" t="s">
        <v>773</v>
      </c>
      <c r="I1362" s="1">
        <v>10400</v>
      </c>
      <c r="J1362" s="2" t="s">
        <v>630</v>
      </c>
      <c r="S1362" s="11">
        <f t="shared" si="43"/>
        <v>-177.86348490783382</v>
      </c>
      <c r="T1362" s="10">
        <f t="shared" si="44"/>
        <v>31635.41926355923</v>
      </c>
    </row>
    <row r="1363" spans="1:20" ht="15" x14ac:dyDescent="0.25">
      <c r="A1363" s="1">
        <v>13</v>
      </c>
      <c r="B1363" s="1">
        <v>58</v>
      </c>
      <c r="C1363" s="1" t="s">
        <v>888</v>
      </c>
      <c r="D1363" s="1" t="s">
        <v>526</v>
      </c>
      <c r="E1363" s="1">
        <v>50</v>
      </c>
      <c r="F1363" s="1" t="s">
        <v>752</v>
      </c>
      <c r="G1363" s="1">
        <v>13</v>
      </c>
      <c r="H1363" s="1" t="s">
        <v>773</v>
      </c>
      <c r="I1363" s="1">
        <v>650</v>
      </c>
      <c r="J1363" s="2" t="s">
        <v>630</v>
      </c>
      <c r="S1363" s="11">
        <f t="shared" si="43"/>
        <v>-177.86348490783382</v>
      </c>
      <c r="T1363" s="10">
        <f t="shared" si="44"/>
        <v>31635.41926355923</v>
      </c>
    </row>
    <row r="1364" spans="1:20" ht="15" x14ac:dyDescent="0.25">
      <c r="A1364" s="1">
        <v>4</v>
      </c>
      <c r="B1364" s="1">
        <v>295</v>
      </c>
      <c r="C1364" s="1" t="s">
        <v>47</v>
      </c>
      <c r="D1364" s="1" t="s">
        <v>371</v>
      </c>
      <c r="E1364" s="1">
        <v>300</v>
      </c>
      <c r="F1364" s="1" t="s">
        <v>23</v>
      </c>
      <c r="G1364" s="1">
        <v>12.95</v>
      </c>
      <c r="H1364" s="1" t="s">
        <v>45</v>
      </c>
      <c r="I1364" s="1">
        <v>3885</v>
      </c>
      <c r="J1364" s="2" t="s">
        <v>374</v>
      </c>
      <c r="S1364" s="11">
        <f t="shared" si="43"/>
        <v>-177.91348490783383</v>
      </c>
      <c r="T1364" s="10">
        <f t="shared" si="44"/>
        <v>31653.208112050019</v>
      </c>
    </row>
    <row r="1365" spans="1:20" ht="15" x14ac:dyDescent="0.25">
      <c r="A1365" s="1">
        <v>4</v>
      </c>
      <c r="B1365" s="1">
        <v>295</v>
      </c>
      <c r="C1365" s="1" t="s">
        <v>47</v>
      </c>
      <c r="D1365" s="1" t="s">
        <v>371</v>
      </c>
      <c r="E1365" s="1">
        <v>5</v>
      </c>
      <c r="F1365" s="1" t="s">
        <v>23</v>
      </c>
      <c r="G1365" s="1">
        <v>12.95</v>
      </c>
      <c r="H1365" s="1" t="s">
        <v>45</v>
      </c>
      <c r="I1365" s="1">
        <v>64.75</v>
      </c>
      <c r="J1365" s="2" t="s">
        <v>548</v>
      </c>
      <c r="S1365" s="11">
        <f t="shared" si="43"/>
        <v>-177.91348490783383</v>
      </c>
      <c r="T1365" s="10">
        <f t="shared" si="44"/>
        <v>31653.208112050019</v>
      </c>
    </row>
    <row r="1366" spans="1:20" ht="15" x14ac:dyDescent="0.25">
      <c r="A1366" s="1">
        <v>4</v>
      </c>
      <c r="B1366" s="1">
        <v>295</v>
      </c>
      <c r="C1366" s="1" t="s">
        <v>47</v>
      </c>
      <c r="D1366" s="1" t="s">
        <v>371</v>
      </c>
      <c r="E1366" s="1">
        <v>100</v>
      </c>
      <c r="F1366" s="1" t="s">
        <v>23</v>
      </c>
      <c r="G1366" s="1">
        <v>12.95</v>
      </c>
      <c r="H1366" s="1" t="s">
        <v>45</v>
      </c>
      <c r="I1366" s="1">
        <v>1295</v>
      </c>
      <c r="J1366" s="2" t="s">
        <v>563</v>
      </c>
      <c r="S1366" s="11">
        <f t="shared" si="43"/>
        <v>-177.91348490783383</v>
      </c>
      <c r="T1366" s="10">
        <f t="shared" si="44"/>
        <v>31653.208112050019</v>
      </c>
    </row>
    <row r="1367" spans="1:20" ht="15" x14ac:dyDescent="0.25">
      <c r="A1367" s="1">
        <v>4</v>
      </c>
      <c r="B1367" s="1">
        <v>295</v>
      </c>
      <c r="C1367" s="1" t="s">
        <v>47</v>
      </c>
      <c r="D1367" s="1" t="s">
        <v>371</v>
      </c>
      <c r="E1367" s="1">
        <v>10</v>
      </c>
      <c r="F1367" s="1" t="s">
        <v>23</v>
      </c>
      <c r="G1367" s="1">
        <v>12.95</v>
      </c>
      <c r="H1367" s="1" t="s">
        <v>45</v>
      </c>
      <c r="I1367" s="1">
        <v>129.5</v>
      </c>
      <c r="J1367" s="2" t="s">
        <v>630</v>
      </c>
      <c r="S1367" s="11">
        <f t="shared" si="43"/>
        <v>-177.91348490783383</v>
      </c>
      <c r="T1367" s="10">
        <f t="shared" si="44"/>
        <v>31653.208112050019</v>
      </c>
    </row>
    <row r="1368" spans="1:20" ht="15" x14ac:dyDescent="0.25">
      <c r="A1368" s="1">
        <v>9</v>
      </c>
      <c r="B1368" s="1">
        <v>492</v>
      </c>
      <c r="C1368" s="1" t="s">
        <v>537</v>
      </c>
      <c r="D1368" s="1" t="s">
        <v>371</v>
      </c>
      <c r="E1368" s="1">
        <v>10</v>
      </c>
      <c r="F1368" s="1" t="s">
        <v>372</v>
      </c>
      <c r="G1368" s="1">
        <v>12.9</v>
      </c>
      <c r="H1368" s="1" t="s">
        <v>376</v>
      </c>
      <c r="I1368" s="1">
        <v>129</v>
      </c>
      <c r="J1368" s="2" t="s">
        <v>528</v>
      </c>
      <c r="S1368" s="11">
        <f t="shared" si="43"/>
        <v>-177.96348490783382</v>
      </c>
      <c r="T1368" s="10">
        <f t="shared" si="44"/>
        <v>31671.001960540794</v>
      </c>
    </row>
    <row r="1369" spans="1:20" ht="15" x14ac:dyDescent="0.25">
      <c r="A1369" s="1">
        <v>12</v>
      </c>
      <c r="B1369" s="1">
        <v>59</v>
      </c>
      <c r="C1369" s="1" t="s">
        <v>638</v>
      </c>
      <c r="D1369" s="1" t="s">
        <v>526</v>
      </c>
      <c r="E1369" s="1">
        <v>800</v>
      </c>
      <c r="F1369" s="1" t="s">
        <v>372</v>
      </c>
      <c r="G1369" s="1">
        <v>12.65</v>
      </c>
      <c r="H1369" s="1" t="s">
        <v>598</v>
      </c>
      <c r="I1369" s="1">
        <v>10120</v>
      </c>
      <c r="J1369" s="2" t="s">
        <v>630</v>
      </c>
      <c r="S1369" s="11">
        <f t="shared" si="43"/>
        <v>-178.21348490783382</v>
      </c>
      <c r="T1369" s="10">
        <f t="shared" si="44"/>
        <v>31760.046202994712</v>
      </c>
    </row>
    <row r="1370" spans="1:20" ht="25.5" x14ac:dyDescent="0.25">
      <c r="A1370" s="1">
        <v>9</v>
      </c>
      <c r="B1370" s="1">
        <v>455</v>
      </c>
      <c r="C1370" s="1" t="s">
        <v>510</v>
      </c>
      <c r="D1370" s="1" t="s">
        <v>371</v>
      </c>
      <c r="E1370" s="1">
        <v>10</v>
      </c>
      <c r="F1370" s="1" t="s">
        <v>372</v>
      </c>
      <c r="G1370" s="1">
        <v>12.3</v>
      </c>
      <c r="H1370" s="1" t="s">
        <v>376</v>
      </c>
      <c r="I1370" s="1">
        <v>123</v>
      </c>
      <c r="J1370" s="2" t="s">
        <v>491</v>
      </c>
      <c r="S1370" s="11">
        <f t="shared" si="43"/>
        <v>-178.56348490783381</v>
      </c>
      <c r="T1370" s="10">
        <f t="shared" si="44"/>
        <v>31884.918142430193</v>
      </c>
    </row>
    <row r="1371" spans="1:20" ht="25.5" x14ac:dyDescent="0.25">
      <c r="A1371" s="1">
        <v>9</v>
      </c>
      <c r="B1371" s="1">
        <v>455</v>
      </c>
      <c r="C1371" s="1" t="s">
        <v>510</v>
      </c>
      <c r="D1371" s="1" t="s">
        <v>371</v>
      </c>
      <c r="E1371" s="1">
        <v>10</v>
      </c>
      <c r="F1371" s="1" t="s">
        <v>372</v>
      </c>
      <c r="G1371" s="1">
        <v>12.3</v>
      </c>
      <c r="H1371" s="1" t="s">
        <v>376</v>
      </c>
      <c r="I1371" s="1">
        <v>123</v>
      </c>
      <c r="J1371" s="2" t="s">
        <v>528</v>
      </c>
      <c r="S1371" s="11">
        <f t="shared" si="43"/>
        <v>-178.56348490783381</v>
      </c>
      <c r="T1371" s="10">
        <f t="shared" si="44"/>
        <v>31884.918142430193</v>
      </c>
    </row>
    <row r="1372" spans="1:20" ht="25.5" x14ac:dyDescent="0.25">
      <c r="A1372" s="1">
        <v>9</v>
      </c>
      <c r="B1372" s="1">
        <v>455</v>
      </c>
      <c r="C1372" s="1" t="s">
        <v>510</v>
      </c>
      <c r="D1372" s="1" t="s">
        <v>371</v>
      </c>
      <c r="E1372" s="1">
        <v>15</v>
      </c>
      <c r="F1372" s="1" t="s">
        <v>372</v>
      </c>
      <c r="G1372" s="1">
        <v>12.3</v>
      </c>
      <c r="H1372" s="1" t="s">
        <v>376</v>
      </c>
      <c r="I1372" s="1">
        <v>184.5</v>
      </c>
      <c r="J1372" s="2" t="s">
        <v>563</v>
      </c>
      <c r="S1372" s="11">
        <f t="shared" si="43"/>
        <v>-178.56348490783381</v>
      </c>
      <c r="T1372" s="10">
        <f t="shared" si="44"/>
        <v>31884.918142430193</v>
      </c>
    </row>
    <row r="1373" spans="1:20" ht="15" x14ac:dyDescent="0.25">
      <c r="A1373" s="1">
        <v>12</v>
      </c>
      <c r="B1373" s="1">
        <v>6</v>
      </c>
      <c r="C1373" s="1" t="s">
        <v>800</v>
      </c>
      <c r="D1373" s="1" t="s">
        <v>371</v>
      </c>
      <c r="E1373" s="1">
        <v>50</v>
      </c>
      <c r="F1373" s="1" t="s">
        <v>752</v>
      </c>
      <c r="G1373" s="1">
        <v>12.3</v>
      </c>
      <c r="H1373" s="1" t="s">
        <v>801</v>
      </c>
      <c r="I1373" s="1">
        <v>615</v>
      </c>
      <c r="J1373" s="2" t="s">
        <v>548</v>
      </c>
      <c r="S1373" s="11">
        <f t="shared" si="43"/>
        <v>-178.56348490783381</v>
      </c>
      <c r="T1373" s="10">
        <f t="shared" si="44"/>
        <v>31884.918142430193</v>
      </c>
    </row>
    <row r="1374" spans="1:20" ht="15" x14ac:dyDescent="0.25">
      <c r="A1374" s="1">
        <v>12</v>
      </c>
      <c r="B1374" s="1">
        <v>6</v>
      </c>
      <c r="C1374" s="1" t="s">
        <v>800</v>
      </c>
      <c r="D1374" s="1" t="s">
        <v>371</v>
      </c>
      <c r="E1374" s="1">
        <v>20</v>
      </c>
      <c r="F1374" s="1" t="s">
        <v>752</v>
      </c>
      <c r="G1374" s="1">
        <v>12.3</v>
      </c>
      <c r="H1374" s="1" t="s">
        <v>801</v>
      </c>
      <c r="I1374" s="1">
        <v>246</v>
      </c>
      <c r="J1374" s="2" t="s">
        <v>563</v>
      </c>
      <c r="S1374" s="11">
        <f t="shared" si="43"/>
        <v>-178.56348490783381</v>
      </c>
      <c r="T1374" s="10">
        <f t="shared" si="44"/>
        <v>31884.918142430193</v>
      </c>
    </row>
    <row r="1375" spans="1:20" ht="25.5" x14ac:dyDescent="0.25">
      <c r="A1375" s="1">
        <v>13</v>
      </c>
      <c r="B1375" s="1">
        <v>80</v>
      </c>
      <c r="C1375" s="1" t="s">
        <v>821</v>
      </c>
      <c r="D1375" s="1" t="s">
        <v>526</v>
      </c>
      <c r="E1375" s="1">
        <v>10</v>
      </c>
      <c r="F1375" s="1" t="s">
        <v>752</v>
      </c>
      <c r="G1375" s="1">
        <v>12.24</v>
      </c>
      <c r="H1375" s="1" t="s">
        <v>773</v>
      </c>
      <c r="I1375" s="1">
        <v>122.4</v>
      </c>
      <c r="J1375" s="2" t="s">
        <v>548</v>
      </c>
      <c r="S1375" s="11">
        <f t="shared" si="43"/>
        <v>-178.62348490783381</v>
      </c>
      <c r="T1375" s="10">
        <f t="shared" si="44"/>
        <v>31906.349360619133</v>
      </c>
    </row>
    <row r="1376" spans="1:20" ht="15" x14ac:dyDescent="0.25">
      <c r="A1376" s="1">
        <v>4</v>
      </c>
      <c r="B1376" s="1">
        <v>280</v>
      </c>
      <c r="C1376" s="1" t="s">
        <v>44</v>
      </c>
      <c r="D1376" s="1" t="s">
        <v>371</v>
      </c>
      <c r="E1376" s="1">
        <v>300</v>
      </c>
      <c r="F1376" s="1" t="s">
        <v>23</v>
      </c>
      <c r="G1376" s="1">
        <v>12.2</v>
      </c>
      <c r="H1376" s="1" t="s">
        <v>45</v>
      </c>
      <c r="I1376" s="1">
        <v>3660</v>
      </c>
      <c r="J1376" s="2" t="s">
        <v>374</v>
      </c>
      <c r="S1376" s="11">
        <f t="shared" si="43"/>
        <v>-178.66348490783383</v>
      </c>
      <c r="T1376" s="10">
        <f t="shared" si="44"/>
        <v>31920.640839411768</v>
      </c>
    </row>
    <row r="1377" spans="1:20" ht="15" x14ac:dyDescent="0.25">
      <c r="A1377" s="1">
        <v>4</v>
      </c>
      <c r="B1377" s="1">
        <v>280</v>
      </c>
      <c r="C1377" s="1" t="s">
        <v>44</v>
      </c>
      <c r="D1377" s="1" t="s">
        <v>371</v>
      </c>
      <c r="E1377" s="1">
        <v>5</v>
      </c>
      <c r="F1377" s="1" t="s">
        <v>23</v>
      </c>
      <c r="G1377" s="1">
        <v>12.2</v>
      </c>
      <c r="H1377" s="1" t="s">
        <v>45</v>
      </c>
      <c r="I1377" s="1">
        <v>61</v>
      </c>
      <c r="J1377" s="2" t="s">
        <v>548</v>
      </c>
      <c r="S1377" s="11">
        <f t="shared" si="43"/>
        <v>-178.66348490783383</v>
      </c>
      <c r="T1377" s="10">
        <f t="shared" si="44"/>
        <v>31920.640839411768</v>
      </c>
    </row>
    <row r="1378" spans="1:20" ht="15" x14ac:dyDescent="0.25">
      <c r="A1378" s="1">
        <v>4</v>
      </c>
      <c r="B1378" s="1">
        <v>280</v>
      </c>
      <c r="C1378" s="1" t="s">
        <v>44</v>
      </c>
      <c r="D1378" s="1" t="s">
        <v>371</v>
      </c>
      <c r="E1378" s="1">
        <v>100</v>
      </c>
      <c r="F1378" s="1" t="s">
        <v>23</v>
      </c>
      <c r="G1378" s="1">
        <v>12.2</v>
      </c>
      <c r="H1378" s="1" t="s">
        <v>45</v>
      </c>
      <c r="I1378" s="1">
        <v>1220</v>
      </c>
      <c r="J1378" s="2" t="s">
        <v>563</v>
      </c>
      <c r="S1378" s="11">
        <f t="shared" si="43"/>
        <v>-178.66348490783383</v>
      </c>
      <c r="T1378" s="10">
        <f t="shared" si="44"/>
        <v>31920.640839411768</v>
      </c>
    </row>
    <row r="1379" spans="1:20" ht="15" x14ac:dyDescent="0.25">
      <c r="A1379" s="1">
        <v>4</v>
      </c>
      <c r="B1379" s="1">
        <v>280</v>
      </c>
      <c r="C1379" s="1" t="s">
        <v>44</v>
      </c>
      <c r="D1379" s="1" t="s">
        <v>371</v>
      </c>
      <c r="E1379" s="1">
        <v>10</v>
      </c>
      <c r="F1379" s="1" t="s">
        <v>23</v>
      </c>
      <c r="G1379" s="1">
        <v>12.2</v>
      </c>
      <c r="H1379" s="1" t="s">
        <v>45</v>
      </c>
      <c r="I1379" s="1">
        <v>122</v>
      </c>
      <c r="J1379" s="2" t="s">
        <v>630</v>
      </c>
      <c r="S1379" s="11">
        <f t="shared" si="43"/>
        <v>-178.66348490783383</v>
      </c>
      <c r="T1379" s="10">
        <f t="shared" si="44"/>
        <v>31920.640839411768</v>
      </c>
    </row>
    <row r="1380" spans="1:20" ht="25.5" x14ac:dyDescent="0.25">
      <c r="A1380" s="1">
        <v>13</v>
      </c>
      <c r="B1380" s="1">
        <v>74</v>
      </c>
      <c r="C1380" s="1" t="s">
        <v>868</v>
      </c>
      <c r="D1380" s="1" t="s">
        <v>526</v>
      </c>
      <c r="E1380" s="1">
        <v>50</v>
      </c>
      <c r="F1380" s="1" t="s">
        <v>752</v>
      </c>
      <c r="G1380" s="1">
        <v>12.19</v>
      </c>
      <c r="H1380" s="1" t="s">
        <v>869</v>
      </c>
      <c r="I1380" s="1">
        <v>609.5</v>
      </c>
      <c r="J1380" s="2" t="s">
        <v>586</v>
      </c>
      <c r="S1380" s="11">
        <f t="shared" si="43"/>
        <v>-178.67348490783382</v>
      </c>
      <c r="T1380" s="10">
        <f t="shared" si="44"/>
        <v>31924.214209109923</v>
      </c>
    </row>
    <row r="1381" spans="1:20" ht="25.5" x14ac:dyDescent="0.25">
      <c r="A1381" s="1">
        <v>13</v>
      </c>
      <c r="B1381" s="1">
        <v>72</v>
      </c>
      <c r="C1381" s="1" t="s">
        <v>889</v>
      </c>
      <c r="D1381" s="1" t="s">
        <v>526</v>
      </c>
      <c r="E1381" s="1">
        <v>600</v>
      </c>
      <c r="F1381" s="1" t="s">
        <v>752</v>
      </c>
      <c r="G1381" s="1">
        <v>12.19</v>
      </c>
      <c r="H1381" s="1" t="s">
        <v>869</v>
      </c>
      <c r="I1381" s="1">
        <v>7314</v>
      </c>
      <c r="J1381" s="2" t="s">
        <v>630</v>
      </c>
      <c r="S1381" s="11">
        <f t="shared" si="43"/>
        <v>-178.67348490783382</v>
      </c>
      <c r="T1381" s="10">
        <f t="shared" si="44"/>
        <v>31924.214209109923</v>
      </c>
    </row>
    <row r="1382" spans="1:20" ht="25.5" x14ac:dyDescent="0.25">
      <c r="A1382" s="1">
        <v>13</v>
      </c>
      <c r="B1382" s="1">
        <v>73</v>
      </c>
      <c r="C1382" s="1" t="s">
        <v>890</v>
      </c>
      <c r="D1382" s="1" t="s">
        <v>526</v>
      </c>
      <c r="E1382" s="1">
        <v>600</v>
      </c>
      <c r="F1382" s="1" t="s">
        <v>752</v>
      </c>
      <c r="G1382" s="1">
        <v>12.19</v>
      </c>
      <c r="H1382" s="1" t="s">
        <v>869</v>
      </c>
      <c r="I1382" s="1">
        <v>7314</v>
      </c>
      <c r="J1382" s="2" t="s">
        <v>630</v>
      </c>
      <c r="S1382" s="11">
        <f t="shared" si="43"/>
        <v>-178.67348490783382</v>
      </c>
      <c r="T1382" s="10">
        <f t="shared" si="44"/>
        <v>31924.214209109923</v>
      </c>
    </row>
    <row r="1383" spans="1:20" ht="15" x14ac:dyDescent="0.25">
      <c r="A1383" s="1">
        <v>12</v>
      </c>
      <c r="B1383" s="1">
        <v>1111</v>
      </c>
      <c r="C1383" s="1" t="s">
        <v>576</v>
      </c>
      <c r="D1383" s="1" t="s">
        <v>371</v>
      </c>
      <c r="E1383" s="1">
        <v>300</v>
      </c>
      <c r="F1383" s="1" t="s">
        <v>372</v>
      </c>
      <c r="G1383" s="1">
        <v>12.15</v>
      </c>
      <c r="H1383" s="1" t="s">
        <v>376</v>
      </c>
      <c r="I1383" s="1">
        <v>3645</v>
      </c>
      <c r="J1383" s="2" t="s">
        <v>563</v>
      </c>
      <c r="S1383" s="11">
        <f t="shared" si="43"/>
        <v>-178.71348490783382</v>
      </c>
      <c r="T1383" s="10">
        <f t="shared" si="44"/>
        <v>31938.509687902544</v>
      </c>
    </row>
    <row r="1384" spans="1:20" ht="15" x14ac:dyDescent="0.25">
      <c r="A1384" s="1">
        <v>9</v>
      </c>
      <c r="B1384" s="1">
        <v>481</v>
      </c>
      <c r="C1384" s="1" t="s">
        <v>512</v>
      </c>
      <c r="D1384" s="1" t="s">
        <v>371</v>
      </c>
      <c r="E1384" s="1">
        <v>5</v>
      </c>
      <c r="F1384" s="1" t="s">
        <v>372</v>
      </c>
      <c r="G1384" s="1">
        <v>12.1</v>
      </c>
      <c r="H1384" s="1" t="s">
        <v>513</v>
      </c>
      <c r="I1384" s="1">
        <v>60.5</v>
      </c>
      <c r="J1384" s="2" t="s">
        <v>491</v>
      </c>
      <c r="S1384" s="11">
        <f t="shared" si="43"/>
        <v>-178.76348490783383</v>
      </c>
      <c r="T1384" s="10">
        <f t="shared" si="44"/>
        <v>31956.383536393332</v>
      </c>
    </row>
    <row r="1385" spans="1:20" ht="15" x14ac:dyDescent="0.25">
      <c r="A1385" s="1">
        <v>9</v>
      </c>
      <c r="B1385" s="1">
        <v>481</v>
      </c>
      <c r="C1385" s="1" t="s">
        <v>512</v>
      </c>
      <c r="D1385" s="1" t="s">
        <v>371</v>
      </c>
      <c r="E1385" s="1">
        <v>5</v>
      </c>
      <c r="F1385" s="1" t="s">
        <v>372</v>
      </c>
      <c r="G1385" s="1">
        <v>12.1</v>
      </c>
      <c r="H1385" s="1" t="s">
        <v>513</v>
      </c>
      <c r="I1385" s="1">
        <v>60.5</v>
      </c>
      <c r="J1385" s="2" t="s">
        <v>528</v>
      </c>
      <c r="S1385" s="11">
        <f t="shared" si="43"/>
        <v>-178.76348490783383</v>
      </c>
      <c r="T1385" s="10">
        <f t="shared" si="44"/>
        <v>31956.383536393332</v>
      </c>
    </row>
    <row r="1386" spans="1:20" ht="15" x14ac:dyDescent="0.25">
      <c r="A1386" s="1">
        <v>9</v>
      </c>
      <c r="B1386" s="1">
        <v>481</v>
      </c>
      <c r="C1386" s="1" t="s">
        <v>512</v>
      </c>
      <c r="D1386" s="1" t="s">
        <v>371</v>
      </c>
      <c r="E1386" s="1">
        <v>20</v>
      </c>
      <c r="F1386" s="1" t="s">
        <v>372</v>
      </c>
      <c r="G1386" s="1">
        <v>12.1</v>
      </c>
      <c r="H1386" s="1" t="s">
        <v>513</v>
      </c>
      <c r="I1386" s="1">
        <v>242</v>
      </c>
      <c r="J1386" s="2" t="s">
        <v>548</v>
      </c>
      <c r="S1386" s="11">
        <f t="shared" si="43"/>
        <v>-178.76348490783383</v>
      </c>
      <c r="T1386" s="10">
        <f t="shared" si="44"/>
        <v>31956.383536393332</v>
      </c>
    </row>
    <row r="1387" spans="1:20" ht="15" x14ac:dyDescent="0.25">
      <c r="A1387" s="1">
        <v>9</v>
      </c>
      <c r="B1387" s="1">
        <v>481</v>
      </c>
      <c r="C1387" s="1" t="s">
        <v>512</v>
      </c>
      <c r="D1387" s="1" t="s">
        <v>371</v>
      </c>
      <c r="E1387" s="1">
        <v>3</v>
      </c>
      <c r="F1387" s="1" t="s">
        <v>372</v>
      </c>
      <c r="G1387" s="1">
        <v>12.1</v>
      </c>
      <c r="H1387" s="1" t="s">
        <v>513</v>
      </c>
      <c r="I1387" s="1">
        <v>36.299999999999997</v>
      </c>
      <c r="J1387" s="2" t="s">
        <v>578</v>
      </c>
      <c r="S1387" s="11">
        <f t="shared" si="43"/>
        <v>-178.76348490783383</v>
      </c>
      <c r="T1387" s="10">
        <f t="shared" si="44"/>
        <v>31956.383536393332</v>
      </c>
    </row>
    <row r="1388" spans="1:20" ht="15" x14ac:dyDescent="0.25">
      <c r="A1388" s="1">
        <v>9</v>
      </c>
      <c r="B1388" s="1">
        <v>536</v>
      </c>
      <c r="C1388" s="1" t="s">
        <v>485</v>
      </c>
      <c r="D1388" s="1" t="s">
        <v>371</v>
      </c>
      <c r="E1388" s="1">
        <v>150</v>
      </c>
      <c r="F1388" s="1" t="s">
        <v>372</v>
      </c>
      <c r="G1388" s="1">
        <v>12.05</v>
      </c>
      <c r="H1388" s="1" t="s">
        <v>376</v>
      </c>
      <c r="I1388" s="1">
        <v>1807.5</v>
      </c>
      <c r="J1388" s="2" t="s">
        <v>466</v>
      </c>
      <c r="S1388" s="11">
        <f t="shared" si="43"/>
        <v>-178.81348490783381</v>
      </c>
      <c r="T1388" s="10">
        <f t="shared" si="44"/>
        <v>31974.26238488411</v>
      </c>
    </row>
    <row r="1389" spans="1:20" ht="15" x14ac:dyDescent="0.25">
      <c r="A1389" s="1">
        <v>9</v>
      </c>
      <c r="B1389" s="1">
        <v>536</v>
      </c>
      <c r="C1389" s="1" t="s">
        <v>485</v>
      </c>
      <c r="D1389" s="1" t="s">
        <v>371</v>
      </c>
      <c r="E1389" s="1">
        <v>700</v>
      </c>
      <c r="F1389" s="1" t="s">
        <v>372</v>
      </c>
      <c r="G1389" s="1">
        <v>12.05</v>
      </c>
      <c r="H1389" s="1" t="s">
        <v>376</v>
      </c>
      <c r="I1389" s="1">
        <v>8435</v>
      </c>
      <c r="J1389" s="2" t="s">
        <v>578</v>
      </c>
      <c r="S1389" s="11">
        <f t="shared" si="43"/>
        <v>-178.81348490783381</v>
      </c>
      <c r="T1389" s="10">
        <f t="shared" si="44"/>
        <v>31974.26238488411</v>
      </c>
    </row>
    <row r="1390" spans="1:20" ht="15" x14ac:dyDescent="0.25">
      <c r="A1390" s="1">
        <v>9</v>
      </c>
      <c r="B1390" s="1">
        <v>536</v>
      </c>
      <c r="C1390" s="1" t="s">
        <v>485</v>
      </c>
      <c r="D1390" s="1" t="s">
        <v>371</v>
      </c>
      <c r="E1390" s="1">
        <v>350</v>
      </c>
      <c r="F1390" s="1" t="s">
        <v>372</v>
      </c>
      <c r="G1390" s="1">
        <v>12.05</v>
      </c>
      <c r="H1390" s="1" t="s">
        <v>376</v>
      </c>
      <c r="I1390" s="1">
        <v>4217.5</v>
      </c>
      <c r="J1390" s="2" t="s">
        <v>586</v>
      </c>
      <c r="S1390" s="11">
        <f t="shared" si="43"/>
        <v>-178.81348490783381</v>
      </c>
      <c r="T1390" s="10">
        <f t="shared" si="44"/>
        <v>31974.26238488411</v>
      </c>
    </row>
    <row r="1391" spans="1:20" ht="15" x14ac:dyDescent="0.25">
      <c r="A1391" s="1">
        <v>9</v>
      </c>
      <c r="B1391" s="1">
        <v>536</v>
      </c>
      <c r="C1391" s="1" t="s">
        <v>485</v>
      </c>
      <c r="D1391" s="1" t="s">
        <v>371</v>
      </c>
      <c r="E1391" s="1">
        <v>50</v>
      </c>
      <c r="F1391" s="1" t="s">
        <v>372</v>
      </c>
      <c r="G1391" s="1">
        <v>12.05</v>
      </c>
      <c r="H1391" s="1" t="s">
        <v>376</v>
      </c>
      <c r="I1391" s="1">
        <v>602.5</v>
      </c>
      <c r="J1391" s="2" t="s">
        <v>600</v>
      </c>
      <c r="S1391" s="11">
        <f t="shared" si="43"/>
        <v>-178.81348490783381</v>
      </c>
      <c r="T1391" s="10">
        <f t="shared" si="44"/>
        <v>31974.26238488411</v>
      </c>
    </row>
    <row r="1392" spans="1:20" ht="15" x14ac:dyDescent="0.25">
      <c r="A1392" s="1">
        <v>9</v>
      </c>
      <c r="B1392" s="1">
        <v>536</v>
      </c>
      <c r="C1392" s="1" t="s">
        <v>485</v>
      </c>
      <c r="D1392" s="1" t="s">
        <v>371</v>
      </c>
      <c r="E1392" s="1">
        <v>200</v>
      </c>
      <c r="F1392" s="1" t="s">
        <v>372</v>
      </c>
      <c r="G1392" s="1">
        <v>12.05</v>
      </c>
      <c r="H1392" s="1" t="s">
        <v>376</v>
      </c>
      <c r="I1392" s="1">
        <v>2410</v>
      </c>
      <c r="J1392" s="2" t="s">
        <v>610</v>
      </c>
      <c r="S1392" s="11">
        <f t="shared" si="43"/>
        <v>-178.81348490783381</v>
      </c>
      <c r="T1392" s="10">
        <f t="shared" si="44"/>
        <v>31974.26238488411</v>
      </c>
    </row>
    <row r="1393" spans="1:20" ht="15" x14ac:dyDescent="0.25">
      <c r="A1393" s="1">
        <v>9</v>
      </c>
      <c r="B1393" s="1">
        <v>536</v>
      </c>
      <c r="C1393" s="1" t="s">
        <v>485</v>
      </c>
      <c r="D1393" s="1" t="s">
        <v>371</v>
      </c>
      <c r="E1393" s="1">
        <v>50</v>
      </c>
      <c r="F1393" s="1" t="s">
        <v>372</v>
      </c>
      <c r="G1393" s="1">
        <v>12.05</v>
      </c>
      <c r="H1393" s="1" t="s">
        <v>376</v>
      </c>
      <c r="I1393" s="1">
        <v>602.5</v>
      </c>
      <c r="J1393" s="2" t="s">
        <v>630</v>
      </c>
      <c r="S1393" s="11">
        <f t="shared" si="43"/>
        <v>-178.81348490783381</v>
      </c>
      <c r="T1393" s="10">
        <f t="shared" si="44"/>
        <v>31974.26238488411</v>
      </c>
    </row>
    <row r="1394" spans="1:20" ht="15" x14ac:dyDescent="0.25">
      <c r="A1394" s="1">
        <v>2</v>
      </c>
      <c r="B1394" s="1">
        <v>60</v>
      </c>
      <c r="C1394" s="1" t="s">
        <v>580</v>
      </c>
      <c r="D1394" s="1" t="s">
        <v>371</v>
      </c>
      <c r="E1394" s="1">
        <v>2</v>
      </c>
      <c r="F1394" s="1" t="s">
        <v>372</v>
      </c>
      <c r="G1394" s="1">
        <v>12</v>
      </c>
      <c r="H1394" s="1" t="s">
        <v>376</v>
      </c>
      <c r="I1394" s="1">
        <v>24</v>
      </c>
      <c r="J1394" s="2" t="s">
        <v>578</v>
      </c>
      <c r="S1394" s="11">
        <f t="shared" si="43"/>
        <v>-178.86348490783382</v>
      </c>
      <c r="T1394" s="10">
        <f t="shared" si="44"/>
        <v>31992.146233374897</v>
      </c>
    </row>
    <row r="1395" spans="1:20" ht="25.5" x14ac:dyDescent="0.25">
      <c r="A1395" s="1">
        <v>11</v>
      </c>
      <c r="B1395" s="1">
        <v>1</v>
      </c>
      <c r="C1395" s="1" t="s">
        <v>1132</v>
      </c>
      <c r="D1395" s="1" t="s">
        <v>371</v>
      </c>
      <c r="E1395" s="1">
        <v>200</v>
      </c>
      <c r="F1395" s="1" t="s">
        <v>1095</v>
      </c>
      <c r="G1395" s="1">
        <v>11.83</v>
      </c>
      <c r="H1395" s="1" t="s">
        <v>1133</v>
      </c>
      <c r="I1395" s="1">
        <v>2366</v>
      </c>
      <c r="J1395" s="2" t="s">
        <v>466</v>
      </c>
      <c r="S1395" s="11">
        <f t="shared" si="43"/>
        <v>-179.03348490783381</v>
      </c>
      <c r="T1395" s="10">
        <f t="shared" si="44"/>
        <v>32052.988718243556</v>
      </c>
    </row>
    <row r="1396" spans="1:20" ht="25.5" x14ac:dyDescent="0.25">
      <c r="A1396" s="1">
        <v>11</v>
      </c>
      <c r="B1396" s="1">
        <v>1</v>
      </c>
      <c r="C1396" s="1" t="s">
        <v>1132</v>
      </c>
      <c r="D1396" s="1" t="s">
        <v>371</v>
      </c>
      <c r="E1396" s="1">
        <v>300</v>
      </c>
      <c r="F1396" s="1" t="s">
        <v>1095</v>
      </c>
      <c r="G1396" s="1">
        <v>11.83</v>
      </c>
      <c r="H1396" s="1" t="s">
        <v>1133</v>
      </c>
      <c r="I1396" s="1">
        <v>3549</v>
      </c>
      <c r="J1396" s="2" t="s">
        <v>528</v>
      </c>
      <c r="S1396" s="11">
        <f t="shared" si="43"/>
        <v>-179.03348490783381</v>
      </c>
      <c r="T1396" s="10">
        <f t="shared" si="44"/>
        <v>32052.988718243556</v>
      </c>
    </row>
    <row r="1397" spans="1:20" ht="25.5" x14ac:dyDescent="0.25">
      <c r="A1397" s="1">
        <v>11</v>
      </c>
      <c r="B1397" s="1">
        <v>1</v>
      </c>
      <c r="C1397" s="1" t="s">
        <v>1132</v>
      </c>
      <c r="D1397" s="1" t="s">
        <v>371</v>
      </c>
      <c r="E1397" s="1">
        <v>360</v>
      </c>
      <c r="F1397" s="1" t="s">
        <v>1095</v>
      </c>
      <c r="G1397" s="1">
        <v>11.83</v>
      </c>
      <c r="H1397" s="1" t="s">
        <v>1133</v>
      </c>
      <c r="I1397" s="1">
        <v>4258.8</v>
      </c>
      <c r="J1397" s="2" t="s">
        <v>548</v>
      </c>
      <c r="S1397" s="11">
        <f t="shared" si="43"/>
        <v>-179.03348490783381</v>
      </c>
      <c r="T1397" s="10">
        <f t="shared" si="44"/>
        <v>32052.988718243556</v>
      </c>
    </row>
    <row r="1398" spans="1:20" ht="25.5" x14ac:dyDescent="0.25">
      <c r="A1398" s="1">
        <v>11</v>
      </c>
      <c r="B1398" s="1">
        <v>1</v>
      </c>
      <c r="C1398" s="1" t="s">
        <v>1132</v>
      </c>
      <c r="D1398" s="1" t="s">
        <v>371</v>
      </c>
      <c r="E1398" s="1">
        <v>3</v>
      </c>
      <c r="F1398" s="1" t="s">
        <v>1095</v>
      </c>
      <c r="G1398" s="1">
        <v>11.83</v>
      </c>
      <c r="H1398" s="1" t="s">
        <v>1133</v>
      </c>
      <c r="I1398" s="1">
        <v>35.49</v>
      </c>
      <c r="J1398" s="2" t="s">
        <v>563</v>
      </c>
      <c r="S1398" s="11">
        <f t="shared" si="43"/>
        <v>-179.03348490783381</v>
      </c>
      <c r="T1398" s="10">
        <f t="shared" si="44"/>
        <v>32052.988718243556</v>
      </c>
    </row>
    <row r="1399" spans="1:20" ht="15" x14ac:dyDescent="0.25">
      <c r="A1399" s="1">
        <v>9</v>
      </c>
      <c r="B1399" s="1">
        <v>550</v>
      </c>
      <c r="C1399" s="1" t="s">
        <v>86</v>
      </c>
      <c r="D1399" s="1" t="s">
        <v>371</v>
      </c>
      <c r="E1399" s="1">
        <v>1</v>
      </c>
      <c r="F1399" s="1" t="s">
        <v>23</v>
      </c>
      <c r="G1399" s="1">
        <v>11.8</v>
      </c>
      <c r="H1399" s="1" t="s">
        <v>61</v>
      </c>
      <c r="I1399" s="1">
        <v>11.8</v>
      </c>
      <c r="J1399" s="2" t="s">
        <v>548</v>
      </c>
      <c r="S1399" s="11">
        <f t="shared" si="43"/>
        <v>-179.06348490783381</v>
      </c>
      <c r="T1399" s="10">
        <f t="shared" si="44"/>
        <v>32063.731627338027</v>
      </c>
    </row>
    <row r="1400" spans="1:20" ht="15" x14ac:dyDescent="0.25">
      <c r="A1400" s="1">
        <v>9</v>
      </c>
      <c r="B1400" s="1">
        <v>550</v>
      </c>
      <c r="C1400" s="1" t="s">
        <v>86</v>
      </c>
      <c r="D1400" s="1" t="s">
        <v>371</v>
      </c>
      <c r="E1400" s="1">
        <v>30</v>
      </c>
      <c r="F1400" s="1" t="s">
        <v>23</v>
      </c>
      <c r="G1400" s="1">
        <v>11.8</v>
      </c>
      <c r="H1400" s="1" t="s">
        <v>61</v>
      </c>
      <c r="I1400" s="1">
        <v>354</v>
      </c>
      <c r="J1400" s="2" t="s">
        <v>586</v>
      </c>
      <c r="S1400" s="11">
        <f t="shared" si="43"/>
        <v>-179.06348490783381</v>
      </c>
      <c r="T1400" s="10">
        <f t="shared" si="44"/>
        <v>32063.731627338027</v>
      </c>
    </row>
    <row r="1401" spans="1:20" ht="15" x14ac:dyDescent="0.25">
      <c r="A1401" s="1">
        <v>9</v>
      </c>
      <c r="B1401" s="1">
        <v>432</v>
      </c>
      <c r="C1401" s="1" t="s">
        <v>625</v>
      </c>
      <c r="D1401" s="1" t="s">
        <v>371</v>
      </c>
      <c r="E1401" s="1">
        <v>20</v>
      </c>
      <c r="F1401" s="1" t="s">
        <v>372</v>
      </c>
      <c r="G1401" s="1">
        <v>11.6</v>
      </c>
      <c r="H1401" s="1" t="s">
        <v>376</v>
      </c>
      <c r="I1401" s="1">
        <v>232</v>
      </c>
      <c r="J1401" s="2" t="s">
        <v>612</v>
      </c>
      <c r="S1401" s="11">
        <f t="shared" si="43"/>
        <v>-179.26348490783383</v>
      </c>
      <c r="T1401" s="10">
        <f t="shared" si="44"/>
        <v>32135.397021301167</v>
      </c>
    </row>
    <row r="1402" spans="1:20" ht="15" x14ac:dyDescent="0.25">
      <c r="A1402" s="1">
        <v>12</v>
      </c>
      <c r="B1402" s="1">
        <v>56</v>
      </c>
      <c r="C1402" s="1" t="s">
        <v>849</v>
      </c>
      <c r="D1402" s="1" t="s">
        <v>526</v>
      </c>
      <c r="E1402" s="1">
        <v>500</v>
      </c>
      <c r="F1402" s="1" t="s">
        <v>752</v>
      </c>
      <c r="G1402" s="1">
        <v>11.55</v>
      </c>
      <c r="H1402" s="1" t="s">
        <v>846</v>
      </c>
      <c r="I1402" s="1">
        <v>5775</v>
      </c>
      <c r="J1402" s="2" t="s">
        <v>563</v>
      </c>
      <c r="S1402" s="11">
        <f t="shared" si="43"/>
        <v>-179.31348490783381</v>
      </c>
      <c r="T1402" s="10">
        <f t="shared" si="44"/>
        <v>32153.325869791945</v>
      </c>
    </row>
    <row r="1403" spans="1:20" ht="15" x14ac:dyDescent="0.25">
      <c r="A1403" s="1">
        <v>12</v>
      </c>
      <c r="B1403" s="1">
        <v>56</v>
      </c>
      <c r="C1403" s="1" t="s">
        <v>849</v>
      </c>
      <c r="D1403" s="1" t="s">
        <v>526</v>
      </c>
      <c r="E1403" s="1">
        <v>8000</v>
      </c>
      <c r="F1403" s="1" t="s">
        <v>752</v>
      </c>
      <c r="G1403" s="1">
        <v>11.55</v>
      </c>
      <c r="H1403" s="1" t="s">
        <v>846</v>
      </c>
      <c r="I1403" s="1">
        <v>92400</v>
      </c>
      <c r="J1403" s="2" t="s">
        <v>630</v>
      </c>
      <c r="S1403" s="11">
        <f t="shared" si="43"/>
        <v>-179.31348490783381</v>
      </c>
      <c r="T1403" s="10">
        <f t="shared" si="44"/>
        <v>32153.325869791945</v>
      </c>
    </row>
    <row r="1404" spans="1:20" ht="25.5" x14ac:dyDescent="0.25">
      <c r="A1404" s="1">
        <v>9</v>
      </c>
      <c r="B1404" s="1">
        <v>580</v>
      </c>
      <c r="C1404" s="1" t="s">
        <v>519</v>
      </c>
      <c r="D1404" s="1" t="s">
        <v>371</v>
      </c>
      <c r="E1404" s="1">
        <v>6</v>
      </c>
      <c r="F1404" s="1" t="s">
        <v>372</v>
      </c>
      <c r="G1404" s="1">
        <v>11.5</v>
      </c>
      <c r="H1404" s="1" t="s">
        <v>376</v>
      </c>
      <c r="I1404" s="1">
        <v>69</v>
      </c>
      <c r="J1404" s="2" t="s">
        <v>491</v>
      </c>
      <c r="S1404" s="11">
        <f t="shared" si="43"/>
        <v>-179.36348490783382</v>
      </c>
      <c r="T1404" s="10">
        <f t="shared" si="44"/>
        <v>32171.25971828273</v>
      </c>
    </row>
    <row r="1405" spans="1:20" ht="25.5" x14ac:dyDescent="0.25">
      <c r="A1405" s="1">
        <v>9</v>
      </c>
      <c r="B1405" s="1">
        <v>580</v>
      </c>
      <c r="C1405" s="1" t="s">
        <v>519</v>
      </c>
      <c r="D1405" s="1" t="s">
        <v>371</v>
      </c>
      <c r="E1405" s="1">
        <v>5</v>
      </c>
      <c r="F1405" s="1" t="s">
        <v>372</v>
      </c>
      <c r="G1405" s="1">
        <v>11.5</v>
      </c>
      <c r="H1405" s="1" t="s">
        <v>376</v>
      </c>
      <c r="I1405" s="1">
        <v>57.5</v>
      </c>
      <c r="J1405" s="2" t="s">
        <v>563</v>
      </c>
      <c r="S1405" s="11">
        <f t="shared" si="43"/>
        <v>-179.36348490783382</v>
      </c>
      <c r="T1405" s="10">
        <f t="shared" si="44"/>
        <v>32171.25971828273</v>
      </c>
    </row>
    <row r="1406" spans="1:20" ht="15" x14ac:dyDescent="0.25">
      <c r="A1406" s="1">
        <v>9</v>
      </c>
      <c r="B1406" s="1">
        <v>1111</v>
      </c>
      <c r="C1406" s="1" t="s">
        <v>582</v>
      </c>
      <c r="D1406" s="1" t="s">
        <v>458</v>
      </c>
      <c r="E1406" s="1">
        <v>1</v>
      </c>
      <c r="F1406" s="1" t="s">
        <v>372</v>
      </c>
      <c r="G1406" s="1">
        <v>11.5</v>
      </c>
      <c r="H1406" s="1" t="s">
        <v>376</v>
      </c>
      <c r="I1406" s="1">
        <v>11.5</v>
      </c>
      <c r="J1406" s="2" t="s">
        <v>578</v>
      </c>
      <c r="S1406" s="11">
        <f t="shared" si="43"/>
        <v>-179.36348490783382</v>
      </c>
      <c r="T1406" s="10">
        <f t="shared" si="44"/>
        <v>32171.25971828273</v>
      </c>
    </row>
    <row r="1407" spans="1:20" ht="25.5" x14ac:dyDescent="0.25">
      <c r="A1407" s="1">
        <v>9</v>
      </c>
      <c r="B1407" s="1">
        <v>580</v>
      </c>
      <c r="C1407" s="1" t="s">
        <v>519</v>
      </c>
      <c r="D1407" s="1" t="s">
        <v>371</v>
      </c>
      <c r="E1407" s="1">
        <v>600</v>
      </c>
      <c r="F1407" s="1" t="s">
        <v>372</v>
      </c>
      <c r="G1407" s="1">
        <v>11.5</v>
      </c>
      <c r="H1407" s="1" t="s">
        <v>376</v>
      </c>
      <c r="I1407" s="1">
        <v>6900</v>
      </c>
      <c r="J1407" s="2" t="s">
        <v>630</v>
      </c>
      <c r="S1407" s="11">
        <f t="shared" si="43"/>
        <v>-179.36348490783382</v>
      </c>
      <c r="T1407" s="10">
        <f t="shared" si="44"/>
        <v>32171.25971828273</v>
      </c>
    </row>
    <row r="1408" spans="1:20" ht="15" x14ac:dyDescent="0.25">
      <c r="A1408" s="1">
        <v>4</v>
      </c>
      <c r="B1408" s="1">
        <v>265</v>
      </c>
      <c r="C1408" s="1" t="s">
        <v>1110</v>
      </c>
      <c r="D1408" s="1" t="s">
        <v>371</v>
      </c>
      <c r="E1408" s="1">
        <v>140</v>
      </c>
      <c r="F1408" s="1" t="s">
        <v>1095</v>
      </c>
      <c r="G1408" s="1">
        <v>11.49</v>
      </c>
      <c r="H1408" s="1" t="s">
        <v>1111</v>
      </c>
      <c r="I1408" s="1">
        <v>1608.6</v>
      </c>
      <c r="J1408" s="2" t="s">
        <v>374</v>
      </c>
      <c r="S1408" s="11">
        <f t="shared" si="43"/>
        <v>-179.37348490783381</v>
      </c>
      <c r="T1408" s="10">
        <f t="shared" si="44"/>
        <v>32174.847087980885</v>
      </c>
    </row>
    <row r="1409" spans="1:20" ht="15" x14ac:dyDescent="0.25">
      <c r="A1409" s="1">
        <v>4</v>
      </c>
      <c r="B1409" s="1">
        <v>265</v>
      </c>
      <c r="C1409" s="1" t="s">
        <v>1110</v>
      </c>
      <c r="D1409" s="1" t="s">
        <v>371</v>
      </c>
      <c r="E1409" s="1">
        <v>10</v>
      </c>
      <c r="F1409" s="1" t="s">
        <v>1095</v>
      </c>
      <c r="G1409" s="1">
        <v>11.49</v>
      </c>
      <c r="H1409" s="1" t="s">
        <v>1111</v>
      </c>
      <c r="I1409" s="1">
        <v>114.9</v>
      </c>
      <c r="J1409" s="2" t="s">
        <v>491</v>
      </c>
      <c r="S1409" s="11">
        <f t="shared" si="43"/>
        <v>-179.37348490783381</v>
      </c>
      <c r="T1409" s="10">
        <f t="shared" si="44"/>
        <v>32174.847087980885</v>
      </c>
    </row>
    <row r="1410" spans="1:20" ht="15" x14ac:dyDescent="0.25">
      <c r="A1410" s="1">
        <v>4</v>
      </c>
      <c r="B1410" s="1">
        <v>265</v>
      </c>
      <c r="C1410" s="1" t="s">
        <v>1110</v>
      </c>
      <c r="D1410" s="1" t="s">
        <v>371</v>
      </c>
      <c r="E1410" s="1">
        <v>5</v>
      </c>
      <c r="F1410" s="1" t="s">
        <v>1095</v>
      </c>
      <c r="G1410" s="1">
        <v>11.49</v>
      </c>
      <c r="H1410" s="1" t="s">
        <v>1111</v>
      </c>
      <c r="I1410" s="1">
        <v>57.45</v>
      </c>
      <c r="J1410" s="2" t="s">
        <v>563</v>
      </c>
      <c r="S1410" s="11">
        <f t="shared" ref="S1410:S1473" si="45">G1410-$P$2</f>
        <v>-179.37348490783381</v>
      </c>
      <c r="T1410" s="10">
        <f t="shared" si="44"/>
        <v>32174.847087980885</v>
      </c>
    </row>
    <row r="1411" spans="1:20" ht="15" x14ac:dyDescent="0.25">
      <c r="A1411" s="1">
        <v>4</v>
      </c>
      <c r="B1411" s="1">
        <v>265</v>
      </c>
      <c r="C1411" s="1" t="s">
        <v>1110</v>
      </c>
      <c r="D1411" s="1" t="s">
        <v>371</v>
      </c>
      <c r="E1411" s="1">
        <v>20</v>
      </c>
      <c r="F1411" s="1" t="s">
        <v>1095</v>
      </c>
      <c r="G1411" s="1">
        <v>11.49</v>
      </c>
      <c r="H1411" s="1" t="s">
        <v>1111</v>
      </c>
      <c r="I1411" s="1">
        <v>229.8</v>
      </c>
      <c r="J1411" s="2" t="s">
        <v>612</v>
      </c>
      <c r="S1411" s="11">
        <f t="shared" si="45"/>
        <v>-179.37348490783381</v>
      </c>
      <c r="T1411" s="10">
        <f t="shared" ref="T1411:T1474" si="46">S1411*S1411</f>
        <v>32174.847087980885</v>
      </c>
    </row>
    <row r="1412" spans="1:20" ht="15" x14ac:dyDescent="0.25">
      <c r="A1412" s="1">
        <v>9</v>
      </c>
      <c r="B1412" s="1">
        <v>534</v>
      </c>
      <c r="C1412" s="1" t="s">
        <v>484</v>
      </c>
      <c r="D1412" s="1" t="s">
        <v>371</v>
      </c>
      <c r="E1412" s="1">
        <v>200</v>
      </c>
      <c r="F1412" s="1" t="s">
        <v>372</v>
      </c>
      <c r="G1412" s="1">
        <v>11.4</v>
      </c>
      <c r="H1412" s="1" t="s">
        <v>376</v>
      </c>
      <c r="I1412" s="1">
        <v>2280</v>
      </c>
      <c r="J1412" s="2" t="s">
        <v>466</v>
      </c>
      <c r="S1412" s="11">
        <f t="shared" si="45"/>
        <v>-179.46348490783382</v>
      </c>
      <c r="T1412" s="10">
        <f t="shared" si="46"/>
        <v>32207.142415264298</v>
      </c>
    </row>
    <row r="1413" spans="1:20" ht="15" x14ac:dyDescent="0.25">
      <c r="A1413" s="1">
        <v>9</v>
      </c>
      <c r="B1413" s="1">
        <v>534</v>
      </c>
      <c r="C1413" s="1" t="s">
        <v>484</v>
      </c>
      <c r="D1413" s="1" t="s">
        <v>371</v>
      </c>
      <c r="E1413" s="1">
        <v>300</v>
      </c>
      <c r="F1413" s="1" t="s">
        <v>372</v>
      </c>
      <c r="G1413" s="1">
        <v>11.4</v>
      </c>
      <c r="H1413" s="1" t="s">
        <v>376</v>
      </c>
      <c r="I1413" s="1">
        <v>3420</v>
      </c>
      <c r="J1413" s="2" t="s">
        <v>491</v>
      </c>
      <c r="S1413" s="11">
        <f t="shared" si="45"/>
        <v>-179.46348490783382</v>
      </c>
      <c r="T1413" s="10">
        <f t="shared" si="46"/>
        <v>32207.142415264298</v>
      </c>
    </row>
    <row r="1414" spans="1:20" ht="15" x14ac:dyDescent="0.25">
      <c r="A1414" s="1">
        <v>9</v>
      </c>
      <c r="B1414" s="1">
        <v>534</v>
      </c>
      <c r="C1414" s="1" t="s">
        <v>484</v>
      </c>
      <c r="D1414" s="1" t="s">
        <v>371</v>
      </c>
      <c r="E1414" s="1">
        <v>100</v>
      </c>
      <c r="F1414" s="1" t="s">
        <v>372</v>
      </c>
      <c r="G1414" s="1">
        <v>11.4</v>
      </c>
      <c r="H1414" s="1" t="s">
        <v>376</v>
      </c>
      <c r="I1414" s="1">
        <v>1140</v>
      </c>
      <c r="J1414" s="2" t="s">
        <v>563</v>
      </c>
      <c r="S1414" s="11">
        <f t="shared" si="45"/>
        <v>-179.46348490783382</v>
      </c>
      <c r="T1414" s="10">
        <f t="shared" si="46"/>
        <v>32207.142415264298</v>
      </c>
    </row>
    <row r="1415" spans="1:20" ht="15" x14ac:dyDescent="0.25">
      <c r="A1415" s="1">
        <v>9</v>
      </c>
      <c r="B1415" s="1">
        <v>534</v>
      </c>
      <c r="C1415" s="1" t="s">
        <v>484</v>
      </c>
      <c r="D1415" s="1" t="s">
        <v>371</v>
      </c>
      <c r="E1415" s="1">
        <v>500</v>
      </c>
      <c r="F1415" s="1" t="s">
        <v>372</v>
      </c>
      <c r="G1415" s="1">
        <v>11.4</v>
      </c>
      <c r="H1415" s="1" t="s">
        <v>376</v>
      </c>
      <c r="I1415" s="1">
        <v>5700</v>
      </c>
      <c r="J1415" s="2" t="s">
        <v>578</v>
      </c>
      <c r="S1415" s="11">
        <f t="shared" si="45"/>
        <v>-179.46348490783382</v>
      </c>
      <c r="T1415" s="10">
        <f t="shared" si="46"/>
        <v>32207.142415264298</v>
      </c>
    </row>
    <row r="1416" spans="1:20" ht="15" x14ac:dyDescent="0.25">
      <c r="A1416" s="1">
        <v>9</v>
      </c>
      <c r="B1416" s="1">
        <v>534</v>
      </c>
      <c r="C1416" s="1" t="s">
        <v>484</v>
      </c>
      <c r="D1416" s="1" t="s">
        <v>371</v>
      </c>
      <c r="E1416" s="1">
        <v>250</v>
      </c>
      <c r="F1416" s="1" t="s">
        <v>372</v>
      </c>
      <c r="G1416" s="1">
        <v>11.4</v>
      </c>
      <c r="H1416" s="1" t="s">
        <v>376</v>
      </c>
      <c r="I1416" s="1">
        <v>2850</v>
      </c>
      <c r="J1416" s="2" t="s">
        <v>586</v>
      </c>
      <c r="S1416" s="11">
        <f t="shared" si="45"/>
        <v>-179.46348490783382</v>
      </c>
      <c r="T1416" s="10">
        <f t="shared" si="46"/>
        <v>32207.142415264298</v>
      </c>
    </row>
    <row r="1417" spans="1:20" ht="15" x14ac:dyDescent="0.25">
      <c r="A1417" s="1">
        <v>9</v>
      </c>
      <c r="B1417" s="1">
        <v>534</v>
      </c>
      <c r="C1417" s="1" t="s">
        <v>484</v>
      </c>
      <c r="D1417" s="1" t="s">
        <v>371</v>
      </c>
      <c r="E1417" s="1">
        <v>200</v>
      </c>
      <c r="F1417" s="1" t="s">
        <v>372</v>
      </c>
      <c r="G1417" s="1">
        <v>11.4</v>
      </c>
      <c r="H1417" s="1" t="s">
        <v>376</v>
      </c>
      <c r="I1417" s="1">
        <v>2280</v>
      </c>
      <c r="J1417" s="2" t="s">
        <v>600</v>
      </c>
      <c r="S1417" s="11">
        <f t="shared" si="45"/>
        <v>-179.46348490783382</v>
      </c>
      <c r="T1417" s="10">
        <f t="shared" si="46"/>
        <v>32207.142415264298</v>
      </c>
    </row>
    <row r="1418" spans="1:20" ht="15" x14ac:dyDescent="0.25">
      <c r="A1418" s="1">
        <v>9</v>
      </c>
      <c r="B1418" s="1">
        <v>534</v>
      </c>
      <c r="C1418" s="1" t="s">
        <v>484</v>
      </c>
      <c r="D1418" s="1" t="s">
        <v>371</v>
      </c>
      <c r="E1418" s="1">
        <v>500</v>
      </c>
      <c r="F1418" s="1" t="s">
        <v>372</v>
      </c>
      <c r="G1418" s="1">
        <v>11.4</v>
      </c>
      <c r="H1418" s="1" t="s">
        <v>376</v>
      </c>
      <c r="I1418" s="1">
        <v>5700</v>
      </c>
      <c r="J1418" s="2" t="s">
        <v>606</v>
      </c>
      <c r="S1418" s="11">
        <f t="shared" si="45"/>
        <v>-179.46348490783382</v>
      </c>
      <c r="T1418" s="10">
        <f t="shared" si="46"/>
        <v>32207.142415264298</v>
      </c>
    </row>
    <row r="1419" spans="1:20" ht="15" x14ac:dyDescent="0.25">
      <c r="A1419" s="1">
        <v>9</v>
      </c>
      <c r="B1419" s="1">
        <v>534</v>
      </c>
      <c r="C1419" s="1" t="s">
        <v>484</v>
      </c>
      <c r="D1419" s="1" t="s">
        <v>371</v>
      </c>
      <c r="E1419" s="1">
        <v>200</v>
      </c>
      <c r="F1419" s="1" t="s">
        <v>372</v>
      </c>
      <c r="G1419" s="1">
        <v>11.4</v>
      </c>
      <c r="H1419" s="1" t="s">
        <v>376</v>
      </c>
      <c r="I1419" s="1">
        <v>2280</v>
      </c>
      <c r="J1419" s="2" t="s">
        <v>610</v>
      </c>
      <c r="S1419" s="11">
        <f t="shared" si="45"/>
        <v>-179.46348490783382</v>
      </c>
      <c r="T1419" s="10">
        <f t="shared" si="46"/>
        <v>32207.142415264298</v>
      </c>
    </row>
    <row r="1420" spans="1:20" ht="25.5" x14ac:dyDescent="0.25">
      <c r="A1420" s="1">
        <v>9</v>
      </c>
      <c r="B1420" s="1">
        <v>484</v>
      </c>
      <c r="C1420" s="1" t="s">
        <v>627</v>
      </c>
      <c r="D1420" s="1" t="s">
        <v>371</v>
      </c>
      <c r="E1420" s="1">
        <v>10</v>
      </c>
      <c r="F1420" s="1" t="s">
        <v>372</v>
      </c>
      <c r="G1420" s="1">
        <v>11.3</v>
      </c>
      <c r="H1420" s="1" t="s">
        <v>376</v>
      </c>
      <c r="I1420" s="1">
        <v>113</v>
      </c>
      <c r="J1420" s="2" t="s">
        <v>612</v>
      </c>
      <c r="S1420" s="11">
        <f t="shared" si="45"/>
        <v>-179.56348490783381</v>
      </c>
      <c r="T1420" s="10">
        <f t="shared" si="46"/>
        <v>32243.045112245862</v>
      </c>
    </row>
    <row r="1421" spans="1:20" ht="15" x14ac:dyDescent="0.25">
      <c r="A1421" s="1">
        <v>4</v>
      </c>
      <c r="B1421" s="1">
        <v>1111</v>
      </c>
      <c r="C1421" s="1" t="s">
        <v>622</v>
      </c>
      <c r="D1421" s="1" t="s">
        <v>371</v>
      </c>
      <c r="E1421" s="1">
        <v>20</v>
      </c>
      <c r="F1421" s="1" t="s">
        <v>372</v>
      </c>
      <c r="G1421" s="1">
        <v>11</v>
      </c>
      <c r="H1421" s="2" t="s">
        <v>1256</v>
      </c>
      <c r="I1421" s="1">
        <v>220</v>
      </c>
      <c r="J1421" s="2" t="s">
        <v>612</v>
      </c>
      <c r="S1421" s="11">
        <f t="shared" si="45"/>
        <v>-179.86348490783382</v>
      </c>
      <c r="T1421" s="10">
        <f t="shared" si="46"/>
        <v>32350.873203190564</v>
      </c>
    </row>
    <row r="1422" spans="1:20" ht="15" x14ac:dyDescent="0.25">
      <c r="A1422" s="1">
        <v>1</v>
      </c>
      <c r="B1422" s="1">
        <v>32</v>
      </c>
      <c r="C1422" s="1" t="s">
        <v>380</v>
      </c>
      <c r="D1422" s="1" t="s">
        <v>371</v>
      </c>
      <c r="E1422" s="1">
        <v>30</v>
      </c>
      <c r="F1422" s="1" t="s">
        <v>372</v>
      </c>
      <c r="G1422" s="1">
        <v>10.9</v>
      </c>
      <c r="H1422" s="1" t="s">
        <v>376</v>
      </c>
      <c r="I1422" s="1">
        <v>327</v>
      </c>
      <c r="J1422" s="2" t="s">
        <v>374</v>
      </c>
      <c r="S1422" s="11">
        <f t="shared" si="45"/>
        <v>-179.96348490783382</v>
      </c>
      <c r="T1422" s="10">
        <f t="shared" si="46"/>
        <v>32386.85590017213</v>
      </c>
    </row>
    <row r="1423" spans="1:20" ht="15" x14ac:dyDescent="0.25">
      <c r="A1423" s="1">
        <v>1</v>
      </c>
      <c r="B1423" s="1">
        <v>32</v>
      </c>
      <c r="C1423" s="1" t="s">
        <v>380</v>
      </c>
      <c r="D1423" s="1" t="s">
        <v>371</v>
      </c>
      <c r="E1423" s="1">
        <v>50</v>
      </c>
      <c r="F1423" s="1" t="s">
        <v>372</v>
      </c>
      <c r="G1423" s="1">
        <v>10.9</v>
      </c>
      <c r="H1423" s="1" t="s">
        <v>376</v>
      </c>
      <c r="I1423" s="1">
        <v>545</v>
      </c>
      <c r="J1423" s="2" t="s">
        <v>491</v>
      </c>
      <c r="S1423" s="11">
        <f t="shared" si="45"/>
        <v>-179.96348490783382</v>
      </c>
      <c r="T1423" s="10">
        <f t="shared" si="46"/>
        <v>32386.85590017213</v>
      </c>
    </row>
    <row r="1424" spans="1:20" ht="15" x14ac:dyDescent="0.25">
      <c r="A1424" s="1">
        <v>1</v>
      </c>
      <c r="B1424" s="1">
        <v>32</v>
      </c>
      <c r="C1424" s="1" t="s">
        <v>380</v>
      </c>
      <c r="D1424" s="1" t="s">
        <v>371</v>
      </c>
      <c r="E1424" s="1">
        <v>20</v>
      </c>
      <c r="F1424" s="1" t="s">
        <v>372</v>
      </c>
      <c r="G1424" s="1">
        <v>10.9</v>
      </c>
      <c r="H1424" s="1" t="s">
        <v>376</v>
      </c>
      <c r="I1424" s="1">
        <v>218</v>
      </c>
      <c r="J1424" s="2" t="s">
        <v>548</v>
      </c>
      <c r="S1424" s="11">
        <f t="shared" si="45"/>
        <v>-179.96348490783382</v>
      </c>
      <c r="T1424" s="10">
        <f t="shared" si="46"/>
        <v>32386.85590017213</v>
      </c>
    </row>
    <row r="1425" spans="1:20" ht="15" x14ac:dyDescent="0.25">
      <c r="A1425" s="1">
        <v>1</v>
      </c>
      <c r="B1425" s="1">
        <v>32</v>
      </c>
      <c r="C1425" s="1" t="s">
        <v>380</v>
      </c>
      <c r="D1425" s="1" t="s">
        <v>371</v>
      </c>
      <c r="E1425" s="1">
        <v>10</v>
      </c>
      <c r="F1425" s="1" t="s">
        <v>372</v>
      </c>
      <c r="G1425" s="1">
        <v>10.9</v>
      </c>
      <c r="H1425" s="1" t="s">
        <v>376</v>
      </c>
      <c r="I1425" s="1">
        <v>109</v>
      </c>
      <c r="J1425" s="2" t="s">
        <v>563</v>
      </c>
      <c r="S1425" s="11">
        <f t="shared" si="45"/>
        <v>-179.96348490783382</v>
      </c>
      <c r="T1425" s="10">
        <f t="shared" si="46"/>
        <v>32386.85590017213</v>
      </c>
    </row>
    <row r="1426" spans="1:20" ht="15" x14ac:dyDescent="0.25">
      <c r="A1426" s="1">
        <v>4</v>
      </c>
      <c r="B1426" s="1">
        <v>1111</v>
      </c>
      <c r="C1426" s="1" t="s">
        <v>594</v>
      </c>
      <c r="D1426" s="2" t="s">
        <v>371</v>
      </c>
      <c r="E1426" s="1">
        <v>20</v>
      </c>
      <c r="F1426" s="1" t="s">
        <v>372</v>
      </c>
      <c r="G1426" s="1">
        <v>10.9</v>
      </c>
      <c r="H1426" s="1" t="s">
        <v>376</v>
      </c>
      <c r="I1426" s="1">
        <v>218</v>
      </c>
      <c r="J1426" s="2" t="s">
        <v>586</v>
      </c>
      <c r="S1426" s="11">
        <f t="shared" si="45"/>
        <v>-179.96348490783382</v>
      </c>
      <c r="T1426" s="10">
        <f t="shared" si="46"/>
        <v>32386.85590017213</v>
      </c>
    </row>
    <row r="1427" spans="1:20" ht="15" x14ac:dyDescent="0.25">
      <c r="A1427" s="1">
        <v>1</v>
      </c>
      <c r="B1427" s="1">
        <v>32</v>
      </c>
      <c r="C1427" s="1" t="s">
        <v>380</v>
      </c>
      <c r="D1427" s="1" t="s">
        <v>371</v>
      </c>
      <c r="E1427" s="1">
        <v>30</v>
      </c>
      <c r="F1427" s="1" t="s">
        <v>372</v>
      </c>
      <c r="G1427" s="1">
        <v>10.9</v>
      </c>
      <c r="H1427" s="1" t="s">
        <v>376</v>
      </c>
      <c r="I1427" s="1">
        <v>327</v>
      </c>
      <c r="J1427" s="2" t="s">
        <v>600</v>
      </c>
      <c r="S1427" s="11">
        <f t="shared" si="45"/>
        <v>-179.96348490783382</v>
      </c>
      <c r="T1427" s="10">
        <f t="shared" si="46"/>
        <v>32386.85590017213</v>
      </c>
    </row>
    <row r="1428" spans="1:20" ht="15" x14ac:dyDescent="0.25">
      <c r="A1428" s="1">
        <v>12</v>
      </c>
      <c r="B1428" s="1">
        <v>10</v>
      </c>
      <c r="C1428" s="1" t="s">
        <v>544</v>
      </c>
      <c r="D1428" s="1" t="s">
        <v>371</v>
      </c>
      <c r="E1428" s="1">
        <v>50</v>
      </c>
      <c r="F1428" s="1" t="s">
        <v>372</v>
      </c>
      <c r="G1428" s="1">
        <v>10.81</v>
      </c>
      <c r="H1428" s="1" t="s">
        <v>545</v>
      </c>
      <c r="I1428" s="1">
        <v>540.5</v>
      </c>
      <c r="J1428" s="2" t="s">
        <v>528</v>
      </c>
      <c r="S1428" s="11">
        <f t="shared" si="45"/>
        <v>-180.05348490783382</v>
      </c>
      <c r="T1428" s="10">
        <f t="shared" si="46"/>
        <v>32419.257427455541</v>
      </c>
    </row>
    <row r="1429" spans="1:20" ht="15" x14ac:dyDescent="0.25">
      <c r="A1429" s="1">
        <v>12</v>
      </c>
      <c r="B1429" s="1">
        <v>10</v>
      </c>
      <c r="C1429" s="1" t="s">
        <v>544</v>
      </c>
      <c r="D1429" s="1" t="s">
        <v>371</v>
      </c>
      <c r="E1429" s="1">
        <v>30</v>
      </c>
      <c r="F1429" s="1" t="s">
        <v>372</v>
      </c>
      <c r="G1429" s="1">
        <v>10.81</v>
      </c>
      <c r="H1429" s="1" t="s">
        <v>545</v>
      </c>
      <c r="I1429" s="1">
        <v>324.3</v>
      </c>
      <c r="J1429" s="2" t="s">
        <v>563</v>
      </c>
      <c r="S1429" s="11">
        <f t="shared" si="45"/>
        <v>-180.05348490783382</v>
      </c>
      <c r="T1429" s="10">
        <f t="shared" si="46"/>
        <v>32419.257427455541</v>
      </c>
    </row>
    <row r="1430" spans="1:20" ht="15" x14ac:dyDescent="0.25">
      <c r="A1430" s="1">
        <v>12</v>
      </c>
      <c r="B1430" s="1">
        <v>10</v>
      </c>
      <c r="C1430" s="1" t="s">
        <v>544</v>
      </c>
      <c r="D1430" s="1" t="s">
        <v>371</v>
      </c>
      <c r="E1430" s="1">
        <v>30</v>
      </c>
      <c r="F1430" s="1" t="s">
        <v>372</v>
      </c>
      <c r="G1430" s="1">
        <v>10.81</v>
      </c>
      <c r="H1430" s="1" t="s">
        <v>545</v>
      </c>
      <c r="I1430" s="1">
        <v>324.3</v>
      </c>
      <c r="J1430" s="2" t="s">
        <v>612</v>
      </c>
      <c r="S1430" s="11">
        <f t="shared" si="45"/>
        <v>-180.05348490783382</v>
      </c>
      <c r="T1430" s="10">
        <f t="shared" si="46"/>
        <v>32419.257427455541</v>
      </c>
    </row>
    <row r="1431" spans="1:20" ht="25.5" x14ac:dyDescent="0.25">
      <c r="A1431" s="1">
        <v>4</v>
      </c>
      <c r="B1431" s="1">
        <v>278</v>
      </c>
      <c r="C1431" s="1" t="s">
        <v>190</v>
      </c>
      <c r="D1431" s="1" t="s">
        <v>371</v>
      </c>
      <c r="E1431" s="1">
        <v>20</v>
      </c>
      <c r="F1431" s="1" t="s">
        <v>92</v>
      </c>
      <c r="G1431" s="1">
        <v>10.68</v>
      </c>
      <c r="H1431" s="1" t="s">
        <v>191</v>
      </c>
      <c r="I1431" s="1">
        <v>213.6</v>
      </c>
      <c r="J1431" s="2" t="s">
        <v>528</v>
      </c>
      <c r="S1431" s="11">
        <f t="shared" si="45"/>
        <v>-180.18348490783382</v>
      </c>
      <c r="T1431" s="10">
        <f t="shared" si="46"/>
        <v>32466.088233531576</v>
      </c>
    </row>
    <row r="1432" spans="1:20" ht="25.5" x14ac:dyDescent="0.25">
      <c r="A1432" s="1">
        <v>4</v>
      </c>
      <c r="B1432" s="1">
        <v>278</v>
      </c>
      <c r="C1432" s="1" t="s">
        <v>190</v>
      </c>
      <c r="D1432" s="1" t="s">
        <v>371</v>
      </c>
      <c r="E1432" s="1">
        <v>5</v>
      </c>
      <c r="F1432" s="1" t="s">
        <v>92</v>
      </c>
      <c r="G1432" s="1">
        <v>10.68</v>
      </c>
      <c r="H1432" s="1" t="s">
        <v>191</v>
      </c>
      <c r="I1432" s="1">
        <v>53.4</v>
      </c>
      <c r="J1432" s="2" t="s">
        <v>548</v>
      </c>
      <c r="S1432" s="11">
        <f t="shared" si="45"/>
        <v>-180.18348490783382</v>
      </c>
      <c r="T1432" s="10">
        <f t="shared" si="46"/>
        <v>32466.088233531576</v>
      </c>
    </row>
    <row r="1433" spans="1:20" ht="25.5" x14ac:dyDescent="0.25">
      <c r="A1433" s="1">
        <v>4</v>
      </c>
      <c r="B1433" s="1">
        <v>278</v>
      </c>
      <c r="C1433" s="1" t="s">
        <v>190</v>
      </c>
      <c r="D1433" s="1" t="s">
        <v>371</v>
      </c>
      <c r="E1433" s="1">
        <v>5</v>
      </c>
      <c r="F1433" s="1" t="s">
        <v>92</v>
      </c>
      <c r="G1433" s="1">
        <v>10.68</v>
      </c>
      <c r="H1433" s="1" t="s">
        <v>191</v>
      </c>
      <c r="I1433" s="1">
        <v>53.4</v>
      </c>
      <c r="J1433" s="2" t="s">
        <v>586</v>
      </c>
      <c r="S1433" s="11">
        <f t="shared" si="45"/>
        <v>-180.18348490783382</v>
      </c>
      <c r="T1433" s="10">
        <f t="shared" si="46"/>
        <v>32466.088233531576</v>
      </c>
    </row>
    <row r="1434" spans="1:20" ht="25.5" x14ac:dyDescent="0.25">
      <c r="A1434" s="1">
        <v>4</v>
      </c>
      <c r="B1434" s="1">
        <v>278</v>
      </c>
      <c r="C1434" s="1" t="s">
        <v>190</v>
      </c>
      <c r="D1434" s="1" t="s">
        <v>371</v>
      </c>
      <c r="E1434" s="1">
        <v>30</v>
      </c>
      <c r="F1434" s="1" t="s">
        <v>92</v>
      </c>
      <c r="G1434" s="1">
        <v>10.68</v>
      </c>
      <c r="H1434" s="1" t="s">
        <v>191</v>
      </c>
      <c r="I1434" s="1">
        <v>320.39999999999998</v>
      </c>
      <c r="J1434" s="2" t="s">
        <v>612</v>
      </c>
      <c r="S1434" s="11">
        <f t="shared" si="45"/>
        <v>-180.18348490783382</v>
      </c>
      <c r="T1434" s="10">
        <f t="shared" si="46"/>
        <v>32466.088233531576</v>
      </c>
    </row>
    <row r="1435" spans="1:20" ht="25.5" x14ac:dyDescent="0.25">
      <c r="A1435" s="1">
        <v>13</v>
      </c>
      <c r="B1435" s="1">
        <v>34</v>
      </c>
      <c r="C1435" s="1" t="s">
        <v>763</v>
      </c>
      <c r="D1435" s="1" t="s">
        <v>526</v>
      </c>
      <c r="E1435" s="1">
        <v>200</v>
      </c>
      <c r="F1435" s="1" t="s">
        <v>752</v>
      </c>
      <c r="G1435" s="1">
        <v>10.4</v>
      </c>
      <c r="H1435" s="1" t="s">
        <v>764</v>
      </c>
      <c r="I1435" s="1">
        <v>2080</v>
      </c>
      <c r="J1435" s="2" t="s">
        <v>491</v>
      </c>
      <c r="S1435" s="11">
        <f t="shared" si="45"/>
        <v>-180.46348490783382</v>
      </c>
      <c r="T1435" s="10">
        <f t="shared" si="46"/>
        <v>32567.069385079965</v>
      </c>
    </row>
    <row r="1436" spans="1:20" ht="25.5" x14ac:dyDescent="0.25">
      <c r="A1436" s="1">
        <v>13</v>
      </c>
      <c r="B1436" s="1">
        <v>34</v>
      </c>
      <c r="C1436" s="1" t="s">
        <v>763</v>
      </c>
      <c r="D1436" s="1" t="s">
        <v>526</v>
      </c>
      <c r="E1436" s="1">
        <v>50</v>
      </c>
      <c r="F1436" s="1" t="s">
        <v>752</v>
      </c>
      <c r="G1436" s="1">
        <v>10.4</v>
      </c>
      <c r="H1436" s="1" t="s">
        <v>764</v>
      </c>
      <c r="I1436" s="1">
        <v>520</v>
      </c>
      <c r="J1436" s="2" t="s">
        <v>548</v>
      </c>
      <c r="S1436" s="11">
        <f t="shared" si="45"/>
        <v>-180.46348490783382</v>
      </c>
      <c r="T1436" s="10">
        <f t="shared" si="46"/>
        <v>32567.069385079965</v>
      </c>
    </row>
    <row r="1437" spans="1:20" ht="15" x14ac:dyDescent="0.25">
      <c r="A1437" s="1">
        <v>12</v>
      </c>
      <c r="B1437" s="1">
        <v>65</v>
      </c>
      <c r="C1437" s="1" t="s">
        <v>1188</v>
      </c>
      <c r="D1437" s="1" t="s">
        <v>526</v>
      </c>
      <c r="E1437" s="1">
        <v>50</v>
      </c>
      <c r="F1437" s="1" t="s">
        <v>1095</v>
      </c>
      <c r="G1437" s="1">
        <v>10.25</v>
      </c>
      <c r="H1437" s="1" t="s">
        <v>598</v>
      </c>
      <c r="I1437" s="1">
        <v>512.5</v>
      </c>
      <c r="J1437" s="2" t="s">
        <v>563</v>
      </c>
      <c r="S1437" s="11">
        <f t="shared" si="45"/>
        <v>-180.61348490783382</v>
      </c>
      <c r="T1437" s="10">
        <f t="shared" si="46"/>
        <v>32621.230930552316</v>
      </c>
    </row>
    <row r="1438" spans="1:20" ht="15" x14ac:dyDescent="0.25">
      <c r="A1438" s="1">
        <v>12</v>
      </c>
      <c r="B1438" s="1">
        <v>65</v>
      </c>
      <c r="C1438" s="1" t="s">
        <v>1188</v>
      </c>
      <c r="D1438" s="1" t="s">
        <v>526</v>
      </c>
      <c r="E1438" s="1">
        <v>100</v>
      </c>
      <c r="F1438" s="1" t="s">
        <v>1095</v>
      </c>
      <c r="G1438" s="1">
        <v>10.25</v>
      </c>
      <c r="H1438" s="1" t="s">
        <v>598</v>
      </c>
      <c r="I1438" s="1">
        <v>1025</v>
      </c>
      <c r="J1438" s="2" t="s">
        <v>630</v>
      </c>
      <c r="S1438" s="11">
        <f t="shared" si="45"/>
        <v>-180.61348490783382</v>
      </c>
      <c r="T1438" s="10">
        <f t="shared" si="46"/>
        <v>32621.230930552316</v>
      </c>
    </row>
    <row r="1439" spans="1:20" ht="15" x14ac:dyDescent="0.25">
      <c r="A1439" s="1">
        <v>12</v>
      </c>
      <c r="B1439" s="1">
        <v>1</v>
      </c>
      <c r="C1439" s="1" t="s">
        <v>845</v>
      </c>
      <c r="D1439" s="1" t="s">
        <v>669</v>
      </c>
      <c r="E1439" s="1">
        <v>200</v>
      </c>
      <c r="F1439" s="1" t="s">
        <v>752</v>
      </c>
      <c r="G1439" s="1">
        <v>10.18</v>
      </c>
      <c r="H1439" s="1" t="s">
        <v>846</v>
      </c>
      <c r="I1439" s="1">
        <v>2036</v>
      </c>
      <c r="J1439" s="2" t="s">
        <v>563</v>
      </c>
      <c r="S1439" s="11">
        <f t="shared" si="45"/>
        <v>-180.68348490783382</v>
      </c>
      <c r="T1439" s="10">
        <f t="shared" si="46"/>
        <v>32646.52171843941</v>
      </c>
    </row>
    <row r="1440" spans="1:20" ht="15" x14ac:dyDescent="0.25">
      <c r="A1440" s="1">
        <v>12</v>
      </c>
      <c r="B1440" s="1">
        <v>1</v>
      </c>
      <c r="C1440" s="1" t="s">
        <v>845</v>
      </c>
      <c r="D1440" s="1" t="s">
        <v>669</v>
      </c>
      <c r="E1440" s="1">
        <v>500</v>
      </c>
      <c r="F1440" s="1" t="s">
        <v>752</v>
      </c>
      <c r="G1440" s="1">
        <v>10.18</v>
      </c>
      <c r="H1440" s="1" t="s">
        <v>846</v>
      </c>
      <c r="I1440" s="1">
        <v>5090</v>
      </c>
      <c r="J1440" s="2" t="s">
        <v>630</v>
      </c>
      <c r="S1440" s="11">
        <f t="shared" si="45"/>
        <v>-180.68348490783382</v>
      </c>
      <c r="T1440" s="10">
        <f t="shared" si="46"/>
        <v>32646.52171843941</v>
      </c>
    </row>
    <row r="1441" spans="1:20" ht="25.5" x14ac:dyDescent="0.25">
      <c r="A1441" s="1">
        <v>9</v>
      </c>
      <c r="B1441" s="1">
        <v>473</v>
      </c>
      <c r="C1441" s="1" t="s">
        <v>511</v>
      </c>
      <c r="D1441" s="1" t="s">
        <v>371</v>
      </c>
      <c r="E1441" s="1">
        <v>20</v>
      </c>
      <c r="F1441" s="1" t="s">
        <v>372</v>
      </c>
      <c r="G1441" s="1">
        <v>10.1</v>
      </c>
      <c r="H1441" s="1" t="s">
        <v>376</v>
      </c>
      <c r="I1441" s="1">
        <v>202</v>
      </c>
      <c r="J1441" s="2" t="s">
        <v>491</v>
      </c>
      <c r="S1441" s="11">
        <f t="shared" si="45"/>
        <v>-180.76348490783383</v>
      </c>
      <c r="T1441" s="10">
        <f t="shared" si="46"/>
        <v>32675.437476024668</v>
      </c>
    </row>
    <row r="1442" spans="1:20" ht="25.5" x14ac:dyDescent="0.25">
      <c r="A1442" s="1">
        <v>9</v>
      </c>
      <c r="B1442" s="1">
        <v>473</v>
      </c>
      <c r="C1442" s="1" t="s">
        <v>511</v>
      </c>
      <c r="D1442" s="1" t="s">
        <v>371</v>
      </c>
      <c r="E1442" s="1">
        <v>10</v>
      </c>
      <c r="F1442" s="1" t="s">
        <v>372</v>
      </c>
      <c r="G1442" s="1">
        <v>10.1</v>
      </c>
      <c r="H1442" s="1" t="s">
        <v>376</v>
      </c>
      <c r="I1442" s="1">
        <v>101</v>
      </c>
      <c r="J1442" s="2" t="s">
        <v>528</v>
      </c>
      <c r="S1442" s="11">
        <f t="shared" si="45"/>
        <v>-180.76348490783383</v>
      </c>
      <c r="T1442" s="10">
        <f t="shared" si="46"/>
        <v>32675.437476024668</v>
      </c>
    </row>
    <row r="1443" spans="1:20" ht="25.5" x14ac:dyDescent="0.25">
      <c r="A1443" s="1">
        <v>9</v>
      </c>
      <c r="B1443" s="1">
        <v>473</v>
      </c>
      <c r="C1443" s="1" t="s">
        <v>511</v>
      </c>
      <c r="D1443" s="1" t="s">
        <v>371</v>
      </c>
      <c r="E1443" s="1">
        <v>10</v>
      </c>
      <c r="F1443" s="1" t="s">
        <v>372</v>
      </c>
      <c r="G1443" s="1">
        <v>10.1</v>
      </c>
      <c r="H1443" s="1" t="s">
        <v>376</v>
      </c>
      <c r="I1443" s="1">
        <v>101</v>
      </c>
      <c r="J1443" s="2" t="s">
        <v>548</v>
      </c>
      <c r="S1443" s="11">
        <f t="shared" si="45"/>
        <v>-180.76348490783383</v>
      </c>
      <c r="T1443" s="10">
        <f t="shared" si="46"/>
        <v>32675.437476024668</v>
      </c>
    </row>
    <row r="1444" spans="1:20" ht="25.5" x14ac:dyDescent="0.25">
      <c r="A1444" s="1">
        <v>9</v>
      </c>
      <c r="B1444" s="1">
        <v>473</v>
      </c>
      <c r="C1444" s="1" t="s">
        <v>511</v>
      </c>
      <c r="D1444" s="1" t="s">
        <v>371</v>
      </c>
      <c r="E1444" s="1">
        <v>5</v>
      </c>
      <c r="F1444" s="1" t="s">
        <v>372</v>
      </c>
      <c r="G1444" s="1">
        <v>10.1</v>
      </c>
      <c r="H1444" s="1" t="s">
        <v>376</v>
      </c>
      <c r="I1444" s="1">
        <v>50.5</v>
      </c>
      <c r="J1444" s="2" t="s">
        <v>563</v>
      </c>
      <c r="S1444" s="11">
        <f t="shared" si="45"/>
        <v>-180.76348490783383</v>
      </c>
      <c r="T1444" s="10">
        <f t="shared" si="46"/>
        <v>32675.437476024668</v>
      </c>
    </row>
    <row r="1445" spans="1:20" ht="15" x14ac:dyDescent="0.25">
      <c r="A1445" s="1">
        <v>2</v>
      </c>
      <c r="B1445" s="1">
        <v>124</v>
      </c>
      <c r="C1445" s="1" t="s">
        <v>35</v>
      </c>
      <c r="D1445" s="1" t="s">
        <v>371</v>
      </c>
      <c r="E1445" s="1">
        <v>380</v>
      </c>
      <c r="F1445" s="1" t="s">
        <v>23</v>
      </c>
      <c r="G1445" s="1">
        <v>9.98</v>
      </c>
      <c r="H1445" s="1" t="s">
        <v>36</v>
      </c>
      <c r="I1445" s="1">
        <v>3792.4</v>
      </c>
      <c r="J1445" s="2" t="s">
        <v>374</v>
      </c>
      <c r="S1445" s="11">
        <f t="shared" si="45"/>
        <v>-180.88348490783383</v>
      </c>
      <c r="T1445" s="10">
        <f t="shared" si="46"/>
        <v>32718.83511240255</v>
      </c>
    </row>
    <row r="1446" spans="1:20" ht="15" x14ac:dyDescent="0.25">
      <c r="A1446" s="1">
        <v>2</v>
      </c>
      <c r="B1446" s="1">
        <v>124</v>
      </c>
      <c r="C1446" s="1" t="s">
        <v>35</v>
      </c>
      <c r="D1446" s="1" t="s">
        <v>371</v>
      </c>
      <c r="E1446" s="1">
        <v>10</v>
      </c>
      <c r="F1446" s="1" t="s">
        <v>23</v>
      </c>
      <c r="G1446" s="1">
        <v>9.98</v>
      </c>
      <c r="H1446" s="1" t="s">
        <v>36</v>
      </c>
      <c r="I1446" s="1">
        <v>99.8</v>
      </c>
      <c r="J1446" s="2" t="s">
        <v>612</v>
      </c>
      <c r="S1446" s="11">
        <f t="shared" si="45"/>
        <v>-180.88348490783383</v>
      </c>
      <c r="T1446" s="10">
        <f t="shared" si="46"/>
        <v>32718.83511240255</v>
      </c>
    </row>
    <row r="1447" spans="1:20" ht="15" x14ac:dyDescent="0.25">
      <c r="A1447" s="1">
        <v>2</v>
      </c>
      <c r="B1447" s="1">
        <v>124</v>
      </c>
      <c r="C1447" s="1" t="s">
        <v>35</v>
      </c>
      <c r="D1447" s="1" t="s">
        <v>371</v>
      </c>
      <c r="E1447" s="1">
        <v>50</v>
      </c>
      <c r="F1447" s="1" t="s">
        <v>23</v>
      </c>
      <c r="G1447" s="1">
        <v>9.98</v>
      </c>
      <c r="H1447" s="1" t="s">
        <v>36</v>
      </c>
      <c r="I1447" s="1">
        <v>499</v>
      </c>
      <c r="J1447" s="2" t="s">
        <v>630</v>
      </c>
      <c r="S1447" s="11">
        <f t="shared" si="45"/>
        <v>-180.88348490783383</v>
      </c>
      <c r="T1447" s="10">
        <f t="shared" si="46"/>
        <v>32718.83511240255</v>
      </c>
    </row>
    <row r="1448" spans="1:20" ht="15" x14ac:dyDescent="0.25">
      <c r="A1448" s="1">
        <v>14</v>
      </c>
      <c r="B1448" s="1" t="s">
        <v>1193</v>
      </c>
      <c r="C1448" s="1" t="s">
        <v>1194</v>
      </c>
      <c r="D1448" s="1" t="s">
        <v>526</v>
      </c>
      <c r="E1448" s="1">
        <v>4</v>
      </c>
      <c r="F1448" s="1" t="s">
        <v>1095</v>
      </c>
      <c r="G1448" s="1">
        <v>9.8800000000000008</v>
      </c>
      <c r="H1448" s="1" t="s">
        <v>1162</v>
      </c>
      <c r="I1448" s="1">
        <v>39.520000000000003</v>
      </c>
      <c r="J1448" s="2" t="s">
        <v>600</v>
      </c>
      <c r="S1448" s="11">
        <f t="shared" si="45"/>
        <v>-180.98348490783383</v>
      </c>
      <c r="T1448" s="10">
        <f t="shared" si="46"/>
        <v>32755.021809384114</v>
      </c>
    </row>
    <row r="1449" spans="1:20" ht="38.25" x14ac:dyDescent="0.25">
      <c r="A1449" s="1">
        <v>12</v>
      </c>
      <c r="B1449" s="1">
        <v>25</v>
      </c>
      <c r="C1449" s="1" t="s">
        <v>647</v>
      </c>
      <c r="D1449" s="1" t="s">
        <v>645</v>
      </c>
      <c r="E1449" s="1">
        <v>30</v>
      </c>
      <c r="F1449" s="1" t="s">
        <v>640</v>
      </c>
      <c r="G1449" s="1">
        <v>9.6300000000000008</v>
      </c>
      <c r="H1449" s="1" t="s">
        <v>646</v>
      </c>
      <c r="I1449" s="1">
        <v>288.89999999999998</v>
      </c>
      <c r="J1449" s="2" t="s">
        <v>491</v>
      </c>
      <c r="S1449" s="11">
        <f t="shared" si="45"/>
        <v>-181.23348490783383</v>
      </c>
      <c r="T1449" s="10">
        <f t="shared" si="46"/>
        <v>32845.576051838034</v>
      </c>
    </row>
    <row r="1450" spans="1:20" ht="38.25" x14ac:dyDescent="0.25">
      <c r="A1450" s="1">
        <v>12</v>
      </c>
      <c r="B1450" s="1">
        <v>25</v>
      </c>
      <c r="C1450" s="1" t="s">
        <v>647</v>
      </c>
      <c r="D1450" s="1" t="s">
        <v>645</v>
      </c>
      <c r="E1450" s="1">
        <v>20</v>
      </c>
      <c r="F1450" s="1" t="s">
        <v>640</v>
      </c>
      <c r="G1450" s="1">
        <v>9.6300000000000008</v>
      </c>
      <c r="H1450" s="1" t="s">
        <v>646</v>
      </c>
      <c r="I1450" s="1">
        <v>192.6</v>
      </c>
      <c r="J1450" s="2" t="s">
        <v>612</v>
      </c>
      <c r="S1450" s="11">
        <f t="shared" si="45"/>
        <v>-181.23348490783383</v>
      </c>
      <c r="T1450" s="10">
        <f t="shared" si="46"/>
        <v>32845.576051838034</v>
      </c>
    </row>
    <row r="1451" spans="1:20" ht="15" x14ac:dyDescent="0.25">
      <c r="A1451" s="1">
        <v>9</v>
      </c>
      <c r="B1451" s="1">
        <v>555</v>
      </c>
      <c r="C1451" s="1" t="s">
        <v>77</v>
      </c>
      <c r="D1451" s="1" t="s">
        <v>371</v>
      </c>
      <c r="E1451" s="1">
        <v>5</v>
      </c>
      <c r="F1451" s="1" t="s">
        <v>23</v>
      </c>
      <c r="G1451" s="1">
        <v>9.3000000000000007</v>
      </c>
      <c r="H1451" s="1" t="s">
        <v>78</v>
      </c>
      <c r="I1451" s="1">
        <v>46.5</v>
      </c>
      <c r="J1451" s="2" t="s">
        <v>491</v>
      </c>
      <c r="S1451" s="11">
        <f t="shared" si="45"/>
        <v>-181.56348490783381</v>
      </c>
      <c r="T1451" s="10">
        <f t="shared" si="46"/>
        <v>32965.299051877199</v>
      </c>
    </row>
    <row r="1452" spans="1:20" ht="15" x14ac:dyDescent="0.25">
      <c r="A1452" s="1">
        <v>9</v>
      </c>
      <c r="B1452" s="1">
        <v>555</v>
      </c>
      <c r="C1452" s="1" t="s">
        <v>77</v>
      </c>
      <c r="D1452" s="1" t="s">
        <v>371</v>
      </c>
      <c r="E1452" s="1">
        <v>50</v>
      </c>
      <c r="F1452" s="1" t="s">
        <v>23</v>
      </c>
      <c r="G1452" s="1">
        <v>9.3000000000000007</v>
      </c>
      <c r="H1452" s="1" t="s">
        <v>78</v>
      </c>
      <c r="I1452" s="1">
        <v>465</v>
      </c>
      <c r="J1452" s="2" t="s">
        <v>528</v>
      </c>
      <c r="S1452" s="11">
        <f t="shared" si="45"/>
        <v>-181.56348490783381</v>
      </c>
      <c r="T1452" s="10">
        <f t="shared" si="46"/>
        <v>32965.299051877199</v>
      </c>
    </row>
    <row r="1453" spans="1:20" ht="15" x14ac:dyDescent="0.25">
      <c r="A1453" s="1">
        <v>9</v>
      </c>
      <c r="B1453" s="1">
        <v>555</v>
      </c>
      <c r="C1453" s="1" t="s">
        <v>77</v>
      </c>
      <c r="D1453" s="1" t="s">
        <v>371</v>
      </c>
      <c r="E1453" s="1">
        <v>20</v>
      </c>
      <c r="F1453" s="1" t="s">
        <v>23</v>
      </c>
      <c r="G1453" s="1">
        <v>9.3000000000000007</v>
      </c>
      <c r="H1453" s="1" t="s">
        <v>78</v>
      </c>
      <c r="I1453" s="1">
        <v>186</v>
      </c>
      <c r="J1453" s="2" t="s">
        <v>548</v>
      </c>
      <c r="S1453" s="11">
        <f t="shared" si="45"/>
        <v>-181.56348490783381</v>
      </c>
      <c r="T1453" s="10">
        <f t="shared" si="46"/>
        <v>32965.299051877199</v>
      </c>
    </row>
    <row r="1454" spans="1:20" ht="15" x14ac:dyDescent="0.25">
      <c r="A1454" s="1">
        <v>9</v>
      </c>
      <c r="B1454" s="1">
        <v>555</v>
      </c>
      <c r="C1454" s="1" t="s">
        <v>77</v>
      </c>
      <c r="D1454" s="1" t="s">
        <v>371</v>
      </c>
      <c r="E1454" s="1">
        <v>50</v>
      </c>
      <c r="F1454" s="1" t="s">
        <v>23</v>
      </c>
      <c r="G1454" s="1">
        <v>9.3000000000000007</v>
      </c>
      <c r="H1454" s="1" t="s">
        <v>78</v>
      </c>
      <c r="I1454" s="1">
        <v>465</v>
      </c>
      <c r="J1454" s="2" t="s">
        <v>563</v>
      </c>
      <c r="S1454" s="11">
        <f t="shared" si="45"/>
        <v>-181.56348490783381</v>
      </c>
      <c r="T1454" s="10">
        <f t="shared" si="46"/>
        <v>32965.299051877199</v>
      </c>
    </row>
    <row r="1455" spans="1:20" ht="15" x14ac:dyDescent="0.25">
      <c r="A1455" s="1">
        <v>9</v>
      </c>
      <c r="B1455" s="1">
        <v>555</v>
      </c>
      <c r="C1455" s="1" t="s">
        <v>77</v>
      </c>
      <c r="D1455" s="1" t="s">
        <v>371</v>
      </c>
      <c r="E1455" s="1">
        <v>2</v>
      </c>
      <c r="F1455" s="1" t="s">
        <v>23</v>
      </c>
      <c r="G1455" s="1">
        <v>9.3000000000000007</v>
      </c>
      <c r="H1455" s="1" t="s">
        <v>78</v>
      </c>
      <c r="I1455" s="1">
        <v>18.600000000000001</v>
      </c>
      <c r="J1455" s="2" t="s">
        <v>578</v>
      </c>
      <c r="S1455" s="11">
        <f t="shared" si="45"/>
        <v>-181.56348490783381</v>
      </c>
      <c r="T1455" s="10">
        <f t="shared" si="46"/>
        <v>32965.299051877199</v>
      </c>
    </row>
    <row r="1456" spans="1:20" ht="15" x14ac:dyDescent="0.25">
      <c r="A1456" s="1">
        <v>9</v>
      </c>
      <c r="B1456" s="1">
        <v>555</v>
      </c>
      <c r="C1456" s="1" t="s">
        <v>77</v>
      </c>
      <c r="D1456" s="1" t="s">
        <v>371</v>
      </c>
      <c r="E1456" s="1">
        <v>150</v>
      </c>
      <c r="F1456" s="1" t="s">
        <v>23</v>
      </c>
      <c r="G1456" s="1">
        <v>9.3000000000000007</v>
      </c>
      <c r="H1456" s="1" t="s">
        <v>78</v>
      </c>
      <c r="I1456" s="1">
        <v>1395</v>
      </c>
      <c r="J1456" s="2" t="s">
        <v>630</v>
      </c>
      <c r="S1456" s="11">
        <f t="shared" si="45"/>
        <v>-181.56348490783381</v>
      </c>
      <c r="T1456" s="10">
        <f t="shared" si="46"/>
        <v>32965.299051877199</v>
      </c>
    </row>
    <row r="1457" spans="1:20" ht="15" x14ac:dyDescent="0.25">
      <c r="A1457" s="1">
        <v>9</v>
      </c>
      <c r="B1457" s="1">
        <v>462</v>
      </c>
      <c r="C1457" s="1" t="s">
        <v>445</v>
      </c>
      <c r="D1457" s="1" t="s">
        <v>371</v>
      </c>
      <c r="E1457" s="1">
        <v>3</v>
      </c>
      <c r="F1457" s="1" t="s">
        <v>372</v>
      </c>
      <c r="G1457" s="1">
        <v>9.1999999999999993</v>
      </c>
      <c r="H1457" s="1" t="s">
        <v>376</v>
      </c>
      <c r="I1457" s="1">
        <v>27.6</v>
      </c>
      <c r="J1457" s="2" t="s">
        <v>374</v>
      </c>
      <c r="S1457" s="11">
        <f t="shared" si="45"/>
        <v>-181.66348490783383</v>
      </c>
      <c r="T1457" s="10">
        <f t="shared" si="46"/>
        <v>33001.621748858772</v>
      </c>
    </row>
    <row r="1458" spans="1:20" ht="15" x14ac:dyDescent="0.25">
      <c r="A1458" s="1">
        <v>9</v>
      </c>
      <c r="B1458" s="1">
        <v>462</v>
      </c>
      <c r="C1458" s="1" t="s">
        <v>445</v>
      </c>
      <c r="D1458" s="1" t="s">
        <v>371</v>
      </c>
      <c r="E1458" s="1">
        <v>300</v>
      </c>
      <c r="F1458" s="1" t="s">
        <v>372</v>
      </c>
      <c r="G1458" s="1">
        <v>9.1999999999999993</v>
      </c>
      <c r="H1458" s="1" t="s">
        <v>376</v>
      </c>
      <c r="I1458" s="1">
        <v>2760</v>
      </c>
      <c r="J1458" s="2" t="s">
        <v>630</v>
      </c>
      <c r="S1458" s="11">
        <f t="shared" si="45"/>
        <v>-181.66348490783383</v>
      </c>
      <c r="T1458" s="10">
        <f t="shared" si="46"/>
        <v>33001.621748858772</v>
      </c>
    </row>
    <row r="1459" spans="1:20" ht="15" x14ac:dyDescent="0.25">
      <c r="A1459" s="1">
        <v>3</v>
      </c>
      <c r="B1459" s="1">
        <v>158</v>
      </c>
      <c r="C1459" s="1" t="s">
        <v>496</v>
      </c>
      <c r="D1459" s="1" t="s">
        <v>371</v>
      </c>
      <c r="E1459" s="1">
        <v>2</v>
      </c>
      <c r="F1459" s="1" t="s">
        <v>372</v>
      </c>
      <c r="G1459" s="1">
        <v>9</v>
      </c>
      <c r="H1459" s="1" t="s">
        <v>376</v>
      </c>
      <c r="I1459" s="1">
        <v>18</v>
      </c>
      <c r="J1459" s="2" t="s">
        <v>491</v>
      </c>
      <c r="S1459" s="11">
        <f t="shared" si="45"/>
        <v>-181.86348490783382</v>
      </c>
      <c r="T1459" s="10">
        <f t="shared" si="46"/>
        <v>33074.327142821901</v>
      </c>
    </row>
    <row r="1460" spans="1:20" ht="15" x14ac:dyDescent="0.25">
      <c r="A1460" s="1">
        <v>3</v>
      </c>
      <c r="B1460" s="1">
        <v>158</v>
      </c>
      <c r="C1460" s="1" t="s">
        <v>496</v>
      </c>
      <c r="D1460" s="1" t="s">
        <v>371</v>
      </c>
      <c r="E1460" s="1">
        <v>10</v>
      </c>
      <c r="F1460" s="1" t="s">
        <v>372</v>
      </c>
      <c r="G1460" s="1">
        <v>9</v>
      </c>
      <c r="H1460" s="1" t="s">
        <v>376</v>
      </c>
      <c r="I1460" s="1">
        <v>90</v>
      </c>
      <c r="J1460" s="2" t="s">
        <v>612</v>
      </c>
      <c r="S1460" s="11">
        <f t="shared" si="45"/>
        <v>-181.86348490783382</v>
      </c>
      <c r="T1460" s="10">
        <f t="shared" si="46"/>
        <v>33074.327142821901</v>
      </c>
    </row>
    <row r="1461" spans="1:20" ht="25.5" x14ac:dyDescent="0.25">
      <c r="A1461" s="1">
        <v>1</v>
      </c>
      <c r="B1461" s="1">
        <v>6</v>
      </c>
      <c r="C1461" s="1" t="s">
        <v>25</v>
      </c>
      <c r="D1461" s="1" t="s">
        <v>371</v>
      </c>
      <c r="E1461" s="1">
        <v>360</v>
      </c>
      <c r="F1461" s="1" t="s">
        <v>23</v>
      </c>
      <c r="G1461" s="1">
        <v>8.9</v>
      </c>
      <c r="H1461" s="1" t="s">
        <v>26</v>
      </c>
      <c r="I1461" s="1">
        <v>3204</v>
      </c>
      <c r="J1461" s="2" t="s">
        <v>374</v>
      </c>
      <c r="S1461" s="11">
        <f t="shared" si="45"/>
        <v>-181.96348490783382</v>
      </c>
      <c r="T1461" s="10">
        <f t="shared" si="46"/>
        <v>33110.709839803465</v>
      </c>
    </row>
    <row r="1462" spans="1:20" ht="25.5" x14ac:dyDescent="0.25">
      <c r="A1462" s="1">
        <v>1</v>
      </c>
      <c r="B1462" s="1">
        <v>6</v>
      </c>
      <c r="C1462" s="1" t="s">
        <v>25</v>
      </c>
      <c r="D1462" s="1" t="s">
        <v>371</v>
      </c>
      <c r="E1462" s="1">
        <v>50</v>
      </c>
      <c r="F1462" s="1" t="s">
        <v>23</v>
      </c>
      <c r="G1462" s="1">
        <v>8.9</v>
      </c>
      <c r="H1462" s="1" t="s">
        <v>26</v>
      </c>
      <c r="I1462" s="1">
        <v>445</v>
      </c>
      <c r="J1462" s="2" t="s">
        <v>491</v>
      </c>
      <c r="S1462" s="11">
        <f t="shared" si="45"/>
        <v>-181.96348490783382</v>
      </c>
      <c r="T1462" s="10">
        <f t="shared" si="46"/>
        <v>33110.709839803465</v>
      </c>
    </row>
    <row r="1463" spans="1:20" ht="25.5" x14ac:dyDescent="0.25">
      <c r="A1463" s="1">
        <v>1</v>
      </c>
      <c r="B1463" s="1">
        <v>6</v>
      </c>
      <c r="C1463" s="1" t="s">
        <v>25</v>
      </c>
      <c r="D1463" s="1" t="s">
        <v>371</v>
      </c>
      <c r="E1463" s="1">
        <v>30</v>
      </c>
      <c r="F1463" s="1" t="s">
        <v>23</v>
      </c>
      <c r="G1463" s="1">
        <v>8.9</v>
      </c>
      <c r="H1463" s="1" t="s">
        <v>26</v>
      </c>
      <c r="I1463" s="1">
        <v>267</v>
      </c>
      <c r="J1463" s="2" t="s">
        <v>548</v>
      </c>
      <c r="S1463" s="11">
        <f t="shared" si="45"/>
        <v>-181.96348490783382</v>
      </c>
      <c r="T1463" s="10">
        <f t="shared" si="46"/>
        <v>33110.709839803465</v>
      </c>
    </row>
    <row r="1464" spans="1:20" ht="25.5" x14ac:dyDescent="0.25">
      <c r="A1464" s="1">
        <v>1</v>
      </c>
      <c r="B1464" s="1">
        <v>6</v>
      </c>
      <c r="C1464" s="1" t="s">
        <v>25</v>
      </c>
      <c r="D1464" s="1" t="s">
        <v>371</v>
      </c>
      <c r="E1464" s="1">
        <v>40</v>
      </c>
      <c r="F1464" s="1" t="s">
        <v>23</v>
      </c>
      <c r="G1464" s="1">
        <v>8.9</v>
      </c>
      <c r="H1464" s="1" t="s">
        <v>26</v>
      </c>
      <c r="I1464" s="1">
        <v>356</v>
      </c>
      <c r="J1464" s="2" t="s">
        <v>563</v>
      </c>
      <c r="S1464" s="11">
        <f t="shared" si="45"/>
        <v>-181.96348490783382</v>
      </c>
      <c r="T1464" s="10">
        <f t="shared" si="46"/>
        <v>33110.709839803465</v>
      </c>
    </row>
    <row r="1465" spans="1:20" ht="25.5" x14ac:dyDescent="0.25">
      <c r="A1465" s="1">
        <v>1</v>
      </c>
      <c r="B1465" s="1">
        <v>6</v>
      </c>
      <c r="C1465" s="1" t="s">
        <v>25</v>
      </c>
      <c r="D1465" s="1" t="s">
        <v>371</v>
      </c>
      <c r="E1465" s="1">
        <v>2</v>
      </c>
      <c r="F1465" s="1" t="s">
        <v>23</v>
      </c>
      <c r="G1465" s="1">
        <v>8.9</v>
      </c>
      <c r="H1465" s="1" t="s">
        <v>26</v>
      </c>
      <c r="I1465" s="1">
        <v>17.8</v>
      </c>
      <c r="J1465" s="2" t="s">
        <v>578</v>
      </c>
      <c r="S1465" s="11">
        <f t="shared" si="45"/>
        <v>-181.96348490783382</v>
      </c>
      <c r="T1465" s="10">
        <f t="shared" si="46"/>
        <v>33110.709839803465</v>
      </c>
    </row>
    <row r="1466" spans="1:20" ht="25.5" x14ac:dyDescent="0.25">
      <c r="A1466" s="1">
        <v>1</v>
      </c>
      <c r="B1466" s="1">
        <v>6</v>
      </c>
      <c r="C1466" s="1" t="s">
        <v>25</v>
      </c>
      <c r="D1466" s="1" t="s">
        <v>371</v>
      </c>
      <c r="E1466" s="1">
        <v>10</v>
      </c>
      <c r="F1466" s="1" t="s">
        <v>23</v>
      </c>
      <c r="G1466" s="1">
        <v>8.9</v>
      </c>
      <c r="H1466" s="1" t="s">
        <v>26</v>
      </c>
      <c r="I1466" s="1">
        <v>89</v>
      </c>
      <c r="J1466" s="2" t="s">
        <v>612</v>
      </c>
      <c r="S1466" s="11">
        <f t="shared" si="45"/>
        <v>-181.96348490783382</v>
      </c>
      <c r="T1466" s="10">
        <f t="shared" si="46"/>
        <v>33110.709839803465</v>
      </c>
    </row>
    <row r="1467" spans="1:20" ht="25.5" x14ac:dyDescent="0.25">
      <c r="A1467" s="1">
        <v>1</v>
      </c>
      <c r="B1467" s="1">
        <v>6</v>
      </c>
      <c r="C1467" s="1" t="s">
        <v>25</v>
      </c>
      <c r="D1467" s="1" t="s">
        <v>371</v>
      </c>
      <c r="E1467" s="1">
        <v>200</v>
      </c>
      <c r="F1467" s="1" t="s">
        <v>23</v>
      </c>
      <c r="G1467" s="1">
        <v>8.9</v>
      </c>
      <c r="H1467" s="1" t="s">
        <v>26</v>
      </c>
      <c r="I1467" s="1">
        <v>1780</v>
      </c>
      <c r="J1467" s="2" t="s">
        <v>630</v>
      </c>
      <c r="S1467" s="11">
        <f t="shared" si="45"/>
        <v>-181.96348490783382</v>
      </c>
      <c r="T1467" s="10">
        <f t="shared" si="46"/>
        <v>33110.709839803465</v>
      </c>
    </row>
    <row r="1468" spans="1:20" ht="15" x14ac:dyDescent="0.25">
      <c r="A1468" s="1">
        <v>13</v>
      </c>
      <c r="B1468" s="1">
        <v>153</v>
      </c>
      <c r="C1468" s="1" t="s">
        <v>775</v>
      </c>
      <c r="D1468" s="1" t="s">
        <v>526</v>
      </c>
      <c r="E1468" s="1">
        <v>100</v>
      </c>
      <c r="F1468" s="1" t="s">
        <v>752</v>
      </c>
      <c r="G1468" s="1">
        <v>8.8000000000000007</v>
      </c>
      <c r="H1468" s="1" t="s">
        <v>776</v>
      </c>
      <c r="I1468" s="1">
        <v>880</v>
      </c>
      <c r="J1468" s="2" t="s">
        <v>491</v>
      </c>
      <c r="S1468" s="11">
        <f t="shared" si="45"/>
        <v>-182.06348490783381</v>
      </c>
      <c r="T1468" s="10">
        <f t="shared" si="46"/>
        <v>33147.112536785033</v>
      </c>
    </row>
    <row r="1469" spans="1:20" ht="15" x14ac:dyDescent="0.25">
      <c r="A1469" s="1">
        <v>13</v>
      </c>
      <c r="B1469" s="1">
        <v>153</v>
      </c>
      <c r="C1469" s="1" t="s">
        <v>775</v>
      </c>
      <c r="D1469" s="1" t="s">
        <v>526</v>
      </c>
      <c r="E1469" s="1">
        <v>50</v>
      </c>
      <c r="F1469" s="1" t="s">
        <v>752</v>
      </c>
      <c r="G1469" s="1">
        <v>8.8000000000000007</v>
      </c>
      <c r="H1469" s="1" t="s">
        <v>776</v>
      </c>
      <c r="I1469" s="1">
        <v>440</v>
      </c>
      <c r="J1469" s="2" t="s">
        <v>548</v>
      </c>
      <c r="S1469" s="11">
        <f t="shared" si="45"/>
        <v>-182.06348490783381</v>
      </c>
      <c r="T1469" s="10">
        <f t="shared" si="46"/>
        <v>33147.112536785033</v>
      </c>
    </row>
    <row r="1470" spans="1:20" ht="15" x14ac:dyDescent="0.25">
      <c r="A1470" s="1">
        <v>13</v>
      </c>
      <c r="B1470" s="1">
        <v>153</v>
      </c>
      <c r="C1470" s="1" t="s">
        <v>775</v>
      </c>
      <c r="D1470" s="1" t="s">
        <v>526</v>
      </c>
      <c r="E1470" s="1">
        <v>3000</v>
      </c>
      <c r="F1470" s="1" t="s">
        <v>752</v>
      </c>
      <c r="G1470" s="1">
        <v>8.8000000000000007</v>
      </c>
      <c r="H1470" s="1" t="s">
        <v>776</v>
      </c>
      <c r="I1470" s="1">
        <v>26400</v>
      </c>
      <c r="J1470" s="2" t="s">
        <v>563</v>
      </c>
      <c r="S1470" s="11">
        <f t="shared" si="45"/>
        <v>-182.06348490783381</v>
      </c>
      <c r="T1470" s="10">
        <f t="shared" si="46"/>
        <v>33147.112536785033</v>
      </c>
    </row>
    <row r="1471" spans="1:20" ht="15" x14ac:dyDescent="0.25">
      <c r="A1471" s="1">
        <v>13</v>
      </c>
      <c r="B1471" s="1">
        <v>153</v>
      </c>
      <c r="C1471" s="1" t="s">
        <v>775</v>
      </c>
      <c r="D1471" s="1" t="s">
        <v>526</v>
      </c>
      <c r="E1471" s="1">
        <v>100</v>
      </c>
      <c r="F1471" s="1" t="s">
        <v>752</v>
      </c>
      <c r="G1471" s="1">
        <v>8.8000000000000007</v>
      </c>
      <c r="H1471" s="1" t="s">
        <v>776</v>
      </c>
      <c r="I1471" s="1">
        <v>880</v>
      </c>
      <c r="J1471" s="2" t="s">
        <v>630</v>
      </c>
      <c r="S1471" s="11">
        <f t="shared" si="45"/>
        <v>-182.06348490783381</v>
      </c>
      <c r="T1471" s="10">
        <f t="shared" si="46"/>
        <v>33147.112536785033</v>
      </c>
    </row>
    <row r="1472" spans="1:20" ht="15" x14ac:dyDescent="0.25">
      <c r="A1472" s="1">
        <v>13</v>
      </c>
      <c r="B1472" s="1">
        <v>105</v>
      </c>
      <c r="C1472" s="1" t="s">
        <v>786</v>
      </c>
      <c r="D1472" s="1" t="s">
        <v>526</v>
      </c>
      <c r="E1472" s="1">
        <v>10</v>
      </c>
      <c r="F1472" s="1" t="s">
        <v>752</v>
      </c>
      <c r="G1472" s="1">
        <v>8.36</v>
      </c>
      <c r="H1472" s="1" t="s">
        <v>773</v>
      </c>
      <c r="I1472" s="1">
        <v>83.6</v>
      </c>
      <c r="J1472" s="2" t="s">
        <v>528</v>
      </c>
      <c r="S1472" s="11">
        <f t="shared" si="45"/>
        <v>-182.50348490783381</v>
      </c>
      <c r="T1472" s="10">
        <f t="shared" si="46"/>
        <v>33307.522003503924</v>
      </c>
    </row>
    <row r="1473" spans="1:20" ht="15" x14ac:dyDescent="0.25">
      <c r="A1473" s="1">
        <v>13</v>
      </c>
      <c r="B1473" s="1">
        <v>105</v>
      </c>
      <c r="C1473" s="1" t="s">
        <v>786</v>
      </c>
      <c r="D1473" s="1" t="s">
        <v>526</v>
      </c>
      <c r="E1473" s="1">
        <v>30</v>
      </c>
      <c r="F1473" s="1" t="s">
        <v>752</v>
      </c>
      <c r="G1473" s="1">
        <v>8.36</v>
      </c>
      <c r="H1473" s="1" t="s">
        <v>773</v>
      </c>
      <c r="I1473" s="1">
        <v>250.8</v>
      </c>
      <c r="J1473" s="2" t="s">
        <v>548</v>
      </c>
      <c r="S1473" s="11">
        <f t="shared" si="45"/>
        <v>-182.50348490783381</v>
      </c>
      <c r="T1473" s="10">
        <f t="shared" si="46"/>
        <v>33307.522003503924</v>
      </c>
    </row>
    <row r="1474" spans="1:20" ht="15" x14ac:dyDescent="0.25">
      <c r="A1474" s="1">
        <v>13</v>
      </c>
      <c r="B1474" s="1">
        <v>105</v>
      </c>
      <c r="C1474" s="1" t="s">
        <v>786</v>
      </c>
      <c r="D1474" s="1" t="s">
        <v>526</v>
      </c>
      <c r="E1474" s="1">
        <v>100</v>
      </c>
      <c r="F1474" s="1" t="s">
        <v>752</v>
      </c>
      <c r="G1474" s="1">
        <v>8.36</v>
      </c>
      <c r="H1474" s="1" t="s">
        <v>773</v>
      </c>
      <c r="I1474" s="1">
        <v>836</v>
      </c>
      <c r="J1474" s="2" t="s">
        <v>630</v>
      </c>
      <c r="S1474" s="11">
        <f t="shared" ref="S1474:S1537" si="47">G1474-$P$2</f>
        <v>-182.50348490783381</v>
      </c>
      <c r="T1474" s="10">
        <f t="shared" si="46"/>
        <v>33307.522003503924</v>
      </c>
    </row>
    <row r="1475" spans="1:20" ht="25.5" x14ac:dyDescent="0.25">
      <c r="A1475" s="1">
        <v>13</v>
      </c>
      <c r="B1475" s="1">
        <v>147</v>
      </c>
      <c r="C1475" s="1" t="s">
        <v>895</v>
      </c>
      <c r="D1475" s="1" t="s">
        <v>526</v>
      </c>
      <c r="E1475" s="1">
        <v>100</v>
      </c>
      <c r="F1475" s="1" t="s">
        <v>752</v>
      </c>
      <c r="G1475" s="1">
        <v>8.35</v>
      </c>
      <c r="H1475" s="1" t="s">
        <v>799</v>
      </c>
      <c r="I1475" s="1">
        <v>835</v>
      </c>
      <c r="J1475" s="2" t="s">
        <v>630</v>
      </c>
      <c r="S1475" s="11">
        <f t="shared" si="47"/>
        <v>-182.51348490783383</v>
      </c>
      <c r="T1475" s="10">
        <f t="shared" ref="T1475:T1538" si="48">S1475*S1475</f>
        <v>33311.172173202089</v>
      </c>
    </row>
    <row r="1476" spans="1:20" ht="15" x14ac:dyDescent="0.25">
      <c r="A1476" s="1">
        <v>3</v>
      </c>
      <c r="B1476" s="1">
        <v>143</v>
      </c>
      <c r="C1476" s="1" t="s">
        <v>619</v>
      </c>
      <c r="D1476" s="1" t="s">
        <v>371</v>
      </c>
      <c r="E1476" s="1">
        <v>10</v>
      </c>
      <c r="F1476" s="1" t="s">
        <v>372</v>
      </c>
      <c r="G1476" s="1">
        <v>8.3000000000000007</v>
      </c>
      <c r="H1476" s="1" t="s">
        <v>376</v>
      </c>
      <c r="I1476" s="1">
        <v>83</v>
      </c>
      <c r="J1476" s="2" t="s">
        <v>612</v>
      </c>
      <c r="S1476" s="11">
        <f t="shared" si="47"/>
        <v>-182.56348490783381</v>
      </c>
      <c r="T1476" s="10">
        <f t="shared" si="48"/>
        <v>33329.426021692867</v>
      </c>
    </row>
    <row r="1477" spans="1:20" ht="15" x14ac:dyDescent="0.25">
      <c r="A1477" s="1">
        <v>3</v>
      </c>
      <c r="B1477" s="1">
        <v>143</v>
      </c>
      <c r="C1477" s="1" t="s">
        <v>619</v>
      </c>
      <c r="D1477" s="1" t="s">
        <v>371</v>
      </c>
      <c r="E1477" s="1">
        <v>30</v>
      </c>
      <c r="F1477" s="1" t="s">
        <v>372</v>
      </c>
      <c r="G1477" s="1">
        <v>8.3000000000000007</v>
      </c>
      <c r="H1477" s="1" t="s">
        <v>376</v>
      </c>
      <c r="I1477" s="1">
        <v>249</v>
      </c>
      <c r="J1477" s="2" t="s">
        <v>630</v>
      </c>
      <c r="S1477" s="11">
        <f t="shared" si="47"/>
        <v>-182.56348490783381</v>
      </c>
      <c r="T1477" s="10">
        <f t="shared" si="48"/>
        <v>33329.426021692867</v>
      </c>
    </row>
    <row r="1478" spans="1:20" ht="38.25" x14ac:dyDescent="0.25">
      <c r="A1478" s="1">
        <v>12</v>
      </c>
      <c r="B1478" s="1">
        <v>47</v>
      </c>
      <c r="C1478" s="1" t="s">
        <v>938</v>
      </c>
      <c r="D1478" s="1" t="s">
        <v>559</v>
      </c>
      <c r="E1478" s="1">
        <v>1000</v>
      </c>
      <c r="F1478" s="1" t="s">
        <v>939</v>
      </c>
      <c r="G1478" s="1">
        <v>8.24</v>
      </c>
      <c r="H1478" s="1" t="s">
        <v>940</v>
      </c>
      <c r="I1478" s="1">
        <v>8240</v>
      </c>
      <c r="J1478" s="2" t="s">
        <v>563</v>
      </c>
      <c r="S1478" s="11">
        <f t="shared" si="47"/>
        <v>-182.62348490783381</v>
      </c>
      <c r="T1478" s="10">
        <f t="shared" si="48"/>
        <v>33351.337239881803</v>
      </c>
    </row>
    <row r="1479" spans="1:20" ht="38.25" x14ac:dyDescent="0.25">
      <c r="A1479" s="1">
        <v>12</v>
      </c>
      <c r="B1479" s="1">
        <v>48</v>
      </c>
      <c r="C1479" s="1" t="s">
        <v>941</v>
      </c>
      <c r="D1479" s="1" t="s">
        <v>559</v>
      </c>
      <c r="E1479" s="1">
        <v>4000</v>
      </c>
      <c r="F1479" s="1" t="s">
        <v>939</v>
      </c>
      <c r="G1479" s="1">
        <v>8.24</v>
      </c>
      <c r="H1479" s="1" t="s">
        <v>942</v>
      </c>
      <c r="I1479" s="1">
        <v>32960</v>
      </c>
      <c r="J1479" s="2" t="s">
        <v>563</v>
      </c>
      <c r="S1479" s="11">
        <f t="shared" si="47"/>
        <v>-182.62348490783381</v>
      </c>
      <c r="T1479" s="10">
        <f t="shared" si="48"/>
        <v>33351.337239881803</v>
      </c>
    </row>
    <row r="1480" spans="1:20" ht="38.25" x14ac:dyDescent="0.25">
      <c r="A1480" s="1">
        <v>12</v>
      </c>
      <c r="B1480" s="1">
        <v>49</v>
      </c>
      <c r="C1480" s="1" t="s">
        <v>943</v>
      </c>
      <c r="D1480" s="1" t="s">
        <v>559</v>
      </c>
      <c r="E1480" s="1">
        <v>2000</v>
      </c>
      <c r="F1480" s="1" t="s">
        <v>939</v>
      </c>
      <c r="G1480" s="1">
        <v>8.24</v>
      </c>
      <c r="H1480" s="1" t="s">
        <v>942</v>
      </c>
      <c r="I1480" s="1">
        <v>16480</v>
      </c>
      <c r="J1480" s="2" t="s">
        <v>563</v>
      </c>
      <c r="S1480" s="11">
        <f t="shared" si="47"/>
        <v>-182.62348490783381</v>
      </c>
      <c r="T1480" s="10">
        <f t="shared" si="48"/>
        <v>33351.337239881803</v>
      </c>
    </row>
    <row r="1481" spans="1:20" ht="38.25" x14ac:dyDescent="0.25">
      <c r="A1481" s="1">
        <v>12</v>
      </c>
      <c r="B1481" s="1">
        <v>48</v>
      </c>
      <c r="C1481" s="1" t="s">
        <v>941</v>
      </c>
      <c r="D1481" s="1" t="s">
        <v>559</v>
      </c>
      <c r="E1481" s="1">
        <v>3000</v>
      </c>
      <c r="F1481" s="1" t="s">
        <v>939</v>
      </c>
      <c r="G1481" s="1">
        <v>8.24</v>
      </c>
      <c r="H1481" s="1" t="s">
        <v>942</v>
      </c>
      <c r="I1481" s="1">
        <v>24720</v>
      </c>
      <c r="J1481" s="2" t="s">
        <v>606</v>
      </c>
      <c r="S1481" s="11">
        <f t="shared" si="47"/>
        <v>-182.62348490783381</v>
      </c>
      <c r="T1481" s="10">
        <f t="shared" si="48"/>
        <v>33351.337239881803</v>
      </c>
    </row>
    <row r="1482" spans="1:20" ht="38.25" x14ac:dyDescent="0.25">
      <c r="A1482" s="1">
        <v>12</v>
      </c>
      <c r="B1482" s="1">
        <v>49</v>
      </c>
      <c r="C1482" s="1" t="s">
        <v>943</v>
      </c>
      <c r="D1482" s="1" t="s">
        <v>559</v>
      </c>
      <c r="E1482" s="1">
        <v>500</v>
      </c>
      <c r="F1482" s="1" t="s">
        <v>939</v>
      </c>
      <c r="G1482" s="1">
        <v>8.24</v>
      </c>
      <c r="H1482" s="1" t="s">
        <v>942</v>
      </c>
      <c r="I1482" s="1">
        <v>4120</v>
      </c>
      <c r="J1482" s="2" t="s">
        <v>606</v>
      </c>
      <c r="S1482" s="11">
        <f t="shared" si="47"/>
        <v>-182.62348490783381</v>
      </c>
      <c r="T1482" s="10">
        <f t="shared" si="48"/>
        <v>33351.337239881803</v>
      </c>
    </row>
    <row r="1483" spans="1:20" ht="38.25" x14ac:dyDescent="0.25">
      <c r="A1483" s="1">
        <v>12</v>
      </c>
      <c r="B1483" s="1">
        <v>47</v>
      </c>
      <c r="C1483" s="1" t="s">
        <v>938</v>
      </c>
      <c r="D1483" s="1" t="s">
        <v>559</v>
      </c>
      <c r="E1483" s="1">
        <v>200</v>
      </c>
      <c r="F1483" s="1" t="s">
        <v>939</v>
      </c>
      <c r="G1483" s="1">
        <v>8.24</v>
      </c>
      <c r="H1483" s="1" t="s">
        <v>940</v>
      </c>
      <c r="I1483" s="1">
        <v>1648</v>
      </c>
      <c r="J1483" s="2" t="s">
        <v>630</v>
      </c>
      <c r="S1483" s="11">
        <f t="shared" si="47"/>
        <v>-182.62348490783381</v>
      </c>
      <c r="T1483" s="10">
        <f t="shared" si="48"/>
        <v>33351.337239881803</v>
      </c>
    </row>
    <row r="1484" spans="1:20" ht="38.25" x14ac:dyDescent="0.25">
      <c r="A1484" s="1">
        <v>12</v>
      </c>
      <c r="B1484" s="1">
        <v>48</v>
      </c>
      <c r="C1484" s="1" t="s">
        <v>941</v>
      </c>
      <c r="D1484" s="1" t="s">
        <v>559</v>
      </c>
      <c r="E1484" s="1">
        <v>1000</v>
      </c>
      <c r="F1484" s="1" t="s">
        <v>939</v>
      </c>
      <c r="G1484" s="1">
        <v>8.24</v>
      </c>
      <c r="H1484" s="1" t="s">
        <v>942</v>
      </c>
      <c r="I1484" s="1">
        <v>8240</v>
      </c>
      <c r="J1484" s="2" t="s">
        <v>630</v>
      </c>
      <c r="S1484" s="11">
        <f t="shared" si="47"/>
        <v>-182.62348490783381</v>
      </c>
      <c r="T1484" s="10">
        <f t="shared" si="48"/>
        <v>33351.337239881803</v>
      </c>
    </row>
    <row r="1485" spans="1:20" ht="15" x14ac:dyDescent="0.25">
      <c r="A1485" s="1">
        <v>6</v>
      </c>
      <c r="B1485" s="1">
        <v>372</v>
      </c>
      <c r="C1485" s="1" t="s">
        <v>509</v>
      </c>
      <c r="D1485" s="1" t="s">
        <v>371</v>
      </c>
      <c r="E1485" s="1">
        <v>10</v>
      </c>
      <c r="F1485" s="1" t="s">
        <v>372</v>
      </c>
      <c r="G1485" s="1">
        <v>8.1</v>
      </c>
      <c r="H1485" s="1" t="s">
        <v>376</v>
      </c>
      <c r="I1485" s="1">
        <v>81</v>
      </c>
      <c r="J1485" s="2" t="s">
        <v>491</v>
      </c>
      <c r="S1485" s="11">
        <f t="shared" si="47"/>
        <v>-182.76348490783383</v>
      </c>
      <c r="T1485" s="10">
        <f t="shared" si="48"/>
        <v>33402.491415656004</v>
      </c>
    </row>
    <row r="1486" spans="1:20" ht="15" x14ac:dyDescent="0.25">
      <c r="A1486" s="1">
        <v>6</v>
      </c>
      <c r="B1486" s="1">
        <v>372</v>
      </c>
      <c r="C1486" s="1" t="s">
        <v>509</v>
      </c>
      <c r="D1486" s="1" t="s">
        <v>371</v>
      </c>
      <c r="E1486" s="1">
        <v>5</v>
      </c>
      <c r="F1486" s="1" t="s">
        <v>372</v>
      </c>
      <c r="G1486" s="1">
        <v>8.1</v>
      </c>
      <c r="H1486" s="1" t="s">
        <v>376</v>
      </c>
      <c r="I1486" s="1">
        <v>40.5</v>
      </c>
      <c r="J1486" s="2" t="s">
        <v>528</v>
      </c>
      <c r="S1486" s="11">
        <f t="shared" si="47"/>
        <v>-182.76348490783383</v>
      </c>
      <c r="T1486" s="10">
        <f t="shared" si="48"/>
        <v>33402.491415656004</v>
      </c>
    </row>
    <row r="1487" spans="1:20" ht="15" x14ac:dyDescent="0.25">
      <c r="A1487" s="1">
        <v>6</v>
      </c>
      <c r="B1487" s="1">
        <v>372</v>
      </c>
      <c r="C1487" s="1" t="s">
        <v>509</v>
      </c>
      <c r="D1487" s="1" t="s">
        <v>371</v>
      </c>
      <c r="E1487" s="1">
        <v>20</v>
      </c>
      <c r="F1487" s="1" t="s">
        <v>372</v>
      </c>
      <c r="G1487" s="1">
        <v>8.1</v>
      </c>
      <c r="H1487" s="1" t="s">
        <v>376</v>
      </c>
      <c r="I1487" s="1">
        <v>162</v>
      </c>
      <c r="J1487" s="2" t="s">
        <v>548</v>
      </c>
      <c r="S1487" s="11">
        <f t="shared" si="47"/>
        <v>-182.76348490783383</v>
      </c>
      <c r="T1487" s="10">
        <f t="shared" si="48"/>
        <v>33402.491415656004</v>
      </c>
    </row>
    <row r="1488" spans="1:20" ht="15" x14ac:dyDescent="0.25">
      <c r="A1488" s="1">
        <v>6</v>
      </c>
      <c r="B1488" s="1">
        <v>372</v>
      </c>
      <c r="C1488" s="1" t="s">
        <v>509</v>
      </c>
      <c r="D1488" s="1" t="s">
        <v>371</v>
      </c>
      <c r="E1488" s="1">
        <v>20</v>
      </c>
      <c r="F1488" s="1" t="s">
        <v>372</v>
      </c>
      <c r="G1488" s="1">
        <v>8.1</v>
      </c>
      <c r="H1488" s="1" t="s">
        <v>376</v>
      </c>
      <c r="I1488" s="1">
        <v>162</v>
      </c>
      <c r="J1488" s="2" t="s">
        <v>600</v>
      </c>
      <c r="S1488" s="11">
        <f t="shared" si="47"/>
        <v>-182.76348490783383</v>
      </c>
      <c r="T1488" s="10">
        <f t="shared" si="48"/>
        <v>33402.491415656004</v>
      </c>
    </row>
    <row r="1489" spans="1:20" ht="15" x14ac:dyDescent="0.25">
      <c r="A1489" s="1">
        <v>6</v>
      </c>
      <c r="B1489" s="1">
        <v>372</v>
      </c>
      <c r="C1489" s="1" t="s">
        <v>509</v>
      </c>
      <c r="D1489" s="1" t="s">
        <v>371</v>
      </c>
      <c r="E1489" s="1">
        <v>30</v>
      </c>
      <c r="F1489" s="1" t="s">
        <v>372</v>
      </c>
      <c r="G1489" s="1">
        <v>8.1</v>
      </c>
      <c r="H1489" s="1" t="s">
        <v>376</v>
      </c>
      <c r="I1489" s="1">
        <v>243</v>
      </c>
      <c r="J1489" s="2" t="s">
        <v>612</v>
      </c>
      <c r="S1489" s="11">
        <f t="shared" si="47"/>
        <v>-182.76348490783383</v>
      </c>
      <c r="T1489" s="10">
        <f t="shared" si="48"/>
        <v>33402.491415656004</v>
      </c>
    </row>
    <row r="1490" spans="1:20" ht="15" x14ac:dyDescent="0.25">
      <c r="A1490" s="1">
        <v>9</v>
      </c>
      <c r="B1490" s="1">
        <v>440</v>
      </c>
      <c r="C1490" s="1" t="s">
        <v>440</v>
      </c>
      <c r="D1490" s="1" t="s">
        <v>371</v>
      </c>
      <c r="E1490" s="1">
        <v>60</v>
      </c>
      <c r="F1490" s="1" t="s">
        <v>372</v>
      </c>
      <c r="G1490" s="1">
        <v>8</v>
      </c>
      <c r="H1490" s="1" t="s">
        <v>376</v>
      </c>
      <c r="I1490" s="1">
        <v>480</v>
      </c>
      <c r="J1490" s="2" t="s">
        <v>374</v>
      </c>
      <c r="S1490" s="11">
        <f t="shared" si="47"/>
        <v>-182.86348490783382</v>
      </c>
      <c r="T1490" s="10">
        <f t="shared" si="48"/>
        <v>33439.054112637568</v>
      </c>
    </row>
    <row r="1491" spans="1:20" ht="25.5" x14ac:dyDescent="0.25">
      <c r="A1491" s="1">
        <v>13</v>
      </c>
      <c r="B1491" s="1">
        <v>91</v>
      </c>
      <c r="C1491" s="1" t="s">
        <v>772</v>
      </c>
      <c r="D1491" s="1" t="s">
        <v>526</v>
      </c>
      <c r="E1491" s="1">
        <v>30</v>
      </c>
      <c r="F1491" s="1" t="s">
        <v>752</v>
      </c>
      <c r="G1491" s="1">
        <v>7.99</v>
      </c>
      <c r="H1491" s="1" t="s">
        <v>773</v>
      </c>
      <c r="I1491" s="1">
        <v>239.7</v>
      </c>
      <c r="J1491" s="2" t="s">
        <v>491</v>
      </c>
      <c r="S1491" s="11">
        <f t="shared" si="47"/>
        <v>-182.87348490783381</v>
      </c>
      <c r="T1491" s="10">
        <f t="shared" si="48"/>
        <v>33442.711482335719</v>
      </c>
    </row>
    <row r="1492" spans="1:20" ht="25.5" x14ac:dyDescent="0.25">
      <c r="A1492" s="1">
        <v>13</v>
      </c>
      <c r="B1492" s="1">
        <v>92</v>
      </c>
      <c r="C1492" s="1" t="s">
        <v>774</v>
      </c>
      <c r="D1492" s="1" t="s">
        <v>526</v>
      </c>
      <c r="E1492" s="1">
        <v>100</v>
      </c>
      <c r="F1492" s="1" t="s">
        <v>752</v>
      </c>
      <c r="G1492" s="1">
        <v>7.99</v>
      </c>
      <c r="H1492" s="1" t="s">
        <v>773</v>
      </c>
      <c r="I1492" s="1">
        <v>799</v>
      </c>
      <c r="J1492" s="2" t="s">
        <v>491</v>
      </c>
      <c r="S1492" s="11">
        <f t="shared" si="47"/>
        <v>-182.87348490783381</v>
      </c>
      <c r="T1492" s="10">
        <f t="shared" si="48"/>
        <v>33442.711482335719</v>
      </c>
    </row>
    <row r="1493" spans="1:20" ht="25.5" x14ac:dyDescent="0.25">
      <c r="A1493" s="1">
        <v>13</v>
      </c>
      <c r="B1493" s="1">
        <v>89</v>
      </c>
      <c r="C1493" s="1" t="s">
        <v>826</v>
      </c>
      <c r="D1493" s="1" t="s">
        <v>526</v>
      </c>
      <c r="E1493" s="1">
        <v>20</v>
      </c>
      <c r="F1493" s="1" t="s">
        <v>752</v>
      </c>
      <c r="G1493" s="1">
        <v>7.99</v>
      </c>
      <c r="H1493" s="1" t="s">
        <v>773</v>
      </c>
      <c r="I1493" s="1">
        <v>159.80000000000001</v>
      </c>
      <c r="J1493" s="2" t="s">
        <v>548</v>
      </c>
      <c r="S1493" s="11">
        <f t="shared" si="47"/>
        <v>-182.87348490783381</v>
      </c>
      <c r="T1493" s="10">
        <f t="shared" si="48"/>
        <v>33442.711482335719</v>
      </c>
    </row>
    <row r="1494" spans="1:20" ht="25.5" x14ac:dyDescent="0.25">
      <c r="A1494" s="1">
        <v>13</v>
      </c>
      <c r="B1494" s="1">
        <v>90</v>
      </c>
      <c r="C1494" s="1" t="s">
        <v>827</v>
      </c>
      <c r="D1494" s="1" t="s">
        <v>526</v>
      </c>
      <c r="E1494" s="1">
        <v>20</v>
      </c>
      <c r="F1494" s="1" t="s">
        <v>752</v>
      </c>
      <c r="G1494" s="1">
        <v>7.99</v>
      </c>
      <c r="H1494" s="1" t="s">
        <v>773</v>
      </c>
      <c r="I1494" s="1">
        <v>159.80000000000001</v>
      </c>
      <c r="J1494" s="2" t="s">
        <v>548</v>
      </c>
      <c r="S1494" s="11">
        <f t="shared" si="47"/>
        <v>-182.87348490783381</v>
      </c>
      <c r="T1494" s="10">
        <f t="shared" si="48"/>
        <v>33442.711482335719</v>
      </c>
    </row>
    <row r="1495" spans="1:20" ht="25.5" x14ac:dyDescent="0.25">
      <c r="A1495" s="1">
        <v>13</v>
      </c>
      <c r="B1495" s="1">
        <v>91</v>
      </c>
      <c r="C1495" s="1" t="s">
        <v>772</v>
      </c>
      <c r="D1495" s="1" t="s">
        <v>526</v>
      </c>
      <c r="E1495" s="1">
        <v>20</v>
      </c>
      <c r="F1495" s="1" t="s">
        <v>752</v>
      </c>
      <c r="G1495" s="1">
        <v>7.99</v>
      </c>
      <c r="H1495" s="1" t="s">
        <v>773</v>
      </c>
      <c r="I1495" s="1">
        <v>159.80000000000001</v>
      </c>
      <c r="J1495" s="2" t="s">
        <v>548</v>
      </c>
      <c r="S1495" s="11">
        <f t="shared" si="47"/>
        <v>-182.87348490783381</v>
      </c>
      <c r="T1495" s="10">
        <f t="shared" si="48"/>
        <v>33442.711482335719</v>
      </c>
    </row>
    <row r="1496" spans="1:20" ht="25.5" x14ac:dyDescent="0.25">
      <c r="A1496" s="1">
        <v>13</v>
      </c>
      <c r="B1496" s="1">
        <v>92</v>
      </c>
      <c r="C1496" s="1" t="s">
        <v>774</v>
      </c>
      <c r="D1496" s="1" t="s">
        <v>526</v>
      </c>
      <c r="E1496" s="1">
        <v>20</v>
      </c>
      <c r="F1496" s="1" t="s">
        <v>752</v>
      </c>
      <c r="G1496" s="1">
        <v>7.99</v>
      </c>
      <c r="H1496" s="1" t="s">
        <v>773</v>
      </c>
      <c r="I1496" s="1">
        <v>159.80000000000001</v>
      </c>
      <c r="J1496" s="2" t="s">
        <v>548</v>
      </c>
      <c r="S1496" s="11">
        <f t="shared" si="47"/>
        <v>-182.87348490783381</v>
      </c>
      <c r="T1496" s="10">
        <f t="shared" si="48"/>
        <v>33442.711482335719</v>
      </c>
    </row>
    <row r="1497" spans="1:20" ht="25.5" x14ac:dyDescent="0.25">
      <c r="A1497" s="1">
        <v>13</v>
      </c>
      <c r="B1497" s="1">
        <v>89</v>
      </c>
      <c r="C1497" s="1" t="s">
        <v>826</v>
      </c>
      <c r="D1497" s="1" t="s">
        <v>526</v>
      </c>
      <c r="E1497" s="1">
        <v>5</v>
      </c>
      <c r="F1497" s="1" t="s">
        <v>752</v>
      </c>
      <c r="G1497" s="1">
        <v>7.99</v>
      </c>
      <c r="H1497" s="1" t="s">
        <v>773</v>
      </c>
      <c r="I1497" s="1">
        <v>39.950000000000003</v>
      </c>
      <c r="J1497" s="2" t="s">
        <v>563</v>
      </c>
      <c r="S1497" s="11">
        <f t="shared" si="47"/>
        <v>-182.87348490783381</v>
      </c>
      <c r="T1497" s="10">
        <f t="shared" si="48"/>
        <v>33442.711482335719</v>
      </c>
    </row>
    <row r="1498" spans="1:20" ht="25.5" x14ac:dyDescent="0.25">
      <c r="A1498" s="1">
        <v>13</v>
      </c>
      <c r="B1498" s="1">
        <v>90</v>
      </c>
      <c r="C1498" s="1" t="s">
        <v>827</v>
      </c>
      <c r="D1498" s="1" t="s">
        <v>526</v>
      </c>
      <c r="E1498" s="1">
        <v>5</v>
      </c>
      <c r="F1498" s="1" t="s">
        <v>752</v>
      </c>
      <c r="G1498" s="1">
        <v>7.99</v>
      </c>
      <c r="H1498" s="1" t="s">
        <v>773</v>
      </c>
      <c r="I1498" s="1">
        <v>39.950000000000003</v>
      </c>
      <c r="J1498" s="2" t="s">
        <v>563</v>
      </c>
      <c r="S1498" s="11">
        <f t="shared" si="47"/>
        <v>-182.87348490783381</v>
      </c>
      <c r="T1498" s="10">
        <f t="shared" si="48"/>
        <v>33442.711482335719</v>
      </c>
    </row>
    <row r="1499" spans="1:20" ht="25.5" x14ac:dyDescent="0.25">
      <c r="A1499" s="1">
        <v>13</v>
      </c>
      <c r="B1499" s="1">
        <v>91</v>
      </c>
      <c r="C1499" s="1" t="s">
        <v>772</v>
      </c>
      <c r="D1499" s="1" t="s">
        <v>526</v>
      </c>
      <c r="E1499" s="1">
        <v>5</v>
      </c>
      <c r="F1499" s="1" t="s">
        <v>752</v>
      </c>
      <c r="G1499" s="1">
        <v>7.99</v>
      </c>
      <c r="H1499" s="1" t="s">
        <v>773</v>
      </c>
      <c r="I1499" s="1">
        <v>39.950000000000003</v>
      </c>
      <c r="J1499" s="2" t="s">
        <v>563</v>
      </c>
      <c r="S1499" s="11">
        <f t="shared" si="47"/>
        <v>-182.87348490783381</v>
      </c>
      <c r="T1499" s="10">
        <f t="shared" si="48"/>
        <v>33442.711482335719</v>
      </c>
    </row>
    <row r="1500" spans="1:20" ht="25.5" x14ac:dyDescent="0.25">
      <c r="A1500" s="1">
        <v>13</v>
      </c>
      <c r="B1500" s="1">
        <v>92</v>
      </c>
      <c r="C1500" s="1" t="s">
        <v>774</v>
      </c>
      <c r="D1500" s="1" t="s">
        <v>526</v>
      </c>
      <c r="E1500" s="1">
        <v>5</v>
      </c>
      <c r="F1500" s="1" t="s">
        <v>752</v>
      </c>
      <c r="G1500" s="1">
        <v>7.99</v>
      </c>
      <c r="H1500" s="1" t="s">
        <v>773</v>
      </c>
      <c r="I1500" s="1">
        <v>39.950000000000003</v>
      </c>
      <c r="J1500" s="2" t="s">
        <v>563</v>
      </c>
      <c r="S1500" s="11">
        <f t="shared" si="47"/>
        <v>-182.87348490783381</v>
      </c>
      <c r="T1500" s="10">
        <f t="shared" si="48"/>
        <v>33442.711482335719</v>
      </c>
    </row>
    <row r="1501" spans="1:20" ht="25.5" x14ac:dyDescent="0.25">
      <c r="A1501" s="1">
        <v>13</v>
      </c>
      <c r="B1501" s="1">
        <v>90</v>
      </c>
      <c r="C1501" s="1" t="s">
        <v>827</v>
      </c>
      <c r="D1501" s="1" t="s">
        <v>526</v>
      </c>
      <c r="E1501" s="1">
        <v>1000</v>
      </c>
      <c r="F1501" s="1" t="s">
        <v>752</v>
      </c>
      <c r="G1501" s="1">
        <v>7.99</v>
      </c>
      <c r="H1501" s="1" t="s">
        <v>773</v>
      </c>
      <c r="I1501" s="1">
        <v>7990</v>
      </c>
      <c r="J1501" s="2" t="s">
        <v>630</v>
      </c>
      <c r="S1501" s="11">
        <f t="shared" si="47"/>
        <v>-182.87348490783381</v>
      </c>
      <c r="T1501" s="10">
        <f t="shared" si="48"/>
        <v>33442.711482335719</v>
      </c>
    </row>
    <row r="1502" spans="1:20" ht="25.5" x14ac:dyDescent="0.25">
      <c r="A1502" s="1">
        <v>12</v>
      </c>
      <c r="B1502" s="1">
        <v>1111</v>
      </c>
      <c r="C1502" s="1" t="s">
        <v>865</v>
      </c>
      <c r="D1502" s="1" t="s">
        <v>669</v>
      </c>
      <c r="E1502" s="1">
        <v>6000</v>
      </c>
      <c r="F1502" s="1" t="s">
        <v>752</v>
      </c>
      <c r="G1502" s="1">
        <v>7.87</v>
      </c>
      <c r="H1502" s="1" t="s">
        <v>866</v>
      </c>
      <c r="I1502" s="1">
        <v>47220</v>
      </c>
      <c r="J1502" s="2" t="s">
        <v>578</v>
      </c>
      <c r="S1502" s="11">
        <f t="shared" si="47"/>
        <v>-182.99348490783382</v>
      </c>
      <c r="T1502" s="10">
        <f t="shared" si="48"/>
        <v>33486.615518713603</v>
      </c>
    </row>
    <row r="1503" spans="1:20" ht="15" x14ac:dyDescent="0.25">
      <c r="A1503" s="1">
        <v>9</v>
      </c>
      <c r="B1503" s="1">
        <v>476</v>
      </c>
      <c r="C1503" s="1" t="s">
        <v>448</v>
      </c>
      <c r="D1503" s="1" t="s">
        <v>442</v>
      </c>
      <c r="E1503" s="1">
        <v>400</v>
      </c>
      <c r="F1503" s="1" t="s">
        <v>372</v>
      </c>
      <c r="G1503" s="1">
        <v>7.8</v>
      </c>
      <c r="H1503" s="1" t="s">
        <v>376</v>
      </c>
      <c r="I1503" s="1">
        <v>3120</v>
      </c>
      <c r="J1503" s="2" t="s">
        <v>374</v>
      </c>
      <c r="S1503" s="11">
        <f t="shared" si="47"/>
        <v>-183.06348490783381</v>
      </c>
      <c r="T1503" s="10">
        <f t="shared" si="48"/>
        <v>33512.239506600694</v>
      </c>
    </row>
    <row r="1504" spans="1:20" ht="38.25" x14ac:dyDescent="0.25">
      <c r="A1504" s="1">
        <v>12</v>
      </c>
      <c r="B1504" s="1">
        <v>34</v>
      </c>
      <c r="C1504" s="1" t="s">
        <v>668</v>
      </c>
      <c r="D1504" s="1" t="s">
        <v>669</v>
      </c>
      <c r="E1504" s="1">
        <v>200</v>
      </c>
      <c r="F1504" s="1" t="s">
        <v>640</v>
      </c>
      <c r="G1504" s="1">
        <v>7.66</v>
      </c>
      <c r="H1504" s="1" t="s">
        <v>646</v>
      </c>
      <c r="I1504" s="1">
        <v>1532</v>
      </c>
      <c r="J1504" s="2" t="s">
        <v>563</v>
      </c>
      <c r="S1504" s="11">
        <f t="shared" si="47"/>
        <v>-183.20348490783383</v>
      </c>
      <c r="T1504" s="10">
        <f t="shared" si="48"/>
        <v>33563.516882374897</v>
      </c>
    </row>
    <row r="1505" spans="1:20" ht="102" x14ac:dyDescent="0.25">
      <c r="A1505" s="1">
        <v>12</v>
      </c>
      <c r="B1505" s="1">
        <v>1111</v>
      </c>
      <c r="C1505" s="1" t="s">
        <v>675</v>
      </c>
      <c r="D1505" s="1" t="s">
        <v>669</v>
      </c>
      <c r="E1505" s="1">
        <v>1000</v>
      </c>
      <c r="F1505" s="1" t="s">
        <v>640</v>
      </c>
      <c r="G1505" s="1">
        <v>7.66</v>
      </c>
      <c r="H1505" s="1" t="s">
        <v>676</v>
      </c>
      <c r="I1505" s="1">
        <v>7660</v>
      </c>
      <c r="J1505" s="2" t="s">
        <v>578</v>
      </c>
      <c r="S1505" s="11">
        <f t="shared" si="47"/>
        <v>-183.20348490783383</v>
      </c>
      <c r="T1505" s="10">
        <f t="shared" si="48"/>
        <v>33563.516882374897</v>
      </c>
    </row>
    <row r="1506" spans="1:20" ht="38.25" x14ac:dyDescent="0.25">
      <c r="A1506" s="1">
        <v>12</v>
      </c>
      <c r="B1506" s="1">
        <v>34</v>
      </c>
      <c r="C1506" s="1" t="s">
        <v>668</v>
      </c>
      <c r="D1506" s="1" t="s">
        <v>669</v>
      </c>
      <c r="E1506" s="1">
        <v>200</v>
      </c>
      <c r="F1506" s="1" t="s">
        <v>640</v>
      </c>
      <c r="G1506" s="1">
        <v>7.66</v>
      </c>
      <c r="H1506" s="1" t="s">
        <v>646</v>
      </c>
      <c r="I1506" s="1">
        <v>1532</v>
      </c>
      <c r="J1506" s="2" t="s">
        <v>606</v>
      </c>
      <c r="S1506" s="11">
        <f t="shared" si="47"/>
        <v>-183.20348490783383</v>
      </c>
      <c r="T1506" s="10">
        <f t="shared" si="48"/>
        <v>33563.516882374897</v>
      </c>
    </row>
    <row r="1507" spans="1:20" ht="38.25" x14ac:dyDescent="0.25">
      <c r="A1507" s="1">
        <v>12</v>
      </c>
      <c r="B1507" s="1">
        <v>34</v>
      </c>
      <c r="C1507" s="1" t="s">
        <v>668</v>
      </c>
      <c r="D1507" s="1" t="s">
        <v>669</v>
      </c>
      <c r="E1507" s="1">
        <v>200</v>
      </c>
      <c r="F1507" s="1" t="s">
        <v>640</v>
      </c>
      <c r="G1507" s="1">
        <v>7.66</v>
      </c>
      <c r="H1507" s="1" t="s">
        <v>646</v>
      </c>
      <c r="I1507" s="1">
        <v>1532</v>
      </c>
      <c r="J1507" s="2" t="s">
        <v>612</v>
      </c>
      <c r="S1507" s="11">
        <f t="shared" si="47"/>
        <v>-183.20348490783383</v>
      </c>
      <c r="T1507" s="10">
        <f t="shared" si="48"/>
        <v>33563.516882374897</v>
      </c>
    </row>
    <row r="1508" spans="1:20" ht="15" x14ac:dyDescent="0.25">
      <c r="A1508" s="1">
        <v>9</v>
      </c>
      <c r="B1508" s="1">
        <v>539</v>
      </c>
      <c r="C1508" s="1" t="s">
        <v>66</v>
      </c>
      <c r="D1508" s="1" t="s">
        <v>371</v>
      </c>
      <c r="E1508" s="1">
        <v>40</v>
      </c>
      <c r="F1508" s="1" t="s">
        <v>23</v>
      </c>
      <c r="G1508" s="1">
        <v>7.6</v>
      </c>
      <c r="H1508" s="1" t="s">
        <v>67</v>
      </c>
      <c r="I1508" s="1">
        <v>304</v>
      </c>
      <c r="J1508" s="2" t="s">
        <v>374</v>
      </c>
      <c r="S1508" s="11">
        <f t="shared" si="47"/>
        <v>-183.26348490783383</v>
      </c>
      <c r="T1508" s="10">
        <f t="shared" si="48"/>
        <v>33585.504900563836</v>
      </c>
    </row>
    <row r="1509" spans="1:20" ht="15" x14ac:dyDescent="0.25">
      <c r="A1509" s="1">
        <v>9</v>
      </c>
      <c r="B1509" s="1">
        <v>539</v>
      </c>
      <c r="C1509" s="1" t="s">
        <v>66</v>
      </c>
      <c r="D1509" s="1" t="s">
        <v>371</v>
      </c>
      <c r="E1509" s="1">
        <v>50</v>
      </c>
      <c r="F1509" s="1" t="s">
        <v>23</v>
      </c>
      <c r="G1509" s="1">
        <v>7.6</v>
      </c>
      <c r="H1509" s="1" t="s">
        <v>67</v>
      </c>
      <c r="I1509" s="1">
        <v>380</v>
      </c>
      <c r="J1509" s="2" t="s">
        <v>466</v>
      </c>
      <c r="S1509" s="11">
        <f t="shared" si="47"/>
        <v>-183.26348490783383</v>
      </c>
      <c r="T1509" s="10">
        <f t="shared" si="48"/>
        <v>33585.504900563836</v>
      </c>
    </row>
    <row r="1510" spans="1:20" ht="15" x14ac:dyDescent="0.25">
      <c r="A1510" s="1">
        <v>9</v>
      </c>
      <c r="B1510" s="1">
        <v>539</v>
      </c>
      <c r="C1510" s="1" t="s">
        <v>66</v>
      </c>
      <c r="D1510" s="1" t="s">
        <v>371</v>
      </c>
      <c r="E1510" s="1">
        <v>50</v>
      </c>
      <c r="F1510" s="1" t="s">
        <v>23</v>
      </c>
      <c r="G1510" s="1">
        <v>7.6</v>
      </c>
      <c r="H1510" s="1" t="s">
        <v>67</v>
      </c>
      <c r="I1510" s="1">
        <v>380</v>
      </c>
      <c r="J1510" s="2" t="s">
        <v>548</v>
      </c>
      <c r="S1510" s="11">
        <f t="shared" si="47"/>
        <v>-183.26348490783383</v>
      </c>
      <c r="T1510" s="10">
        <f t="shared" si="48"/>
        <v>33585.504900563836</v>
      </c>
    </row>
    <row r="1511" spans="1:20" ht="15" x14ac:dyDescent="0.25">
      <c r="A1511" s="1">
        <v>9</v>
      </c>
      <c r="B1511" s="1">
        <v>539</v>
      </c>
      <c r="C1511" s="1" t="s">
        <v>66</v>
      </c>
      <c r="D1511" s="1" t="s">
        <v>371</v>
      </c>
      <c r="E1511" s="1">
        <v>30</v>
      </c>
      <c r="F1511" s="1" t="s">
        <v>23</v>
      </c>
      <c r="G1511" s="1">
        <v>7.6</v>
      </c>
      <c r="H1511" s="1" t="s">
        <v>67</v>
      </c>
      <c r="I1511" s="1">
        <v>228</v>
      </c>
      <c r="J1511" s="2" t="s">
        <v>563</v>
      </c>
      <c r="S1511" s="11">
        <f t="shared" si="47"/>
        <v>-183.26348490783383</v>
      </c>
      <c r="T1511" s="10">
        <f t="shared" si="48"/>
        <v>33585.504900563836</v>
      </c>
    </row>
    <row r="1512" spans="1:20" ht="15" x14ac:dyDescent="0.25">
      <c r="A1512" s="1">
        <v>9</v>
      </c>
      <c r="B1512" s="1">
        <v>539</v>
      </c>
      <c r="C1512" s="1" t="s">
        <v>66</v>
      </c>
      <c r="D1512" s="1" t="s">
        <v>371</v>
      </c>
      <c r="E1512" s="1">
        <v>30</v>
      </c>
      <c r="F1512" s="1" t="s">
        <v>23</v>
      </c>
      <c r="G1512" s="1">
        <v>7.6</v>
      </c>
      <c r="H1512" s="1" t="s">
        <v>67</v>
      </c>
      <c r="I1512" s="1">
        <v>228</v>
      </c>
      <c r="J1512" s="2" t="s">
        <v>600</v>
      </c>
      <c r="S1512" s="11">
        <f t="shared" si="47"/>
        <v>-183.26348490783383</v>
      </c>
      <c r="T1512" s="10">
        <f t="shared" si="48"/>
        <v>33585.504900563836</v>
      </c>
    </row>
    <row r="1513" spans="1:20" ht="15" x14ac:dyDescent="0.25">
      <c r="A1513" s="1">
        <v>9</v>
      </c>
      <c r="B1513" s="1">
        <v>539</v>
      </c>
      <c r="C1513" s="1" t="s">
        <v>66</v>
      </c>
      <c r="D1513" s="1" t="s">
        <v>371</v>
      </c>
      <c r="E1513" s="1">
        <v>30</v>
      </c>
      <c r="F1513" s="1" t="s">
        <v>23</v>
      </c>
      <c r="G1513" s="1">
        <v>7.6</v>
      </c>
      <c r="H1513" s="1" t="s">
        <v>67</v>
      </c>
      <c r="I1513" s="1">
        <v>228</v>
      </c>
      <c r="J1513" s="2" t="s">
        <v>606</v>
      </c>
      <c r="S1513" s="11">
        <f t="shared" si="47"/>
        <v>-183.26348490783383</v>
      </c>
      <c r="T1513" s="10">
        <f t="shared" si="48"/>
        <v>33585.504900563836</v>
      </c>
    </row>
    <row r="1514" spans="1:20" ht="15" x14ac:dyDescent="0.25">
      <c r="A1514" s="1">
        <v>1</v>
      </c>
      <c r="B1514" s="1">
        <v>14</v>
      </c>
      <c r="C1514" s="1" t="s">
        <v>599</v>
      </c>
      <c r="D1514" s="1" t="s">
        <v>371</v>
      </c>
      <c r="E1514" s="1">
        <v>20</v>
      </c>
      <c r="F1514" s="1" t="s">
        <v>372</v>
      </c>
      <c r="G1514" s="1">
        <v>7.5</v>
      </c>
      <c r="H1514" s="1" t="s">
        <v>376</v>
      </c>
      <c r="I1514" s="1">
        <v>150</v>
      </c>
      <c r="J1514" s="2" t="s">
        <v>600</v>
      </c>
      <c r="S1514" s="11">
        <f t="shared" si="47"/>
        <v>-183.36348490783382</v>
      </c>
      <c r="T1514" s="10">
        <f t="shared" si="48"/>
        <v>33622.167597545405</v>
      </c>
    </row>
    <row r="1515" spans="1:20" ht="15" x14ac:dyDescent="0.25">
      <c r="A1515" s="1">
        <v>1</v>
      </c>
      <c r="B1515" s="1">
        <v>14</v>
      </c>
      <c r="C1515" s="1" t="s">
        <v>599</v>
      </c>
      <c r="D1515" s="1" t="s">
        <v>371</v>
      </c>
      <c r="E1515" s="1">
        <v>30</v>
      </c>
      <c r="F1515" s="1" t="s">
        <v>372</v>
      </c>
      <c r="G1515" s="1">
        <v>7.5</v>
      </c>
      <c r="H1515" s="1" t="s">
        <v>376</v>
      </c>
      <c r="I1515" s="1">
        <v>225</v>
      </c>
      <c r="J1515" s="2" t="s">
        <v>606</v>
      </c>
      <c r="S1515" s="11">
        <f t="shared" si="47"/>
        <v>-183.36348490783382</v>
      </c>
      <c r="T1515" s="10">
        <f t="shared" si="48"/>
        <v>33622.167597545405</v>
      </c>
    </row>
    <row r="1516" spans="1:20" ht="15" x14ac:dyDescent="0.25">
      <c r="A1516" s="1">
        <v>3</v>
      </c>
      <c r="B1516" s="1">
        <v>209</v>
      </c>
      <c r="C1516" s="1" t="s">
        <v>127</v>
      </c>
      <c r="D1516" s="1" t="s">
        <v>371</v>
      </c>
      <c r="E1516" s="1">
        <v>100</v>
      </c>
      <c r="F1516" s="1" t="s">
        <v>92</v>
      </c>
      <c r="G1516" s="1">
        <v>7.03</v>
      </c>
      <c r="H1516" s="1" t="s">
        <v>128</v>
      </c>
      <c r="I1516" s="1">
        <v>703</v>
      </c>
      <c r="J1516" s="2" t="s">
        <v>374</v>
      </c>
      <c r="S1516" s="11">
        <f t="shared" si="47"/>
        <v>-183.83348490783382</v>
      </c>
      <c r="T1516" s="10">
        <f t="shared" si="48"/>
        <v>33794.750173358763</v>
      </c>
    </row>
    <row r="1517" spans="1:20" ht="15" x14ac:dyDescent="0.25">
      <c r="A1517" s="1">
        <v>3</v>
      </c>
      <c r="B1517" s="1">
        <v>209</v>
      </c>
      <c r="C1517" s="1" t="s">
        <v>127</v>
      </c>
      <c r="D1517" s="1" t="s">
        <v>371</v>
      </c>
      <c r="E1517" s="1">
        <v>7</v>
      </c>
      <c r="F1517" s="1" t="s">
        <v>92</v>
      </c>
      <c r="G1517" s="1">
        <v>7.03</v>
      </c>
      <c r="H1517" s="1" t="s">
        <v>128</v>
      </c>
      <c r="I1517" s="1">
        <v>49.21</v>
      </c>
      <c r="J1517" s="2" t="s">
        <v>491</v>
      </c>
      <c r="S1517" s="11">
        <f t="shared" si="47"/>
        <v>-183.83348490783382</v>
      </c>
      <c r="T1517" s="10">
        <f t="shared" si="48"/>
        <v>33794.750173358763</v>
      </c>
    </row>
    <row r="1518" spans="1:20" ht="15" x14ac:dyDescent="0.25">
      <c r="A1518" s="1">
        <v>3</v>
      </c>
      <c r="B1518" s="1">
        <v>209</v>
      </c>
      <c r="C1518" s="1" t="s">
        <v>127</v>
      </c>
      <c r="D1518" s="1" t="s">
        <v>371</v>
      </c>
      <c r="E1518" s="1">
        <v>20</v>
      </c>
      <c r="F1518" s="1" t="s">
        <v>92</v>
      </c>
      <c r="G1518" s="1">
        <v>7.03</v>
      </c>
      <c r="H1518" s="1" t="s">
        <v>128</v>
      </c>
      <c r="I1518" s="1">
        <v>140.6</v>
      </c>
      <c r="J1518" s="2" t="s">
        <v>563</v>
      </c>
      <c r="S1518" s="11">
        <f t="shared" si="47"/>
        <v>-183.83348490783382</v>
      </c>
      <c r="T1518" s="10">
        <f t="shared" si="48"/>
        <v>33794.750173358763</v>
      </c>
    </row>
    <row r="1519" spans="1:20" ht="15" x14ac:dyDescent="0.25">
      <c r="A1519" s="1">
        <v>3</v>
      </c>
      <c r="B1519" s="1">
        <v>209</v>
      </c>
      <c r="C1519" s="1" t="s">
        <v>127</v>
      </c>
      <c r="D1519" s="1" t="s">
        <v>371</v>
      </c>
      <c r="E1519" s="1">
        <v>5</v>
      </c>
      <c r="F1519" s="1" t="s">
        <v>92</v>
      </c>
      <c r="G1519" s="1">
        <v>7.03</v>
      </c>
      <c r="H1519" s="1" t="s">
        <v>128</v>
      </c>
      <c r="I1519" s="1">
        <v>35.15</v>
      </c>
      <c r="J1519" s="2" t="s">
        <v>630</v>
      </c>
      <c r="S1519" s="11">
        <f t="shared" si="47"/>
        <v>-183.83348490783382</v>
      </c>
      <c r="T1519" s="10">
        <f t="shared" si="48"/>
        <v>33794.750173358763</v>
      </c>
    </row>
    <row r="1520" spans="1:20" ht="15" x14ac:dyDescent="0.25">
      <c r="A1520" s="1">
        <v>13</v>
      </c>
      <c r="B1520" s="1">
        <v>33</v>
      </c>
      <c r="C1520" s="1" t="s">
        <v>885</v>
      </c>
      <c r="D1520" s="1" t="s">
        <v>526</v>
      </c>
      <c r="E1520" s="1">
        <v>800</v>
      </c>
      <c r="F1520" s="1" t="s">
        <v>752</v>
      </c>
      <c r="G1520" s="1">
        <v>7</v>
      </c>
      <c r="H1520" s="1" t="s">
        <v>773</v>
      </c>
      <c r="I1520" s="1">
        <v>5600</v>
      </c>
      <c r="J1520" s="2" t="s">
        <v>630</v>
      </c>
      <c r="S1520" s="11">
        <f t="shared" si="47"/>
        <v>-183.86348490783382</v>
      </c>
      <c r="T1520" s="10">
        <f t="shared" si="48"/>
        <v>33805.781082453235</v>
      </c>
    </row>
    <row r="1521" spans="1:20" ht="15" x14ac:dyDescent="0.25">
      <c r="A1521" s="1">
        <v>9</v>
      </c>
      <c r="B1521" s="1">
        <v>573</v>
      </c>
      <c r="C1521" s="1" t="s">
        <v>488</v>
      </c>
      <c r="D1521" s="1" t="s">
        <v>371</v>
      </c>
      <c r="E1521" s="1">
        <v>20</v>
      </c>
      <c r="F1521" s="1" t="s">
        <v>372</v>
      </c>
      <c r="G1521" s="1">
        <v>6.95</v>
      </c>
      <c r="H1521" s="1" t="s">
        <v>376</v>
      </c>
      <c r="I1521" s="1">
        <v>139</v>
      </c>
      <c r="J1521" s="2" t="s">
        <v>466</v>
      </c>
      <c r="S1521" s="11">
        <f t="shared" si="47"/>
        <v>-183.91348490783383</v>
      </c>
      <c r="T1521" s="10">
        <f t="shared" si="48"/>
        <v>33824.169930944023</v>
      </c>
    </row>
    <row r="1522" spans="1:20" ht="15" x14ac:dyDescent="0.25">
      <c r="A1522" s="1">
        <v>9</v>
      </c>
      <c r="B1522" s="1">
        <v>573</v>
      </c>
      <c r="C1522" s="1" t="s">
        <v>488</v>
      </c>
      <c r="D1522" s="1" t="s">
        <v>371</v>
      </c>
      <c r="E1522" s="1">
        <v>10</v>
      </c>
      <c r="F1522" s="1" t="s">
        <v>372</v>
      </c>
      <c r="G1522" s="1">
        <v>6.95</v>
      </c>
      <c r="H1522" s="1" t="s">
        <v>376</v>
      </c>
      <c r="I1522" s="1">
        <v>69.5</v>
      </c>
      <c r="J1522" s="2" t="s">
        <v>563</v>
      </c>
      <c r="S1522" s="11">
        <f t="shared" si="47"/>
        <v>-183.91348490783383</v>
      </c>
      <c r="T1522" s="10">
        <f t="shared" si="48"/>
        <v>33824.169930944023</v>
      </c>
    </row>
    <row r="1523" spans="1:20" ht="15" x14ac:dyDescent="0.25">
      <c r="A1523" s="1">
        <v>9</v>
      </c>
      <c r="B1523" s="1">
        <v>573</v>
      </c>
      <c r="C1523" s="1" t="s">
        <v>488</v>
      </c>
      <c r="D1523" s="1" t="s">
        <v>371</v>
      </c>
      <c r="E1523" s="1">
        <v>300</v>
      </c>
      <c r="F1523" s="1" t="s">
        <v>372</v>
      </c>
      <c r="G1523" s="1">
        <v>6.95</v>
      </c>
      <c r="H1523" s="1" t="s">
        <v>376</v>
      </c>
      <c r="I1523" s="1">
        <v>2085</v>
      </c>
      <c r="J1523" s="2" t="s">
        <v>630</v>
      </c>
      <c r="S1523" s="11">
        <f t="shared" si="47"/>
        <v>-183.91348490783383</v>
      </c>
      <c r="T1523" s="10">
        <f t="shared" si="48"/>
        <v>33824.169930944023</v>
      </c>
    </row>
    <row r="1524" spans="1:20" ht="15" x14ac:dyDescent="0.25">
      <c r="A1524" s="1">
        <v>3</v>
      </c>
      <c r="B1524" s="1">
        <v>200</v>
      </c>
      <c r="C1524" s="1" t="s">
        <v>406</v>
      </c>
      <c r="D1524" s="1" t="s">
        <v>371</v>
      </c>
      <c r="E1524" s="1">
        <v>15</v>
      </c>
      <c r="F1524" s="1" t="s">
        <v>372</v>
      </c>
      <c r="G1524" s="1">
        <v>6.9</v>
      </c>
      <c r="H1524" s="1" t="s">
        <v>376</v>
      </c>
      <c r="I1524" s="1">
        <v>103.5</v>
      </c>
      <c r="J1524" s="2" t="s">
        <v>374</v>
      </c>
      <c r="S1524" s="11">
        <f t="shared" si="47"/>
        <v>-183.96348490783382</v>
      </c>
      <c r="T1524" s="10">
        <f t="shared" si="48"/>
        <v>33842.5637794348</v>
      </c>
    </row>
    <row r="1525" spans="1:20" ht="15" x14ac:dyDescent="0.25">
      <c r="A1525" s="1">
        <v>3</v>
      </c>
      <c r="B1525" s="1">
        <v>200</v>
      </c>
      <c r="C1525" s="1" t="s">
        <v>406</v>
      </c>
      <c r="D1525" s="1" t="s">
        <v>371</v>
      </c>
      <c r="E1525" s="1">
        <v>1</v>
      </c>
      <c r="F1525" s="1" t="s">
        <v>372</v>
      </c>
      <c r="G1525" s="1">
        <v>6.9</v>
      </c>
      <c r="H1525" s="1" t="s">
        <v>376</v>
      </c>
      <c r="I1525" s="1">
        <v>6.9</v>
      </c>
      <c r="J1525" s="2" t="s">
        <v>548</v>
      </c>
      <c r="S1525" s="11">
        <f t="shared" si="47"/>
        <v>-183.96348490783382</v>
      </c>
      <c r="T1525" s="10">
        <f t="shared" si="48"/>
        <v>33842.5637794348</v>
      </c>
    </row>
    <row r="1526" spans="1:20" ht="15" x14ac:dyDescent="0.25">
      <c r="A1526" s="1">
        <v>12</v>
      </c>
      <c r="B1526" s="1">
        <v>9</v>
      </c>
      <c r="C1526" s="1" t="s">
        <v>803</v>
      </c>
      <c r="D1526" s="1" t="s">
        <v>804</v>
      </c>
      <c r="E1526" s="1">
        <v>50</v>
      </c>
      <c r="F1526" s="1" t="s">
        <v>752</v>
      </c>
      <c r="G1526" s="1">
        <v>6.72</v>
      </c>
      <c r="H1526" s="1" t="s">
        <v>805</v>
      </c>
      <c r="I1526" s="1">
        <v>336</v>
      </c>
      <c r="J1526" s="2" t="s">
        <v>548</v>
      </c>
      <c r="S1526" s="11">
        <f t="shared" si="47"/>
        <v>-184.14348490783382</v>
      </c>
      <c r="T1526" s="10">
        <f t="shared" si="48"/>
        <v>33908.823034001623</v>
      </c>
    </row>
    <row r="1527" spans="1:20" ht="15" x14ac:dyDescent="0.25">
      <c r="A1527" s="1">
        <v>12</v>
      </c>
      <c r="B1527" s="1">
        <v>9</v>
      </c>
      <c r="C1527" s="1" t="s">
        <v>803</v>
      </c>
      <c r="D1527" s="1" t="s">
        <v>804</v>
      </c>
      <c r="E1527" s="1">
        <v>100</v>
      </c>
      <c r="F1527" s="1" t="s">
        <v>752</v>
      </c>
      <c r="G1527" s="1">
        <v>6.72</v>
      </c>
      <c r="H1527" s="1" t="s">
        <v>805</v>
      </c>
      <c r="I1527" s="1">
        <v>672</v>
      </c>
      <c r="J1527" s="2" t="s">
        <v>578</v>
      </c>
      <c r="S1527" s="11">
        <f t="shared" si="47"/>
        <v>-184.14348490783382</v>
      </c>
      <c r="T1527" s="10">
        <f t="shared" si="48"/>
        <v>33908.823034001623</v>
      </c>
    </row>
    <row r="1528" spans="1:20" ht="15" x14ac:dyDescent="0.25">
      <c r="A1528" s="1">
        <v>9</v>
      </c>
      <c r="B1528" s="1">
        <v>571</v>
      </c>
      <c r="C1528" s="1" t="s">
        <v>542</v>
      </c>
      <c r="D1528" s="1" t="s">
        <v>371</v>
      </c>
      <c r="E1528" s="1">
        <v>10</v>
      </c>
      <c r="F1528" s="1" t="s">
        <v>372</v>
      </c>
      <c r="G1528" s="1">
        <v>6.7</v>
      </c>
      <c r="H1528" s="1" t="s">
        <v>376</v>
      </c>
      <c r="I1528" s="1">
        <v>67</v>
      </c>
      <c r="J1528" s="2" t="s">
        <v>528</v>
      </c>
      <c r="S1528" s="11">
        <f t="shared" si="47"/>
        <v>-184.16348490783383</v>
      </c>
      <c r="T1528" s="10">
        <f t="shared" si="48"/>
        <v>33916.189173397943</v>
      </c>
    </row>
    <row r="1529" spans="1:20" ht="15" x14ac:dyDescent="0.25">
      <c r="A1529" s="1">
        <v>9</v>
      </c>
      <c r="B1529" s="1">
        <v>571</v>
      </c>
      <c r="C1529" s="1" t="s">
        <v>542</v>
      </c>
      <c r="D1529" s="1" t="s">
        <v>371</v>
      </c>
      <c r="E1529" s="1">
        <v>10</v>
      </c>
      <c r="F1529" s="1" t="s">
        <v>372</v>
      </c>
      <c r="G1529" s="1">
        <v>6.7</v>
      </c>
      <c r="H1529" s="1" t="s">
        <v>376</v>
      </c>
      <c r="I1529" s="1">
        <v>67</v>
      </c>
      <c r="J1529" s="2" t="s">
        <v>548</v>
      </c>
      <c r="S1529" s="11">
        <f t="shared" si="47"/>
        <v>-184.16348490783383</v>
      </c>
      <c r="T1529" s="10">
        <f t="shared" si="48"/>
        <v>33916.189173397943</v>
      </c>
    </row>
    <row r="1530" spans="1:20" ht="38.25" x14ac:dyDescent="0.25">
      <c r="A1530" s="1">
        <v>12</v>
      </c>
      <c r="B1530" s="1">
        <v>24</v>
      </c>
      <c r="C1530" s="1" t="s">
        <v>644</v>
      </c>
      <c r="D1530" s="1" t="s">
        <v>645</v>
      </c>
      <c r="E1530" s="1">
        <v>100</v>
      </c>
      <c r="F1530" s="1" t="s">
        <v>640</v>
      </c>
      <c r="G1530" s="1">
        <v>6.69</v>
      </c>
      <c r="H1530" s="1" t="s">
        <v>646</v>
      </c>
      <c r="I1530" s="1">
        <v>669</v>
      </c>
      <c r="J1530" s="2" t="s">
        <v>491</v>
      </c>
      <c r="S1530" s="11">
        <f t="shared" si="47"/>
        <v>-184.17348490783382</v>
      </c>
      <c r="T1530" s="10">
        <f t="shared" si="48"/>
        <v>33919.872543096091</v>
      </c>
    </row>
    <row r="1531" spans="1:20" ht="38.25" x14ac:dyDescent="0.25">
      <c r="A1531" s="1">
        <v>12</v>
      </c>
      <c r="B1531" s="1">
        <v>24</v>
      </c>
      <c r="C1531" s="1" t="s">
        <v>644</v>
      </c>
      <c r="D1531" s="1" t="s">
        <v>645</v>
      </c>
      <c r="E1531" s="1">
        <v>100</v>
      </c>
      <c r="F1531" s="1" t="s">
        <v>640</v>
      </c>
      <c r="G1531" s="1">
        <v>6.69</v>
      </c>
      <c r="H1531" s="1" t="s">
        <v>646</v>
      </c>
      <c r="I1531" s="1">
        <v>669</v>
      </c>
      <c r="J1531" s="2" t="s">
        <v>548</v>
      </c>
      <c r="S1531" s="11">
        <f t="shared" si="47"/>
        <v>-184.17348490783382</v>
      </c>
      <c r="T1531" s="10">
        <f t="shared" si="48"/>
        <v>33919.872543096091</v>
      </c>
    </row>
    <row r="1532" spans="1:20" ht="25.5" x14ac:dyDescent="0.25">
      <c r="A1532" s="1">
        <v>14</v>
      </c>
      <c r="B1532" s="1" t="s">
        <v>986</v>
      </c>
      <c r="C1532" s="1" t="s">
        <v>987</v>
      </c>
      <c r="D1532" s="1" t="s">
        <v>526</v>
      </c>
      <c r="E1532" s="1">
        <v>500</v>
      </c>
      <c r="F1532" s="1" t="s">
        <v>957</v>
      </c>
      <c r="G1532" s="1">
        <v>6.6</v>
      </c>
      <c r="H1532" s="1" t="s">
        <v>988</v>
      </c>
      <c r="I1532" s="1">
        <v>3300</v>
      </c>
      <c r="J1532" s="2" t="s">
        <v>491</v>
      </c>
      <c r="S1532" s="11">
        <f t="shared" si="47"/>
        <v>-184.26348490783383</v>
      </c>
      <c r="T1532" s="10">
        <f t="shared" si="48"/>
        <v>33953.031870379506</v>
      </c>
    </row>
    <row r="1533" spans="1:20" ht="25.5" x14ac:dyDescent="0.25">
      <c r="A1533" s="1">
        <v>14</v>
      </c>
      <c r="B1533" s="1" t="s">
        <v>986</v>
      </c>
      <c r="C1533" s="1" t="s">
        <v>987</v>
      </c>
      <c r="D1533" s="1" t="s">
        <v>526</v>
      </c>
      <c r="E1533" s="1">
        <v>500</v>
      </c>
      <c r="F1533" s="1" t="s">
        <v>957</v>
      </c>
      <c r="G1533" s="1">
        <v>6.6</v>
      </c>
      <c r="H1533" s="1" t="s">
        <v>988</v>
      </c>
      <c r="I1533" s="1">
        <v>3300</v>
      </c>
      <c r="J1533" s="2" t="s">
        <v>528</v>
      </c>
      <c r="S1533" s="11">
        <f t="shared" si="47"/>
        <v>-184.26348490783383</v>
      </c>
      <c r="T1533" s="10">
        <f t="shared" si="48"/>
        <v>33953.031870379506</v>
      </c>
    </row>
    <row r="1534" spans="1:20" ht="15" x14ac:dyDescent="0.25">
      <c r="A1534" s="1">
        <v>9</v>
      </c>
      <c r="B1534" s="1">
        <v>471</v>
      </c>
      <c r="C1534" s="1" t="s">
        <v>626</v>
      </c>
      <c r="D1534" s="1" t="s">
        <v>371</v>
      </c>
      <c r="E1534" s="1">
        <v>2</v>
      </c>
      <c r="F1534" s="1" t="s">
        <v>372</v>
      </c>
      <c r="G1534" s="1">
        <v>6.56</v>
      </c>
      <c r="H1534" s="1" t="s">
        <v>376</v>
      </c>
      <c r="I1534" s="1">
        <v>13.12</v>
      </c>
      <c r="J1534" s="2" t="s">
        <v>612</v>
      </c>
      <c r="S1534" s="11">
        <f t="shared" si="47"/>
        <v>-184.30348490783382</v>
      </c>
      <c r="T1534" s="10">
        <f t="shared" si="48"/>
        <v>33967.774549172129</v>
      </c>
    </row>
    <row r="1535" spans="1:20" ht="15" x14ac:dyDescent="0.25">
      <c r="A1535" s="1">
        <v>4</v>
      </c>
      <c r="B1535" s="1">
        <v>294</v>
      </c>
      <c r="C1535" s="1" t="s">
        <v>532</v>
      </c>
      <c r="D1535" s="1" t="s">
        <v>371</v>
      </c>
      <c r="E1535" s="1">
        <v>10</v>
      </c>
      <c r="F1535" s="1" t="s">
        <v>372</v>
      </c>
      <c r="G1535" s="1">
        <v>6.5</v>
      </c>
      <c r="H1535" s="1" t="s">
        <v>376</v>
      </c>
      <c r="I1535" s="1">
        <v>65</v>
      </c>
      <c r="J1535" s="2" t="s">
        <v>528</v>
      </c>
      <c r="S1535" s="11">
        <f t="shared" si="47"/>
        <v>-184.36348490783382</v>
      </c>
      <c r="T1535" s="10">
        <f t="shared" si="48"/>
        <v>33989.894567361072</v>
      </c>
    </row>
    <row r="1536" spans="1:20" ht="15" x14ac:dyDescent="0.25">
      <c r="A1536" s="1">
        <v>4</v>
      </c>
      <c r="B1536" s="1">
        <v>294</v>
      </c>
      <c r="C1536" s="1" t="s">
        <v>532</v>
      </c>
      <c r="D1536" s="1" t="s">
        <v>371</v>
      </c>
      <c r="E1536" s="1">
        <v>10</v>
      </c>
      <c r="F1536" s="1" t="s">
        <v>372</v>
      </c>
      <c r="G1536" s="1">
        <v>6.5</v>
      </c>
      <c r="H1536" s="1" t="s">
        <v>376</v>
      </c>
      <c r="I1536" s="1">
        <v>65</v>
      </c>
      <c r="J1536" s="2" t="s">
        <v>563</v>
      </c>
      <c r="S1536" s="11">
        <f t="shared" si="47"/>
        <v>-184.36348490783382</v>
      </c>
      <c r="T1536" s="10">
        <f t="shared" si="48"/>
        <v>33989.894567361072</v>
      </c>
    </row>
    <row r="1537" spans="1:20" ht="15" x14ac:dyDescent="0.25">
      <c r="A1537" s="1">
        <v>4</v>
      </c>
      <c r="B1537" s="1">
        <v>294</v>
      </c>
      <c r="C1537" s="1" t="s">
        <v>532</v>
      </c>
      <c r="D1537" s="1" t="s">
        <v>371</v>
      </c>
      <c r="E1537" s="1">
        <v>10</v>
      </c>
      <c r="F1537" s="1" t="s">
        <v>372</v>
      </c>
      <c r="G1537" s="1">
        <v>6.5</v>
      </c>
      <c r="H1537" s="1" t="s">
        <v>376</v>
      </c>
      <c r="I1537" s="1">
        <v>65</v>
      </c>
      <c r="J1537" s="2" t="s">
        <v>606</v>
      </c>
      <c r="S1537" s="11">
        <f t="shared" si="47"/>
        <v>-184.36348490783382</v>
      </c>
      <c r="T1537" s="10">
        <f t="shared" si="48"/>
        <v>33989.894567361072</v>
      </c>
    </row>
    <row r="1538" spans="1:20" ht="15" x14ac:dyDescent="0.25">
      <c r="A1538" s="1">
        <v>9</v>
      </c>
      <c r="B1538" s="1">
        <v>445</v>
      </c>
      <c r="C1538" s="1" t="s">
        <v>570</v>
      </c>
      <c r="D1538" s="1" t="s">
        <v>371</v>
      </c>
      <c r="E1538" s="1">
        <v>2</v>
      </c>
      <c r="F1538" s="1" t="s">
        <v>372</v>
      </c>
      <c r="G1538" s="1">
        <v>6.42</v>
      </c>
      <c r="H1538" s="1" t="s">
        <v>376</v>
      </c>
      <c r="I1538" s="1">
        <v>12.84</v>
      </c>
      <c r="J1538" s="2" t="s">
        <v>563</v>
      </c>
      <c r="S1538" s="11">
        <f t="shared" ref="S1538:S1601" si="49">G1538-$P$2</f>
        <v>-184.44348490783383</v>
      </c>
      <c r="T1538" s="10">
        <f t="shared" si="48"/>
        <v>34019.399124946329</v>
      </c>
    </row>
    <row r="1539" spans="1:20" ht="15" x14ac:dyDescent="0.25">
      <c r="A1539" s="1">
        <v>13</v>
      </c>
      <c r="B1539" s="1">
        <v>50</v>
      </c>
      <c r="C1539" s="1" t="s">
        <v>770</v>
      </c>
      <c r="D1539" s="1" t="s">
        <v>526</v>
      </c>
      <c r="E1539" s="1">
        <v>500</v>
      </c>
      <c r="F1539" s="1" t="s">
        <v>752</v>
      </c>
      <c r="G1539" s="1">
        <v>6.24</v>
      </c>
      <c r="H1539" s="1" t="s">
        <v>771</v>
      </c>
      <c r="I1539" s="1">
        <v>3120</v>
      </c>
      <c r="J1539" s="2" t="s">
        <v>491</v>
      </c>
      <c r="S1539" s="11">
        <f t="shared" si="49"/>
        <v>-184.62348490783381</v>
      </c>
      <c r="T1539" s="10">
        <f t="shared" ref="T1539:T1602" si="50">S1539*S1539</f>
        <v>34085.831179513138</v>
      </c>
    </row>
    <row r="1540" spans="1:20" ht="15" x14ac:dyDescent="0.25">
      <c r="A1540" s="1">
        <v>13</v>
      </c>
      <c r="B1540" s="1">
        <v>50</v>
      </c>
      <c r="C1540" s="1" t="s">
        <v>770</v>
      </c>
      <c r="D1540" s="1" t="s">
        <v>526</v>
      </c>
      <c r="E1540" s="1">
        <v>1500</v>
      </c>
      <c r="F1540" s="1" t="s">
        <v>752</v>
      </c>
      <c r="G1540" s="1">
        <v>6.24</v>
      </c>
      <c r="H1540" s="1" t="s">
        <v>771</v>
      </c>
      <c r="I1540" s="1">
        <v>9360</v>
      </c>
      <c r="J1540" s="2" t="s">
        <v>548</v>
      </c>
      <c r="S1540" s="11">
        <f t="shared" si="49"/>
        <v>-184.62348490783381</v>
      </c>
      <c r="T1540" s="10">
        <f t="shared" si="50"/>
        <v>34085.831179513138</v>
      </c>
    </row>
    <row r="1541" spans="1:20" ht="15" x14ac:dyDescent="0.25">
      <c r="A1541" s="1">
        <v>13</v>
      </c>
      <c r="B1541" s="1">
        <v>50</v>
      </c>
      <c r="C1541" s="1" t="s">
        <v>770</v>
      </c>
      <c r="D1541" s="1" t="s">
        <v>526</v>
      </c>
      <c r="E1541" s="1">
        <v>3000</v>
      </c>
      <c r="F1541" s="1" t="s">
        <v>752</v>
      </c>
      <c r="G1541" s="1">
        <v>6.24</v>
      </c>
      <c r="H1541" s="1" t="s">
        <v>771</v>
      </c>
      <c r="I1541" s="1">
        <v>18720</v>
      </c>
      <c r="J1541" s="2" t="s">
        <v>563</v>
      </c>
      <c r="S1541" s="11">
        <f t="shared" si="49"/>
        <v>-184.62348490783381</v>
      </c>
      <c r="T1541" s="10">
        <f t="shared" si="50"/>
        <v>34085.831179513138</v>
      </c>
    </row>
    <row r="1542" spans="1:20" ht="15" x14ac:dyDescent="0.25">
      <c r="A1542" s="1">
        <v>13</v>
      </c>
      <c r="B1542" s="1">
        <v>50</v>
      </c>
      <c r="C1542" s="1" t="s">
        <v>770</v>
      </c>
      <c r="D1542" s="1" t="s">
        <v>526</v>
      </c>
      <c r="E1542" s="1">
        <v>30</v>
      </c>
      <c r="F1542" s="1" t="s">
        <v>752</v>
      </c>
      <c r="G1542" s="1">
        <v>6.24</v>
      </c>
      <c r="H1542" s="1" t="s">
        <v>771</v>
      </c>
      <c r="I1542" s="1">
        <v>187.2</v>
      </c>
      <c r="J1542" s="2" t="s">
        <v>606</v>
      </c>
      <c r="S1542" s="11">
        <f t="shared" si="49"/>
        <v>-184.62348490783381</v>
      </c>
      <c r="T1542" s="10">
        <f t="shared" si="50"/>
        <v>34085.831179513138</v>
      </c>
    </row>
    <row r="1543" spans="1:20" ht="15" x14ac:dyDescent="0.25">
      <c r="A1543" s="1">
        <v>4</v>
      </c>
      <c r="B1543" s="1">
        <v>286</v>
      </c>
      <c r="C1543" s="1" t="s">
        <v>1202</v>
      </c>
      <c r="D1543" s="1" t="s">
        <v>371</v>
      </c>
      <c r="E1543" s="1">
        <v>10</v>
      </c>
      <c r="F1543" s="1" t="s">
        <v>1095</v>
      </c>
      <c r="G1543" s="1">
        <v>6.19</v>
      </c>
      <c r="H1543" s="1" t="s">
        <v>1129</v>
      </c>
      <c r="I1543" s="1">
        <v>61.9</v>
      </c>
      <c r="J1543" s="2" t="s">
        <v>612</v>
      </c>
      <c r="S1543" s="11">
        <f t="shared" si="49"/>
        <v>-184.67348490783382</v>
      </c>
      <c r="T1543" s="10">
        <f t="shared" si="50"/>
        <v>34104.296028003926</v>
      </c>
    </row>
    <row r="1544" spans="1:20" ht="15" x14ac:dyDescent="0.25">
      <c r="A1544" s="1">
        <v>12</v>
      </c>
      <c r="B1544" s="1">
        <v>62</v>
      </c>
      <c r="C1544" s="1" t="s">
        <v>883</v>
      </c>
      <c r="D1544" s="1" t="s">
        <v>649</v>
      </c>
      <c r="E1544" s="1">
        <v>400</v>
      </c>
      <c r="F1544" s="1" t="s">
        <v>752</v>
      </c>
      <c r="G1544" s="1">
        <v>6.15</v>
      </c>
      <c r="H1544" s="1" t="s">
        <v>884</v>
      </c>
      <c r="I1544" s="1">
        <v>2460</v>
      </c>
      <c r="J1544" s="2" t="s">
        <v>630</v>
      </c>
      <c r="S1544" s="11">
        <f t="shared" si="49"/>
        <v>-184.71348490783382</v>
      </c>
      <c r="T1544" s="10">
        <f t="shared" si="50"/>
        <v>34119.07150679655</v>
      </c>
    </row>
    <row r="1545" spans="1:20" ht="25.5" x14ac:dyDescent="0.25">
      <c r="A1545" s="1">
        <v>9</v>
      </c>
      <c r="B1545" s="1">
        <v>528</v>
      </c>
      <c r="C1545" s="1" t="s">
        <v>608</v>
      </c>
      <c r="D1545" s="1" t="s">
        <v>371</v>
      </c>
      <c r="E1545" s="1">
        <v>20</v>
      </c>
      <c r="F1545" s="1" t="s">
        <v>372</v>
      </c>
      <c r="G1545" s="1">
        <v>6.1</v>
      </c>
      <c r="H1545" s="1" t="s">
        <v>376</v>
      </c>
      <c r="I1545" s="1">
        <v>122</v>
      </c>
      <c r="J1545" s="2" t="s">
        <v>606</v>
      </c>
      <c r="S1545" s="11">
        <f t="shared" si="49"/>
        <v>-184.76348490783383</v>
      </c>
      <c r="T1545" s="10">
        <f t="shared" si="50"/>
        <v>34137.545355287337</v>
      </c>
    </row>
    <row r="1546" spans="1:20" ht="25.5" x14ac:dyDescent="0.25">
      <c r="A1546" s="1">
        <v>12</v>
      </c>
      <c r="B1546" s="1">
        <v>44</v>
      </c>
      <c r="C1546" s="1" t="s">
        <v>751</v>
      </c>
      <c r="D1546" s="1" t="s">
        <v>559</v>
      </c>
      <c r="E1546" s="1">
        <v>500</v>
      </c>
      <c r="F1546" s="1" t="s">
        <v>752</v>
      </c>
      <c r="G1546" s="1">
        <v>5.98</v>
      </c>
      <c r="H1546" s="1" t="s">
        <v>753</v>
      </c>
      <c r="I1546" s="1">
        <v>2990</v>
      </c>
      <c r="J1546" s="2" t="s">
        <v>491</v>
      </c>
      <c r="S1546" s="11">
        <f t="shared" si="49"/>
        <v>-184.88348490783383</v>
      </c>
      <c r="T1546" s="10">
        <f t="shared" si="50"/>
        <v>34181.902991665222</v>
      </c>
    </row>
    <row r="1547" spans="1:20" ht="25.5" x14ac:dyDescent="0.25">
      <c r="A1547" s="1">
        <v>12</v>
      </c>
      <c r="B1547" s="1">
        <v>45</v>
      </c>
      <c r="C1547" s="1" t="s">
        <v>754</v>
      </c>
      <c r="D1547" s="1" t="s">
        <v>559</v>
      </c>
      <c r="E1547" s="1">
        <v>2000</v>
      </c>
      <c r="F1547" s="1" t="s">
        <v>752</v>
      </c>
      <c r="G1547" s="1">
        <v>5.98</v>
      </c>
      <c r="H1547" s="1" t="s">
        <v>753</v>
      </c>
      <c r="I1547" s="1">
        <v>11960</v>
      </c>
      <c r="J1547" s="2" t="s">
        <v>491</v>
      </c>
      <c r="S1547" s="11">
        <f t="shared" si="49"/>
        <v>-184.88348490783383</v>
      </c>
      <c r="T1547" s="10">
        <f t="shared" si="50"/>
        <v>34181.902991665222</v>
      </c>
    </row>
    <row r="1548" spans="1:20" ht="25.5" x14ac:dyDescent="0.25">
      <c r="A1548" s="1">
        <v>12</v>
      </c>
      <c r="B1548" s="1">
        <v>44</v>
      </c>
      <c r="C1548" s="1" t="s">
        <v>751</v>
      </c>
      <c r="D1548" s="1" t="s">
        <v>559</v>
      </c>
      <c r="E1548" s="1">
        <v>1000</v>
      </c>
      <c r="F1548" s="1" t="s">
        <v>752</v>
      </c>
      <c r="G1548" s="1">
        <v>5.98</v>
      </c>
      <c r="H1548" s="1" t="s">
        <v>753</v>
      </c>
      <c r="I1548" s="1">
        <v>5980</v>
      </c>
      <c r="J1548" s="2" t="s">
        <v>548</v>
      </c>
      <c r="S1548" s="11">
        <f t="shared" si="49"/>
        <v>-184.88348490783383</v>
      </c>
      <c r="T1548" s="10">
        <f t="shared" si="50"/>
        <v>34181.902991665222</v>
      </c>
    </row>
    <row r="1549" spans="1:20" ht="25.5" x14ac:dyDescent="0.25">
      <c r="A1549" s="1">
        <v>12</v>
      </c>
      <c r="B1549" s="1">
        <v>45</v>
      </c>
      <c r="C1549" s="1" t="s">
        <v>754</v>
      </c>
      <c r="D1549" s="1" t="s">
        <v>559</v>
      </c>
      <c r="E1549" s="1">
        <v>2000</v>
      </c>
      <c r="F1549" s="1" t="s">
        <v>752</v>
      </c>
      <c r="G1549" s="1">
        <v>5.98</v>
      </c>
      <c r="H1549" s="1" t="s">
        <v>753</v>
      </c>
      <c r="I1549" s="1">
        <v>11960</v>
      </c>
      <c r="J1549" s="2" t="s">
        <v>548</v>
      </c>
      <c r="S1549" s="11">
        <f t="shared" si="49"/>
        <v>-184.88348490783383</v>
      </c>
      <c r="T1549" s="10">
        <f t="shared" si="50"/>
        <v>34181.902991665222</v>
      </c>
    </row>
    <row r="1550" spans="1:20" ht="25.5" x14ac:dyDescent="0.25">
      <c r="A1550" s="1">
        <v>12</v>
      </c>
      <c r="B1550" s="1">
        <v>46</v>
      </c>
      <c r="C1550" s="1" t="s">
        <v>806</v>
      </c>
      <c r="D1550" s="1" t="s">
        <v>559</v>
      </c>
      <c r="E1550" s="1">
        <v>2000</v>
      </c>
      <c r="F1550" s="1" t="s">
        <v>752</v>
      </c>
      <c r="G1550" s="1">
        <v>5.98</v>
      </c>
      <c r="H1550" s="1" t="s">
        <v>753</v>
      </c>
      <c r="I1550" s="1">
        <v>11960</v>
      </c>
      <c r="J1550" s="2" t="s">
        <v>548</v>
      </c>
      <c r="S1550" s="11">
        <f t="shared" si="49"/>
        <v>-184.88348490783383</v>
      </c>
      <c r="T1550" s="10">
        <f t="shared" si="50"/>
        <v>34181.902991665222</v>
      </c>
    </row>
    <row r="1551" spans="1:20" ht="25.5" x14ac:dyDescent="0.25">
      <c r="A1551" s="1">
        <v>12</v>
      </c>
      <c r="B1551" s="1">
        <v>44</v>
      </c>
      <c r="C1551" s="1" t="s">
        <v>751</v>
      </c>
      <c r="D1551" s="1" t="s">
        <v>559</v>
      </c>
      <c r="E1551" s="1">
        <v>1000</v>
      </c>
      <c r="F1551" s="1" t="s">
        <v>752</v>
      </c>
      <c r="G1551" s="1">
        <v>5.98</v>
      </c>
      <c r="H1551" s="1" t="s">
        <v>753</v>
      </c>
      <c r="I1551" s="1">
        <v>5980</v>
      </c>
      <c r="J1551" s="2" t="s">
        <v>563</v>
      </c>
      <c r="S1551" s="11">
        <f t="shared" si="49"/>
        <v>-184.88348490783383</v>
      </c>
      <c r="T1551" s="10">
        <f t="shared" si="50"/>
        <v>34181.902991665222</v>
      </c>
    </row>
    <row r="1552" spans="1:20" ht="25.5" x14ac:dyDescent="0.25">
      <c r="A1552" s="1">
        <v>12</v>
      </c>
      <c r="B1552" s="1">
        <v>45</v>
      </c>
      <c r="C1552" s="1" t="s">
        <v>754</v>
      </c>
      <c r="D1552" s="1" t="s">
        <v>559</v>
      </c>
      <c r="E1552" s="1">
        <v>3000</v>
      </c>
      <c r="F1552" s="1" t="s">
        <v>752</v>
      </c>
      <c r="G1552" s="1">
        <v>5.98</v>
      </c>
      <c r="H1552" s="1" t="s">
        <v>753</v>
      </c>
      <c r="I1552" s="1">
        <v>17940</v>
      </c>
      <c r="J1552" s="2" t="s">
        <v>563</v>
      </c>
      <c r="S1552" s="11">
        <f t="shared" si="49"/>
        <v>-184.88348490783383</v>
      </c>
      <c r="T1552" s="10">
        <f t="shared" si="50"/>
        <v>34181.902991665222</v>
      </c>
    </row>
    <row r="1553" spans="1:20" ht="25.5" x14ac:dyDescent="0.25">
      <c r="A1553" s="1">
        <v>12</v>
      </c>
      <c r="B1553" s="1">
        <v>45</v>
      </c>
      <c r="C1553" s="1" t="s">
        <v>754</v>
      </c>
      <c r="D1553" s="1" t="s">
        <v>559</v>
      </c>
      <c r="E1553" s="1">
        <v>5000</v>
      </c>
      <c r="F1553" s="1" t="s">
        <v>752</v>
      </c>
      <c r="G1553" s="1">
        <v>5.98</v>
      </c>
      <c r="H1553" s="1" t="s">
        <v>753</v>
      </c>
      <c r="I1553" s="1">
        <v>29900</v>
      </c>
      <c r="J1553" s="2" t="s">
        <v>630</v>
      </c>
      <c r="S1553" s="11">
        <f t="shared" si="49"/>
        <v>-184.88348490783383</v>
      </c>
      <c r="T1553" s="10">
        <f t="shared" si="50"/>
        <v>34181.902991665222</v>
      </c>
    </row>
    <row r="1554" spans="1:20" ht="25.5" x14ac:dyDescent="0.25">
      <c r="A1554" s="1">
        <v>12</v>
      </c>
      <c r="B1554" s="1">
        <v>46</v>
      </c>
      <c r="C1554" s="1" t="s">
        <v>806</v>
      </c>
      <c r="D1554" s="1" t="s">
        <v>559</v>
      </c>
      <c r="E1554" s="1">
        <v>1000</v>
      </c>
      <c r="F1554" s="1" t="s">
        <v>752</v>
      </c>
      <c r="G1554" s="1">
        <v>5.98</v>
      </c>
      <c r="H1554" s="1" t="s">
        <v>753</v>
      </c>
      <c r="I1554" s="1">
        <v>5980</v>
      </c>
      <c r="J1554" s="2" t="s">
        <v>630</v>
      </c>
      <c r="S1554" s="11">
        <f t="shared" si="49"/>
        <v>-184.88348490783383</v>
      </c>
      <c r="T1554" s="10">
        <f t="shared" si="50"/>
        <v>34181.902991665222</v>
      </c>
    </row>
    <row r="1555" spans="1:20" ht="15" x14ac:dyDescent="0.25">
      <c r="A1555" s="1">
        <v>9</v>
      </c>
      <c r="B1555" s="1">
        <v>529</v>
      </c>
      <c r="C1555" s="1" t="s">
        <v>540</v>
      </c>
      <c r="D1555" s="1" t="s">
        <v>371</v>
      </c>
      <c r="E1555" s="1">
        <v>5</v>
      </c>
      <c r="F1555" s="1" t="s">
        <v>372</v>
      </c>
      <c r="G1555" s="1">
        <v>5.87</v>
      </c>
      <c r="H1555" s="1" t="s">
        <v>376</v>
      </c>
      <c r="I1555" s="1">
        <v>29.35</v>
      </c>
      <c r="J1555" s="2" t="s">
        <v>528</v>
      </c>
      <c r="S1555" s="11">
        <f t="shared" si="49"/>
        <v>-184.99348490783382</v>
      </c>
      <c r="T1555" s="10">
        <f t="shared" si="50"/>
        <v>34222.589458344941</v>
      </c>
    </row>
    <row r="1556" spans="1:20" ht="15" x14ac:dyDescent="0.25">
      <c r="A1556" s="1">
        <v>9</v>
      </c>
      <c r="B1556" s="1">
        <v>529</v>
      </c>
      <c r="C1556" s="1" t="s">
        <v>540</v>
      </c>
      <c r="D1556" s="1" t="s">
        <v>371</v>
      </c>
      <c r="E1556" s="1">
        <v>10</v>
      </c>
      <c r="F1556" s="1" t="s">
        <v>372</v>
      </c>
      <c r="G1556" s="1">
        <v>5.87</v>
      </c>
      <c r="H1556" s="1" t="s">
        <v>376</v>
      </c>
      <c r="I1556" s="1">
        <v>58.7</v>
      </c>
      <c r="J1556" s="2" t="s">
        <v>563</v>
      </c>
      <c r="S1556" s="11">
        <f t="shared" si="49"/>
        <v>-184.99348490783382</v>
      </c>
      <c r="T1556" s="10">
        <f t="shared" si="50"/>
        <v>34222.589458344941</v>
      </c>
    </row>
    <row r="1557" spans="1:20" ht="15" x14ac:dyDescent="0.25">
      <c r="A1557" s="1">
        <v>2</v>
      </c>
      <c r="B1557" s="1">
        <v>137</v>
      </c>
      <c r="C1557" s="1" t="s">
        <v>37</v>
      </c>
      <c r="D1557" s="1" t="s">
        <v>371</v>
      </c>
      <c r="E1557" s="1">
        <v>350</v>
      </c>
      <c r="F1557" s="1" t="s">
        <v>23</v>
      </c>
      <c r="G1557" s="1">
        <v>5.7</v>
      </c>
      <c r="H1557" s="1" t="s">
        <v>38</v>
      </c>
      <c r="I1557" s="1">
        <v>1995</v>
      </c>
      <c r="J1557" s="2" t="s">
        <v>374</v>
      </c>
      <c r="S1557" s="11">
        <f t="shared" si="49"/>
        <v>-185.16348490783383</v>
      </c>
      <c r="T1557" s="10">
        <f t="shared" si="50"/>
        <v>34285.516143213608</v>
      </c>
    </row>
    <row r="1558" spans="1:20" ht="15" x14ac:dyDescent="0.25">
      <c r="A1558" s="1">
        <v>2</v>
      </c>
      <c r="B1558" s="1">
        <v>137</v>
      </c>
      <c r="C1558" s="1" t="s">
        <v>37</v>
      </c>
      <c r="D1558" s="1" t="s">
        <v>371</v>
      </c>
      <c r="E1558" s="1">
        <v>20</v>
      </c>
      <c r="F1558" s="1" t="s">
        <v>23</v>
      </c>
      <c r="G1558" s="1">
        <v>5.7</v>
      </c>
      <c r="H1558" s="1" t="s">
        <v>38</v>
      </c>
      <c r="I1558" s="1">
        <v>114</v>
      </c>
      <c r="J1558" s="2" t="s">
        <v>586</v>
      </c>
      <c r="S1558" s="11">
        <f t="shared" si="49"/>
        <v>-185.16348490783383</v>
      </c>
      <c r="T1558" s="10">
        <f t="shared" si="50"/>
        <v>34285.516143213608</v>
      </c>
    </row>
    <row r="1559" spans="1:20" ht="25.5" x14ac:dyDescent="0.25">
      <c r="A1559" s="1">
        <v>2</v>
      </c>
      <c r="B1559" s="1">
        <v>88</v>
      </c>
      <c r="C1559" s="1" t="s">
        <v>529</v>
      </c>
      <c r="D1559" s="1" t="s">
        <v>371</v>
      </c>
      <c r="E1559" s="1">
        <v>20</v>
      </c>
      <c r="F1559" s="1" t="s">
        <v>372</v>
      </c>
      <c r="G1559" s="1">
        <v>5.6</v>
      </c>
      <c r="H1559" s="1" t="s">
        <v>376</v>
      </c>
      <c r="I1559" s="1">
        <v>112</v>
      </c>
      <c r="J1559" s="2" t="s">
        <v>528</v>
      </c>
      <c r="S1559" s="11">
        <f t="shared" si="49"/>
        <v>-185.26348490783383</v>
      </c>
      <c r="T1559" s="10">
        <f t="shared" si="50"/>
        <v>34322.558840195175</v>
      </c>
    </row>
    <row r="1560" spans="1:20" ht="25.5" x14ac:dyDescent="0.25">
      <c r="A1560" s="1">
        <v>2</v>
      </c>
      <c r="B1560" s="1">
        <v>88</v>
      </c>
      <c r="C1560" s="1" t="s">
        <v>529</v>
      </c>
      <c r="D1560" s="1" t="s">
        <v>371</v>
      </c>
      <c r="E1560" s="1">
        <v>25</v>
      </c>
      <c r="F1560" s="1" t="s">
        <v>372</v>
      </c>
      <c r="G1560" s="1">
        <v>5.6</v>
      </c>
      <c r="H1560" s="1" t="s">
        <v>376</v>
      </c>
      <c r="I1560" s="1">
        <v>140</v>
      </c>
      <c r="J1560" s="2" t="s">
        <v>548</v>
      </c>
      <c r="S1560" s="11">
        <f t="shared" si="49"/>
        <v>-185.26348490783383</v>
      </c>
      <c r="T1560" s="10">
        <f t="shared" si="50"/>
        <v>34322.558840195175</v>
      </c>
    </row>
    <row r="1561" spans="1:20" ht="25.5" x14ac:dyDescent="0.25">
      <c r="A1561" s="1">
        <v>2</v>
      </c>
      <c r="B1561" s="1">
        <v>88</v>
      </c>
      <c r="C1561" s="1" t="s">
        <v>529</v>
      </c>
      <c r="D1561" s="1" t="s">
        <v>371</v>
      </c>
      <c r="E1561" s="1">
        <v>10</v>
      </c>
      <c r="F1561" s="1" t="s">
        <v>372</v>
      </c>
      <c r="G1561" s="1">
        <v>5.6</v>
      </c>
      <c r="H1561" s="1" t="s">
        <v>376</v>
      </c>
      <c r="I1561" s="1">
        <v>56</v>
      </c>
      <c r="J1561" s="2" t="s">
        <v>586</v>
      </c>
      <c r="S1561" s="11">
        <f t="shared" si="49"/>
        <v>-185.26348490783383</v>
      </c>
      <c r="T1561" s="10">
        <f t="shared" si="50"/>
        <v>34322.558840195175</v>
      </c>
    </row>
    <row r="1562" spans="1:20" ht="25.5" x14ac:dyDescent="0.25">
      <c r="A1562" s="1">
        <v>2</v>
      </c>
      <c r="B1562" s="1">
        <v>88</v>
      </c>
      <c r="C1562" s="1" t="s">
        <v>529</v>
      </c>
      <c r="D1562" s="1" t="s">
        <v>371</v>
      </c>
      <c r="E1562" s="1">
        <v>200</v>
      </c>
      <c r="F1562" s="1" t="s">
        <v>372</v>
      </c>
      <c r="G1562" s="1">
        <v>5.6</v>
      </c>
      <c r="H1562" s="1" t="s">
        <v>376</v>
      </c>
      <c r="I1562" s="1">
        <v>1120</v>
      </c>
      <c r="J1562" s="2" t="s">
        <v>612</v>
      </c>
      <c r="S1562" s="11">
        <f t="shared" si="49"/>
        <v>-185.26348490783383</v>
      </c>
      <c r="T1562" s="10">
        <f t="shared" si="50"/>
        <v>34322.558840195175</v>
      </c>
    </row>
    <row r="1563" spans="1:20" ht="15" x14ac:dyDescent="0.25">
      <c r="A1563" s="1">
        <v>9</v>
      </c>
      <c r="B1563" s="1">
        <v>518</v>
      </c>
      <c r="C1563" s="1" t="s">
        <v>64</v>
      </c>
      <c r="D1563" s="1" t="s">
        <v>371</v>
      </c>
      <c r="E1563" s="1">
        <v>70</v>
      </c>
      <c r="F1563" s="1" t="s">
        <v>23</v>
      </c>
      <c r="G1563" s="1">
        <v>5.35</v>
      </c>
      <c r="H1563" s="1" t="s">
        <v>65</v>
      </c>
      <c r="I1563" s="1">
        <v>374.5</v>
      </c>
      <c r="J1563" s="2" t="s">
        <v>374</v>
      </c>
      <c r="S1563" s="11">
        <f t="shared" si="49"/>
        <v>-185.51348490783383</v>
      </c>
      <c r="T1563" s="10">
        <f t="shared" si="50"/>
        <v>34415.253082649091</v>
      </c>
    </row>
    <row r="1564" spans="1:20" ht="15" x14ac:dyDescent="0.25">
      <c r="A1564" s="1">
        <v>9</v>
      </c>
      <c r="B1564" s="1">
        <v>518</v>
      </c>
      <c r="C1564" s="1" t="s">
        <v>64</v>
      </c>
      <c r="D1564" s="1" t="s">
        <v>371</v>
      </c>
      <c r="E1564" s="1">
        <v>50</v>
      </c>
      <c r="F1564" s="1" t="s">
        <v>23</v>
      </c>
      <c r="G1564" s="1">
        <v>5.35</v>
      </c>
      <c r="H1564" s="1" t="s">
        <v>65</v>
      </c>
      <c r="I1564" s="1">
        <v>267.5</v>
      </c>
      <c r="J1564" s="2" t="s">
        <v>466</v>
      </c>
      <c r="S1564" s="11">
        <f t="shared" si="49"/>
        <v>-185.51348490783383</v>
      </c>
      <c r="T1564" s="10">
        <f t="shared" si="50"/>
        <v>34415.253082649091</v>
      </c>
    </row>
    <row r="1565" spans="1:20" ht="15" x14ac:dyDescent="0.25">
      <c r="A1565" s="1">
        <v>9</v>
      </c>
      <c r="B1565" s="1">
        <v>518</v>
      </c>
      <c r="C1565" s="1" t="s">
        <v>64</v>
      </c>
      <c r="D1565" s="1" t="s">
        <v>371</v>
      </c>
      <c r="E1565" s="1">
        <v>150</v>
      </c>
      <c r="F1565" s="1" t="s">
        <v>23</v>
      </c>
      <c r="G1565" s="1">
        <v>5.35</v>
      </c>
      <c r="H1565" s="1" t="s">
        <v>65</v>
      </c>
      <c r="I1565" s="1">
        <v>802.5</v>
      </c>
      <c r="J1565" s="2" t="s">
        <v>491</v>
      </c>
      <c r="S1565" s="11">
        <f t="shared" si="49"/>
        <v>-185.51348490783383</v>
      </c>
      <c r="T1565" s="10">
        <f t="shared" si="50"/>
        <v>34415.253082649091</v>
      </c>
    </row>
    <row r="1566" spans="1:20" ht="15" x14ac:dyDescent="0.25">
      <c r="A1566" s="1">
        <v>9</v>
      </c>
      <c r="B1566" s="1">
        <v>518</v>
      </c>
      <c r="C1566" s="1" t="s">
        <v>64</v>
      </c>
      <c r="D1566" s="1" t="s">
        <v>371</v>
      </c>
      <c r="E1566" s="1">
        <v>300</v>
      </c>
      <c r="F1566" s="1" t="s">
        <v>23</v>
      </c>
      <c r="G1566" s="1">
        <v>5.35</v>
      </c>
      <c r="H1566" s="1" t="s">
        <v>65</v>
      </c>
      <c r="I1566" s="1">
        <v>1605</v>
      </c>
      <c r="J1566" s="2" t="s">
        <v>548</v>
      </c>
      <c r="S1566" s="11">
        <f t="shared" si="49"/>
        <v>-185.51348490783383</v>
      </c>
      <c r="T1566" s="10">
        <f t="shared" si="50"/>
        <v>34415.253082649091</v>
      </c>
    </row>
    <row r="1567" spans="1:20" ht="15" x14ac:dyDescent="0.25">
      <c r="A1567" s="1">
        <v>9</v>
      </c>
      <c r="B1567" s="1">
        <v>518</v>
      </c>
      <c r="C1567" s="1" t="s">
        <v>64</v>
      </c>
      <c r="D1567" s="1" t="s">
        <v>371</v>
      </c>
      <c r="E1567" s="1">
        <v>300</v>
      </c>
      <c r="F1567" s="1" t="s">
        <v>23</v>
      </c>
      <c r="G1567" s="1">
        <v>5.35</v>
      </c>
      <c r="H1567" s="1" t="s">
        <v>65</v>
      </c>
      <c r="I1567" s="1">
        <v>1605</v>
      </c>
      <c r="J1567" s="2" t="s">
        <v>563</v>
      </c>
      <c r="S1567" s="11">
        <f t="shared" si="49"/>
        <v>-185.51348490783383</v>
      </c>
      <c r="T1567" s="10">
        <f t="shared" si="50"/>
        <v>34415.253082649091</v>
      </c>
    </row>
    <row r="1568" spans="1:20" ht="15" x14ac:dyDescent="0.25">
      <c r="A1568" s="1">
        <v>9</v>
      </c>
      <c r="B1568" s="1">
        <v>518</v>
      </c>
      <c r="C1568" s="1" t="s">
        <v>64</v>
      </c>
      <c r="D1568" s="1" t="s">
        <v>371</v>
      </c>
      <c r="E1568" s="1">
        <v>50</v>
      </c>
      <c r="F1568" s="1" t="s">
        <v>23</v>
      </c>
      <c r="G1568" s="1">
        <v>5.35</v>
      </c>
      <c r="H1568" s="1" t="s">
        <v>65</v>
      </c>
      <c r="I1568" s="1">
        <v>267.5</v>
      </c>
      <c r="J1568" s="2" t="s">
        <v>578</v>
      </c>
      <c r="S1568" s="11">
        <f t="shared" si="49"/>
        <v>-185.51348490783383</v>
      </c>
      <c r="T1568" s="10">
        <f t="shared" si="50"/>
        <v>34415.253082649091</v>
      </c>
    </row>
    <row r="1569" spans="1:20" ht="15" x14ac:dyDescent="0.25">
      <c r="A1569" s="1">
        <v>9</v>
      </c>
      <c r="B1569" s="1">
        <v>518</v>
      </c>
      <c r="C1569" s="1" t="s">
        <v>64</v>
      </c>
      <c r="D1569" s="1" t="s">
        <v>371</v>
      </c>
      <c r="E1569" s="1">
        <v>20</v>
      </c>
      <c r="F1569" s="1" t="s">
        <v>23</v>
      </c>
      <c r="G1569" s="1">
        <v>5.35</v>
      </c>
      <c r="H1569" s="1" t="s">
        <v>65</v>
      </c>
      <c r="I1569" s="1">
        <v>107</v>
      </c>
      <c r="J1569" s="2" t="s">
        <v>586</v>
      </c>
      <c r="S1569" s="11">
        <f t="shared" si="49"/>
        <v>-185.51348490783383</v>
      </c>
      <c r="T1569" s="10">
        <f t="shared" si="50"/>
        <v>34415.253082649091</v>
      </c>
    </row>
    <row r="1570" spans="1:20" ht="15" x14ac:dyDescent="0.25">
      <c r="A1570" s="1">
        <v>9</v>
      </c>
      <c r="B1570" s="1">
        <v>518</v>
      </c>
      <c r="C1570" s="1" t="s">
        <v>64</v>
      </c>
      <c r="D1570" s="1" t="s">
        <v>371</v>
      </c>
      <c r="E1570" s="1">
        <v>50</v>
      </c>
      <c r="F1570" s="1" t="s">
        <v>23</v>
      </c>
      <c r="G1570" s="1">
        <v>5.35</v>
      </c>
      <c r="H1570" s="1" t="s">
        <v>65</v>
      </c>
      <c r="I1570" s="1">
        <v>267.5</v>
      </c>
      <c r="J1570" s="2" t="s">
        <v>610</v>
      </c>
      <c r="S1570" s="11">
        <f t="shared" si="49"/>
        <v>-185.51348490783383</v>
      </c>
      <c r="T1570" s="10">
        <f t="shared" si="50"/>
        <v>34415.253082649091</v>
      </c>
    </row>
    <row r="1571" spans="1:20" ht="15" x14ac:dyDescent="0.25">
      <c r="A1571" s="1">
        <v>9</v>
      </c>
      <c r="B1571" s="1">
        <v>518</v>
      </c>
      <c r="C1571" s="1" t="s">
        <v>64</v>
      </c>
      <c r="D1571" s="1" t="s">
        <v>371</v>
      </c>
      <c r="E1571" s="1">
        <v>50</v>
      </c>
      <c r="F1571" s="1" t="s">
        <v>23</v>
      </c>
      <c r="G1571" s="1">
        <v>5.35</v>
      </c>
      <c r="H1571" s="1" t="s">
        <v>65</v>
      </c>
      <c r="I1571" s="1">
        <v>267.5</v>
      </c>
      <c r="J1571" s="2" t="s">
        <v>612</v>
      </c>
      <c r="S1571" s="11">
        <f t="shared" si="49"/>
        <v>-185.51348490783383</v>
      </c>
      <c r="T1571" s="10">
        <f t="shared" si="50"/>
        <v>34415.253082649091</v>
      </c>
    </row>
    <row r="1572" spans="1:20" ht="15" x14ac:dyDescent="0.25">
      <c r="A1572" s="1">
        <v>9</v>
      </c>
      <c r="B1572" s="1">
        <v>518</v>
      </c>
      <c r="C1572" s="1" t="s">
        <v>64</v>
      </c>
      <c r="D1572" s="1" t="s">
        <v>371</v>
      </c>
      <c r="E1572" s="1">
        <v>100</v>
      </c>
      <c r="F1572" s="1" t="s">
        <v>23</v>
      </c>
      <c r="G1572" s="1">
        <v>5.35</v>
      </c>
      <c r="H1572" s="1" t="s">
        <v>65</v>
      </c>
      <c r="I1572" s="1">
        <v>535</v>
      </c>
      <c r="J1572" s="2" t="s">
        <v>630</v>
      </c>
      <c r="S1572" s="11">
        <f t="shared" si="49"/>
        <v>-185.51348490783383</v>
      </c>
      <c r="T1572" s="10">
        <f t="shared" si="50"/>
        <v>34415.253082649091</v>
      </c>
    </row>
    <row r="1573" spans="1:20" ht="15" x14ac:dyDescent="0.25">
      <c r="A1573" s="1">
        <v>12</v>
      </c>
      <c r="B1573" s="1">
        <v>1111</v>
      </c>
      <c r="C1573" s="2" t="s">
        <v>575</v>
      </c>
      <c r="D1573" s="1" t="s">
        <v>371</v>
      </c>
      <c r="E1573" s="1">
        <v>300</v>
      </c>
      <c r="F1573" s="1" t="s">
        <v>372</v>
      </c>
      <c r="G1573" s="1">
        <v>5.32</v>
      </c>
      <c r="H1573" s="1" t="s">
        <v>376</v>
      </c>
      <c r="I1573" s="1">
        <v>1596</v>
      </c>
      <c r="J1573" s="2" t="s">
        <v>563</v>
      </c>
      <c r="S1573" s="11">
        <f t="shared" si="49"/>
        <v>-185.54348490783383</v>
      </c>
      <c r="T1573" s="10">
        <f t="shared" si="50"/>
        <v>34426.384791743563</v>
      </c>
    </row>
    <row r="1574" spans="1:20" ht="25.5" x14ac:dyDescent="0.25">
      <c r="A1574" s="1">
        <v>9</v>
      </c>
      <c r="B1574" s="1">
        <v>551</v>
      </c>
      <c r="C1574" s="1" t="s">
        <v>487</v>
      </c>
      <c r="D1574" s="1" t="s">
        <v>371</v>
      </c>
      <c r="E1574" s="1">
        <v>15</v>
      </c>
      <c r="F1574" s="1" t="s">
        <v>372</v>
      </c>
      <c r="G1574" s="1">
        <v>5.2</v>
      </c>
      <c r="H1574" s="1" t="s">
        <v>376</v>
      </c>
      <c r="I1574" s="1">
        <v>78</v>
      </c>
      <c r="J1574" s="2" t="s">
        <v>466</v>
      </c>
      <c r="S1574" s="11">
        <f t="shared" si="49"/>
        <v>-185.66348490783383</v>
      </c>
      <c r="T1574" s="10">
        <f t="shared" si="50"/>
        <v>34470.929628121441</v>
      </c>
    </row>
    <row r="1575" spans="1:20" ht="25.5" x14ac:dyDescent="0.25">
      <c r="A1575" s="1">
        <v>9</v>
      </c>
      <c r="B1575" s="1">
        <v>551</v>
      </c>
      <c r="C1575" s="1" t="s">
        <v>487</v>
      </c>
      <c r="D1575" s="1" t="s">
        <v>371</v>
      </c>
      <c r="E1575" s="1">
        <v>10</v>
      </c>
      <c r="F1575" s="1" t="s">
        <v>372</v>
      </c>
      <c r="G1575" s="1">
        <v>5.2</v>
      </c>
      <c r="H1575" s="1" t="s">
        <v>376</v>
      </c>
      <c r="I1575" s="1">
        <v>52</v>
      </c>
      <c r="J1575" s="2" t="s">
        <v>528</v>
      </c>
      <c r="S1575" s="11">
        <f t="shared" si="49"/>
        <v>-185.66348490783383</v>
      </c>
      <c r="T1575" s="10">
        <f t="shared" si="50"/>
        <v>34470.929628121441</v>
      </c>
    </row>
    <row r="1576" spans="1:20" ht="15" x14ac:dyDescent="0.25">
      <c r="A1576" s="1">
        <v>9</v>
      </c>
      <c r="B1576" s="1">
        <v>572</v>
      </c>
      <c r="C1576" s="1" t="s">
        <v>543</v>
      </c>
      <c r="D1576" s="1" t="s">
        <v>371</v>
      </c>
      <c r="E1576" s="1">
        <v>10</v>
      </c>
      <c r="F1576" s="1" t="s">
        <v>372</v>
      </c>
      <c r="G1576" s="1">
        <v>5.2</v>
      </c>
      <c r="H1576" s="1" t="s">
        <v>376</v>
      </c>
      <c r="I1576" s="1">
        <v>52</v>
      </c>
      <c r="J1576" s="2" t="s">
        <v>528</v>
      </c>
      <c r="S1576" s="11">
        <f t="shared" si="49"/>
        <v>-185.66348490783383</v>
      </c>
      <c r="T1576" s="10">
        <f t="shared" si="50"/>
        <v>34470.929628121441</v>
      </c>
    </row>
    <row r="1577" spans="1:20" ht="25.5" x14ac:dyDescent="0.25">
      <c r="A1577" s="1">
        <v>9</v>
      </c>
      <c r="B1577" s="1">
        <v>551</v>
      </c>
      <c r="C1577" s="1" t="s">
        <v>487</v>
      </c>
      <c r="D1577" s="1" t="s">
        <v>371</v>
      </c>
      <c r="E1577" s="1">
        <v>15</v>
      </c>
      <c r="F1577" s="1" t="s">
        <v>372</v>
      </c>
      <c r="G1577" s="1">
        <v>5.2</v>
      </c>
      <c r="H1577" s="1" t="s">
        <v>376</v>
      </c>
      <c r="I1577" s="1">
        <v>78</v>
      </c>
      <c r="J1577" s="2" t="s">
        <v>548</v>
      </c>
      <c r="S1577" s="11">
        <f t="shared" si="49"/>
        <v>-185.66348490783383</v>
      </c>
      <c r="T1577" s="10">
        <f t="shared" si="50"/>
        <v>34470.929628121441</v>
      </c>
    </row>
    <row r="1578" spans="1:20" ht="15" x14ac:dyDescent="0.25">
      <c r="A1578" s="1">
        <v>9</v>
      </c>
      <c r="B1578" s="1">
        <v>572</v>
      </c>
      <c r="C1578" s="1" t="s">
        <v>543</v>
      </c>
      <c r="D1578" s="1" t="s">
        <v>371</v>
      </c>
      <c r="E1578" s="1">
        <v>10</v>
      </c>
      <c r="F1578" s="1" t="s">
        <v>372</v>
      </c>
      <c r="G1578" s="1">
        <v>5.2</v>
      </c>
      <c r="H1578" s="1" t="s">
        <v>376</v>
      </c>
      <c r="I1578" s="1">
        <v>52</v>
      </c>
      <c r="J1578" s="2" t="s">
        <v>548</v>
      </c>
      <c r="S1578" s="11">
        <f t="shared" si="49"/>
        <v>-185.66348490783383</v>
      </c>
      <c r="T1578" s="10">
        <f t="shared" si="50"/>
        <v>34470.929628121441</v>
      </c>
    </row>
    <row r="1579" spans="1:20" ht="25.5" x14ac:dyDescent="0.25">
      <c r="A1579" s="1">
        <v>9</v>
      </c>
      <c r="B1579" s="1">
        <v>551</v>
      </c>
      <c r="C1579" s="1" t="s">
        <v>487</v>
      </c>
      <c r="D1579" s="1" t="s">
        <v>371</v>
      </c>
      <c r="E1579" s="1">
        <v>20</v>
      </c>
      <c r="F1579" s="1" t="s">
        <v>372</v>
      </c>
      <c r="G1579" s="1">
        <v>5.2</v>
      </c>
      <c r="H1579" s="1" t="s">
        <v>376</v>
      </c>
      <c r="I1579" s="1">
        <v>104</v>
      </c>
      <c r="J1579" s="2" t="s">
        <v>563</v>
      </c>
      <c r="S1579" s="11">
        <f t="shared" si="49"/>
        <v>-185.66348490783383</v>
      </c>
      <c r="T1579" s="10">
        <f t="shared" si="50"/>
        <v>34470.929628121441</v>
      </c>
    </row>
    <row r="1580" spans="1:20" ht="15" x14ac:dyDescent="0.25">
      <c r="A1580" s="1">
        <v>9</v>
      </c>
      <c r="B1580" s="1">
        <v>572</v>
      </c>
      <c r="C1580" s="1" t="s">
        <v>543</v>
      </c>
      <c r="D1580" s="1" t="s">
        <v>371</v>
      </c>
      <c r="E1580" s="1">
        <v>10</v>
      </c>
      <c r="F1580" s="1" t="s">
        <v>372</v>
      </c>
      <c r="G1580" s="1">
        <v>5.2</v>
      </c>
      <c r="H1580" s="1" t="s">
        <v>376</v>
      </c>
      <c r="I1580" s="1">
        <v>52</v>
      </c>
      <c r="J1580" s="2" t="s">
        <v>563</v>
      </c>
      <c r="S1580" s="11">
        <f t="shared" si="49"/>
        <v>-185.66348490783383</v>
      </c>
      <c r="T1580" s="10">
        <f t="shared" si="50"/>
        <v>34470.929628121441</v>
      </c>
    </row>
    <row r="1581" spans="1:20" ht="15" x14ac:dyDescent="0.25">
      <c r="A1581" s="1">
        <v>4</v>
      </c>
      <c r="B1581" s="1">
        <v>246</v>
      </c>
      <c r="C1581" s="1" t="s">
        <v>1108</v>
      </c>
      <c r="D1581" s="1" t="s">
        <v>371</v>
      </c>
      <c r="E1581" s="1">
        <v>180</v>
      </c>
      <c r="F1581" s="1" t="s">
        <v>1095</v>
      </c>
      <c r="G1581" s="1">
        <v>5.19</v>
      </c>
      <c r="H1581" s="1" t="s">
        <v>1109</v>
      </c>
      <c r="I1581" s="1">
        <v>934.2</v>
      </c>
      <c r="J1581" s="2" t="s">
        <v>374</v>
      </c>
      <c r="S1581" s="11">
        <f t="shared" si="49"/>
        <v>-185.67348490783382</v>
      </c>
      <c r="T1581" s="10">
        <f t="shared" si="50"/>
        <v>34474.642997819596</v>
      </c>
    </row>
    <row r="1582" spans="1:20" ht="15" x14ac:dyDescent="0.25">
      <c r="A1582" s="1">
        <v>4</v>
      </c>
      <c r="B1582" s="1">
        <v>246</v>
      </c>
      <c r="C1582" s="1" t="s">
        <v>1108</v>
      </c>
      <c r="D1582" s="1" t="s">
        <v>371</v>
      </c>
      <c r="E1582" s="1">
        <v>10</v>
      </c>
      <c r="F1582" s="1" t="s">
        <v>1095</v>
      </c>
      <c r="G1582" s="1">
        <v>5.19</v>
      </c>
      <c r="H1582" s="1" t="s">
        <v>1109</v>
      </c>
      <c r="I1582" s="1">
        <v>51.9</v>
      </c>
      <c r="J1582" s="2" t="s">
        <v>491</v>
      </c>
      <c r="S1582" s="11">
        <f t="shared" si="49"/>
        <v>-185.67348490783382</v>
      </c>
      <c r="T1582" s="10">
        <f t="shared" si="50"/>
        <v>34474.642997819596</v>
      </c>
    </row>
    <row r="1583" spans="1:20" ht="15" x14ac:dyDescent="0.25">
      <c r="A1583" s="1">
        <v>4</v>
      </c>
      <c r="B1583" s="1">
        <v>246</v>
      </c>
      <c r="C1583" s="1" t="s">
        <v>1108</v>
      </c>
      <c r="D1583" s="1" t="s">
        <v>371</v>
      </c>
      <c r="E1583" s="1">
        <v>10</v>
      </c>
      <c r="F1583" s="1" t="s">
        <v>1095</v>
      </c>
      <c r="G1583" s="1">
        <v>5.19</v>
      </c>
      <c r="H1583" s="1" t="s">
        <v>1109</v>
      </c>
      <c r="I1583" s="1">
        <v>51.9</v>
      </c>
      <c r="J1583" s="2" t="s">
        <v>528</v>
      </c>
      <c r="S1583" s="11">
        <f t="shared" si="49"/>
        <v>-185.67348490783382</v>
      </c>
      <c r="T1583" s="10">
        <f t="shared" si="50"/>
        <v>34474.642997819596</v>
      </c>
    </row>
    <row r="1584" spans="1:20" ht="15" x14ac:dyDescent="0.25">
      <c r="A1584" s="1">
        <v>4</v>
      </c>
      <c r="B1584" s="1">
        <v>246</v>
      </c>
      <c r="C1584" s="1" t="s">
        <v>1108</v>
      </c>
      <c r="D1584" s="1" t="s">
        <v>371</v>
      </c>
      <c r="E1584" s="1">
        <v>5</v>
      </c>
      <c r="F1584" s="1" t="s">
        <v>1095</v>
      </c>
      <c r="G1584" s="1">
        <v>5.19</v>
      </c>
      <c r="H1584" s="1" t="s">
        <v>1109</v>
      </c>
      <c r="I1584" s="1">
        <v>25.95</v>
      </c>
      <c r="J1584" s="2" t="s">
        <v>548</v>
      </c>
      <c r="S1584" s="11">
        <f t="shared" si="49"/>
        <v>-185.67348490783382</v>
      </c>
      <c r="T1584" s="10">
        <f t="shared" si="50"/>
        <v>34474.642997819596</v>
      </c>
    </row>
    <row r="1585" spans="1:20" ht="15" x14ac:dyDescent="0.25">
      <c r="A1585" s="1">
        <v>4</v>
      </c>
      <c r="B1585" s="1">
        <v>246</v>
      </c>
      <c r="C1585" s="1" t="s">
        <v>1108</v>
      </c>
      <c r="D1585" s="1" t="s">
        <v>371</v>
      </c>
      <c r="E1585" s="1">
        <v>10</v>
      </c>
      <c r="F1585" s="1" t="s">
        <v>1095</v>
      </c>
      <c r="G1585" s="1">
        <v>5.19</v>
      </c>
      <c r="H1585" s="1" t="s">
        <v>1109</v>
      </c>
      <c r="I1585" s="1">
        <v>51.9</v>
      </c>
      <c r="J1585" s="2" t="s">
        <v>563</v>
      </c>
      <c r="S1585" s="11">
        <f t="shared" si="49"/>
        <v>-185.67348490783382</v>
      </c>
      <c r="T1585" s="10">
        <f t="shared" si="50"/>
        <v>34474.642997819596</v>
      </c>
    </row>
    <row r="1586" spans="1:20" ht="15" x14ac:dyDescent="0.25">
      <c r="A1586" s="1">
        <v>4</v>
      </c>
      <c r="B1586" s="1">
        <v>246</v>
      </c>
      <c r="C1586" s="1" t="s">
        <v>1108</v>
      </c>
      <c r="D1586" s="1" t="s">
        <v>371</v>
      </c>
      <c r="E1586" s="1">
        <v>10</v>
      </c>
      <c r="F1586" s="1" t="s">
        <v>1095</v>
      </c>
      <c r="G1586" s="1">
        <v>5.19</v>
      </c>
      <c r="H1586" s="1" t="s">
        <v>1109</v>
      </c>
      <c r="I1586" s="1">
        <v>51.9</v>
      </c>
      <c r="J1586" s="2" t="s">
        <v>586</v>
      </c>
      <c r="S1586" s="11">
        <f t="shared" si="49"/>
        <v>-185.67348490783382</v>
      </c>
      <c r="T1586" s="10">
        <f t="shared" si="50"/>
        <v>34474.642997819596</v>
      </c>
    </row>
    <row r="1587" spans="1:20" ht="15" x14ac:dyDescent="0.25">
      <c r="A1587" s="1">
        <v>4</v>
      </c>
      <c r="B1587" s="1">
        <v>246</v>
      </c>
      <c r="C1587" s="1" t="s">
        <v>1108</v>
      </c>
      <c r="D1587" s="1" t="s">
        <v>371</v>
      </c>
      <c r="E1587" s="1">
        <v>20</v>
      </c>
      <c r="F1587" s="1" t="s">
        <v>1095</v>
      </c>
      <c r="G1587" s="1">
        <v>5.19</v>
      </c>
      <c r="H1587" s="1" t="s">
        <v>1109</v>
      </c>
      <c r="I1587" s="1">
        <v>103.8</v>
      </c>
      <c r="J1587" s="2" t="s">
        <v>606</v>
      </c>
      <c r="S1587" s="11">
        <f t="shared" si="49"/>
        <v>-185.67348490783382</v>
      </c>
      <c r="T1587" s="10">
        <f t="shared" si="50"/>
        <v>34474.642997819596</v>
      </c>
    </row>
    <row r="1588" spans="1:20" ht="15" x14ac:dyDescent="0.25">
      <c r="A1588" s="1">
        <v>4</v>
      </c>
      <c r="B1588" s="1">
        <v>246</v>
      </c>
      <c r="C1588" s="1" t="s">
        <v>1108</v>
      </c>
      <c r="D1588" s="1" t="s">
        <v>371</v>
      </c>
      <c r="E1588" s="1">
        <v>10</v>
      </c>
      <c r="F1588" s="1" t="s">
        <v>1095</v>
      </c>
      <c r="G1588" s="1">
        <v>5.19</v>
      </c>
      <c r="H1588" s="1" t="s">
        <v>1109</v>
      </c>
      <c r="I1588" s="1">
        <v>51.9</v>
      </c>
      <c r="J1588" s="2" t="s">
        <v>630</v>
      </c>
      <c r="S1588" s="11">
        <f t="shared" si="49"/>
        <v>-185.67348490783382</v>
      </c>
      <c r="T1588" s="10">
        <f t="shared" si="50"/>
        <v>34474.642997819596</v>
      </c>
    </row>
    <row r="1589" spans="1:20" ht="15" x14ac:dyDescent="0.25">
      <c r="A1589" s="1">
        <v>12</v>
      </c>
      <c r="B1589" s="1">
        <v>1111</v>
      </c>
      <c r="C1589" s="1" t="s">
        <v>573</v>
      </c>
      <c r="D1589" s="1" t="s">
        <v>526</v>
      </c>
      <c r="E1589" s="1">
        <v>200</v>
      </c>
      <c r="F1589" s="1" t="s">
        <v>372</v>
      </c>
      <c r="G1589" s="1">
        <v>5.17</v>
      </c>
      <c r="H1589" s="1" t="s">
        <v>376</v>
      </c>
      <c r="I1589" s="1">
        <v>1034</v>
      </c>
      <c r="J1589" s="2" t="s">
        <v>563</v>
      </c>
      <c r="S1589" s="11">
        <f t="shared" si="49"/>
        <v>-185.69348490783383</v>
      </c>
      <c r="T1589" s="10">
        <f t="shared" si="50"/>
        <v>34482.070337215911</v>
      </c>
    </row>
    <row r="1590" spans="1:20" ht="15" x14ac:dyDescent="0.25">
      <c r="A1590" s="1">
        <v>13</v>
      </c>
      <c r="B1590" s="1">
        <v>108</v>
      </c>
      <c r="C1590" s="1" t="s">
        <v>833</v>
      </c>
      <c r="D1590" s="1" t="s">
        <v>526</v>
      </c>
      <c r="E1590" s="1">
        <v>3600</v>
      </c>
      <c r="F1590" s="1" t="s">
        <v>752</v>
      </c>
      <c r="G1590" s="1">
        <v>4.92</v>
      </c>
      <c r="H1590" s="1" t="s">
        <v>834</v>
      </c>
      <c r="I1590" s="1">
        <v>17712</v>
      </c>
      <c r="J1590" s="2" t="s">
        <v>548</v>
      </c>
      <c r="S1590" s="11">
        <f t="shared" si="49"/>
        <v>-185.94348490783383</v>
      </c>
      <c r="T1590" s="10">
        <f t="shared" si="50"/>
        <v>34574.979579669831</v>
      </c>
    </row>
    <row r="1591" spans="1:20" ht="15" x14ac:dyDescent="0.25">
      <c r="A1591" s="1">
        <v>13</v>
      </c>
      <c r="B1591" s="1">
        <v>108</v>
      </c>
      <c r="C1591" s="1" t="s">
        <v>833</v>
      </c>
      <c r="D1591" s="1" t="s">
        <v>526</v>
      </c>
      <c r="E1591" s="1">
        <v>3000</v>
      </c>
      <c r="F1591" s="1" t="s">
        <v>752</v>
      </c>
      <c r="G1591" s="1">
        <v>4.92</v>
      </c>
      <c r="H1591" s="1" t="s">
        <v>834</v>
      </c>
      <c r="I1591" s="1">
        <v>14760</v>
      </c>
      <c r="J1591" s="2" t="s">
        <v>563</v>
      </c>
      <c r="S1591" s="11">
        <f t="shared" si="49"/>
        <v>-185.94348490783383</v>
      </c>
      <c r="T1591" s="10">
        <f t="shared" si="50"/>
        <v>34574.979579669831</v>
      </c>
    </row>
    <row r="1592" spans="1:20" ht="15" x14ac:dyDescent="0.25">
      <c r="A1592" s="1">
        <v>13</v>
      </c>
      <c r="B1592" s="1">
        <v>108</v>
      </c>
      <c r="C1592" s="1" t="s">
        <v>833</v>
      </c>
      <c r="D1592" s="1" t="s">
        <v>526</v>
      </c>
      <c r="E1592" s="1">
        <v>100</v>
      </c>
      <c r="F1592" s="1" t="s">
        <v>752</v>
      </c>
      <c r="G1592" s="1">
        <v>4.92</v>
      </c>
      <c r="H1592" s="1" t="s">
        <v>834</v>
      </c>
      <c r="I1592" s="1">
        <v>492</v>
      </c>
      <c r="J1592" s="2" t="s">
        <v>630</v>
      </c>
      <c r="S1592" s="11">
        <f t="shared" si="49"/>
        <v>-185.94348490783383</v>
      </c>
      <c r="T1592" s="10">
        <f t="shared" si="50"/>
        <v>34574.979579669831</v>
      </c>
    </row>
    <row r="1593" spans="1:20" ht="15" x14ac:dyDescent="0.25">
      <c r="A1593" s="1">
        <v>9</v>
      </c>
      <c r="B1593" s="1">
        <v>472</v>
      </c>
      <c r="C1593" s="1" t="s">
        <v>446</v>
      </c>
      <c r="D1593" s="1" t="s">
        <v>371</v>
      </c>
      <c r="E1593" s="1">
        <v>600</v>
      </c>
      <c r="F1593" s="1" t="s">
        <v>372</v>
      </c>
      <c r="G1593" s="1">
        <v>4.9000000000000004</v>
      </c>
      <c r="H1593" s="1" t="s">
        <v>376</v>
      </c>
      <c r="I1593" s="1">
        <v>2940</v>
      </c>
      <c r="J1593" s="2" t="s">
        <v>374</v>
      </c>
      <c r="S1593" s="11">
        <f t="shared" si="49"/>
        <v>-185.96348490783382</v>
      </c>
      <c r="T1593" s="10">
        <f t="shared" si="50"/>
        <v>34582.417719066136</v>
      </c>
    </row>
    <row r="1594" spans="1:20" ht="15" x14ac:dyDescent="0.25">
      <c r="A1594" s="1">
        <v>9</v>
      </c>
      <c r="B1594" s="1">
        <v>472</v>
      </c>
      <c r="C1594" s="1" t="s">
        <v>446</v>
      </c>
      <c r="D1594" s="1" t="s">
        <v>371</v>
      </c>
      <c r="E1594" s="1">
        <v>20</v>
      </c>
      <c r="F1594" s="1" t="s">
        <v>372</v>
      </c>
      <c r="G1594" s="1">
        <v>4.9000000000000004</v>
      </c>
      <c r="H1594" s="1" t="s">
        <v>376</v>
      </c>
      <c r="I1594" s="1">
        <v>98</v>
      </c>
      <c r="J1594" s="2" t="s">
        <v>491</v>
      </c>
      <c r="S1594" s="11">
        <f t="shared" si="49"/>
        <v>-185.96348490783382</v>
      </c>
      <c r="T1594" s="10">
        <f t="shared" si="50"/>
        <v>34582.417719066136</v>
      </c>
    </row>
    <row r="1595" spans="1:20" ht="15" x14ac:dyDescent="0.25">
      <c r="A1595" s="1">
        <v>9</v>
      </c>
      <c r="B1595" s="1">
        <v>472</v>
      </c>
      <c r="C1595" s="1" t="s">
        <v>446</v>
      </c>
      <c r="D1595" s="1" t="s">
        <v>371</v>
      </c>
      <c r="E1595" s="1">
        <v>200</v>
      </c>
      <c r="F1595" s="1" t="s">
        <v>372</v>
      </c>
      <c r="G1595" s="1">
        <v>4.9000000000000004</v>
      </c>
      <c r="H1595" s="1" t="s">
        <v>376</v>
      </c>
      <c r="I1595" s="1">
        <v>980</v>
      </c>
      <c r="J1595" s="2" t="s">
        <v>563</v>
      </c>
      <c r="S1595" s="11">
        <f t="shared" si="49"/>
        <v>-185.96348490783382</v>
      </c>
      <c r="T1595" s="10">
        <f t="shared" si="50"/>
        <v>34582.417719066136</v>
      </c>
    </row>
    <row r="1596" spans="1:20" ht="15" x14ac:dyDescent="0.25">
      <c r="A1596" s="1">
        <v>9</v>
      </c>
      <c r="B1596" s="1">
        <v>472</v>
      </c>
      <c r="C1596" s="1" t="s">
        <v>446</v>
      </c>
      <c r="D1596" s="1" t="s">
        <v>371</v>
      </c>
      <c r="E1596" s="1">
        <v>30</v>
      </c>
      <c r="F1596" s="1" t="s">
        <v>372</v>
      </c>
      <c r="G1596" s="1">
        <v>4.9000000000000004</v>
      </c>
      <c r="H1596" s="1" t="s">
        <v>376</v>
      </c>
      <c r="I1596" s="1">
        <v>147</v>
      </c>
      <c r="J1596" s="2" t="s">
        <v>610</v>
      </c>
      <c r="S1596" s="11">
        <f t="shared" si="49"/>
        <v>-185.96348490783382</v>
      </c>
      <c r="T1596" s="10">
        <f t="shared" si="50"/>
        <v>34582.417719066136</v>
      </c>
    </row>
    <row r="1597" spans="1:20" ht="15" x14ac:dyDescent="0.25">
      <c r="A1597" s="1">
        <v>9</v>
      </c>
      <c r="B1597" s="1">
        <v>472</v>
      </c>
      <c r="C1597" s="1" t="s">
        <v>446</v>
      </c>
      <c r="D1597" s="1" t="s">
        <v>371</v>
      </c>
      <c r="E1597" s="1">
        <v>10</v>
      </c>
      <c r="F1597" s="1" t="s">
        <v>372</v>
      </c>
      <c r="G1597" s="1">
        <v>4.9000000000000004</v>
      </c>
      <c r="H1597" s="1" t="s">
        <v>376</v>
      </c>
      <c r="I1597" s="1">
        <v>49</v>
      </c>
      <c r="J1597" s="2" t="s">
        <v>612</v>
      </c>
      <c r="S1597" s="11">
        <f t="shared" si="49"/>
        <v>-185.96348490783382</v>
      </c>
      <c r="T1597" s="10">
        <f t="shared" si="50"/>
        <v>34582.417719066136</v>
      </c>
    </row>
    <row r="1598" spans="1:20" ht="15" x14ac:dyDescent="0.25">
      <c r="A1598" s="1">
        <v>9</v>
      </c>
      <c r="B1598" s="1">
        <v>472</v>
      </c>
      <c r="C1598" s="1" t="s">
        <v>446</v>
      </c>
      <c r="D1598" s="1" t="s">
        <v>371</v>
      </c>
      <c r="E1598" s="1">
        <v>50</v>
      </c>
      <c r="F1598" s="1" t="s">
        <v>372</v>
      </c>
      <c r="G1598" s="1">
        <v>4.9000000000000004</v>
      </c>
      <c r="H1598" s="1" t="s">
        <v>376</v>
      </c>
      <c r="I1598" s="1">
        <v>245</v>
      </c>
      <c r="J1598" s="2" t="s">
        <v>630</v>
      </c>
      <c r="S1598" s="11">
        <f t="shared" si="49"/>
        <v>-185.96348490783382</v>
      </c>
      <c r="T1598" s="10">
        <f t="shared" si="50"/>
        <v>34582.417719066136</v>
      </c>
    </row>
    <row r="1599" spans="1:20" ht="25.5" x14ac:dyDescent="0.25">
      <c r="A1599" s="1">
        <v>13</v>
      </c>
      <c r="B1599" s="1">
        <v>1111</v>
      </c>
      <c r="C1599" s="1" t="s">
        <v>843</v>
      </c>
      <c r="D1599" s="1" t="s">
        <v>526</v>
      </c>
      <c r="E1599" s="1">
        <v>2500</v>
      </c>
      <c r="F1599" s="1" t="s">
        <v>752</v>
      </c>
      <c r="G1599" s="1">
        <v>4.8</v>
      </c>
      <c r="H1599" s="1" t="s">
        <v>844</v>
      </c>
      <c r="I1599" s="1">
        <v>12000</v>
      </c>
      <c r="J1599" s="2" t="s">
        <v>548</v>
      </c>
      <c r="S1599" s="11">
        <f t="shared" si="49"/>
        <v>-186.06348490783381</v>
      </c>
      <c r="T1599" s="10">
        <f t="shared" si="50"/>
        <v>34619.620416047699</v>
      </c>
    </row>
    <row r="1600" spans="1:20" ht="25.5" x14ac:dyDescent="0.25">
      <c r="A1600" s="1">
        <v>13</v>
      </c>
      <c r="B1600" s="1">
        <v>1111</v>
      </c>
      <c r="C1600" s="1" t="s">
        <v>843</v>
      </c>
      <c r="D1600" s="1" t="s">
        <v>526</v>
      </c>
      <c r="E1600" s="1">
        <v>100</v>
      </c>
      <c r="F1600" s="1" t="s">
        <v>752</v>
      </c>
      <c r="G1600" s="1">
        <v>4.8</v>
      </c>
      <c r="H1600" s="1" t="s">
        <v>844</v>
      </c>
      <c r="I1600" s="1">
        <v>480</v>
      </c>
      <c r="J1600" s="2" t="s">
        <v>563</v>
      </c>
      <c r="S1600" s="11">
        <f t="shared" si="49"/>
        <v>-186.06348490783381</v>
      </c>
      <c r="T1600" s="10">
        <f t="shared" si="50"/>
        <v>34619.620416047699</v>
      </c>
    </row>
    <row r="1601" spans="1:20" ht="25.5" x14ac:dyDescent="0.25">
      <c r="A1601" s="1">
        <v>1</v>
      </c>
      <c r="B1601" s="1">
        <v>5</v>
      </c>
      <c r="C1601" s="1" t="s">
        <v>611</v>
      </c>
      <c r="D1601" s="1" t="s">
        <v>371</v>
      </c>
      <c r="E1601" s="1">
        <v>20</v>
      </c>
      <c r="F1601" s="1" t="s">
        <v>372</v>
      </c>
      <c r="G1601" s="1">
        <v>4.75</v>
      </c>
      <c r="H1601" s="1" t="s">
        <v>376</v>
      </c>
      <c r="I1601" s="1">
        <v>95</v>
      </c>
      <c r="J1601" s="2" t="s">
        <v>612</v>
      </c>
      <c r="S1601" s="11">
        <f t="shared" si="49"/>
        <v>-186.11348490783382</v>
      </c>
      <c r="T1601" s="10">
        <f t="shared" si="50"/>
        <v>34638.229264538488</v>
      </c>
    </row>
    <row r="1602" spans="1:20" ht="25.5" x14ac:dyDescent="0.25">
      <c r="A1602" s="1">
        <v>13</v>
      </c>
      <c r="B1602" s="1">
        <v>116</v>
      </c>
      <c r="C1602" s="1" t="s">
        <v>877</v>
      </c>
      <c r="D1602" s="1" t="s">
        <v>526</v>
      </c>
      <c r="E1602" s="1">
        <v>30</v>
      </c>
      <c r="F1602" s="1" t="s">
        <v>752</v>
      </c>
      <c r="G1602" s="1">
        <v>4.6500000000000004</v>
      </c>
      <c r="H1602" s="1" t="s">
        <v>878</v>
      </c>
      <c r="I1602" s="1">
        <v>139.5</v>
      </c>
      <c r="J1602" s="2" t="s">
        <v>600</v>
      </c>
      <c r="S1602" s="11">
        <f t="shared" ref="S1602:S1665" si="51">G1602-$P$2</f>
        <v>-186.21348490783382</v>
      </c>
      <c r="T1602" s="10">
        <f t="shared" si="50"/>
        <v>34675.46196152005</v>
      </c>
    </row>
    <row r="1603" spans="1:20" ht="15" x14ac:dyDescent="0.25">
      <c r="A1603" s="1">
        <v>13</v>
      </c>
      <c r="B1603" s="1">
        <v>98</v>
      </c>
      <c r="C1603" s="1" t="s">
        <v>830</v>
      </c>
      <c r="D1603" s="1" t="s">
        <v>526</v>
      </c>
      <c r="E1603" s="1">
        <v>2000</v>
      </c>
      <c r="F1603" s="1" t="s">
        <v>752</v>
      </c>
      <c r="G1603" s="1">
        <v>4.47</v>
      </c>
      <c r="H1603" s="1" t="s">
        <v>780</v>
      </c>
      <c r="I1603" s="1">
        <v>8940</v>
      </c>
      <c r="J1603" s="2" t="s">
        <v>548</v>
      </c>
      <c r="S1603" s="11">
        <f t="shared" si="51"/>
        <v>-186.39348490783382</v>
      </c>
      <c r="T1603" s="10">
        <f t="shared" ref="T1603:T1666" si="52">S1603*S1603</f>
        <v>34742.531216086878</v>
      </c>
    </row>
    <row r="1604" spans="1:20" ht="15" x14ac:dyDescent="0.25">
      <c r="A1604" s="1">
        <v>14</v>
      </c>
      <c r="B1604" s="1" t="s">
        <v>1178</v>
      </c>
      <c r="C1604" s="1" t="s">
        <v>1179</v>
      </c>
      <c r="D1604" s="1" t="s">
        <v>526</v>
      </c>
      <c r="E1604" s="1">
        <v>200</v>
      </c>
      <c r="F1604" s="1" t="s">
        <v>1095</v>
      </c>
      <c r="G1604" s="1">
        <v>4.3499999999999996</v>
      </c>
      <c r="H1604" s="1" t="s">
        <v>1162</v>
      </c>
      <c r="I1604" s="1">
        <v>870</v>
      </c>
      <c r="J1604" s="2" t="s">
        <v>528</v>
      </c>
      <c r="S1604" s="11">
        <f t="shared" si="51"/>
        <v>-186.51348490783383</v>
      </c>
      <c r="T1604" s="10">
        <f t="shared" si="52"/>
        <v>34787.280052464754</v>
      </c>
    </row>
    <row r="1605" spans="1:20" ht="15" x14ac:dyDescent="0.25">
      <c r="A1605" s="1">
        <v>14</v>
      </c>
      <c r="B1605" s="1" t="s">
        <v>1178</v>
      </c>
      <c r="C1605" s="1" t="s">
        <v>1179</v>
      </c>
      <c r="D1605" s="1" t="s">
        <v>526</v>
      </c>
      <c r="E1605" s="1">
        <v>200</v>
      </c>
      <c r="F1605" s="1" t="s">
        <v>1095</v>
      </c>
      <c r="G1605" s="1">
        <v>4.3499999999999996</v>
      </c>
      <c r="H1605" s="1" t="s">
        <v>1162</v>
      </c>
      <c r="I1605" s="1">
        <v>870</v>
      </c>
      <c r="J1605" s="2" t="s">
        <v>600</v>
      </c>
      <c r="S1605" s="11">
        <f t="shared" si="51"/>
        <v>-186.51348490783383</v>
      </c>
      <c r="T1605" s="10">
        <f t="shared" si="52"/>
        <v>34787.280052464754</v>
      </c>
    </row>
    <row r="1606" spans="1:20" ht="15" x14ac:dyDescent="0.25">
      <c r="A1606" s="1">
        <v>12</v>
      </c>
      <c r="B1606" s="1">
        <v>5</v>
      </c>
      <c r="C1606" s="1" t="s">
        <v>520</v>
      </c>
      <c r="D1606" s="1" t="s">
        <v>521</v>
      </c>
      <c r="E1606" s="1">
        <v>1000</v>
      </c>
      <c r="F1606" s="1" t="s">
        <v>372</v>
      </c>
      <c r="G1606" s="1">
        <v>4.1900000000000004</v>
      </c>
      <c r="H1606" s="1" t="s">
        <v>376</v>
      </c>
      <c r="I1606" s="1">
        <v>4190</v>
      </c>
      <c r="J1606" s="2" t="s">
        <v>491</v>
      </c>
      <c r="S1606" s="11">
        <f t="shared" si="51"/>
        <v>-186.67348490783382</v>
      </c>
      <c r="T1606" s="10">
        <f t="shared" si="52"/>
        <v>34846.989967635265</v>
      </c>
    </row>
    <row r="1607" spans="1:20" ht="15" x14ac:dyDescent="0.25">
      <c r="A1607" s="1">
        <v>12</v>
      </c>
      <c r="B1607" s="1">
        <v>5</v>
      </c>
      <c r="C1607" s="1" t="s">
        <v>520</v>
      </c>
      <c r="D1607" s="1" t="s">
        <v>521</v>
      </c>
      <c r="E1607" s="1">
        <v>1000</v>
      </c>
      <c r="F1607" s="1" t="s">
        <v>372</v>
      </c>
      <c r="G1607" s="1">
        <v>4.1900000000000004</v>
      </c>
      <c r="H1607" s="1" t="s">
        <v>376</v>
      </c>
      <c r="I1607" s="1">
        <v>4190</v>
      </c>
      <c r="J1607" s="2" t="s">
        <v>528</v>
      </c>
      <c r="S1607" s="11">
        <f t="shared" si="51"/>
        <v>-186.67348490783382</v>
      </c>
      <c r="T1607" s="10">
        <f t="shared" si="52"/>
        <v>34846.989967635265</v>
      </c>
    </row>
    <row r="1608" spans="1:20" ht="15" x14ac:dyDescent="0.25">
      <c r="A1608" s="1">
        <v>12</v>
      </c>
      <c r="B1608" s="1">
        <v>5</v>
      </c>
      <c r="C1608" s="1" t="s">
        <v>520</v>
      </c>
      <c r="D1608" s="1" t="s">
        <v>521</v>
      </c>
      <c r="E1608" s="1">
        <v>3000</v>
      </c>
      <c r="F1608" s="1" t="s">
        <v>372</v>
      </c>
      <c r="G1608" s="1">
        <v>4.1900000000000004</v>
      </c>
      <c r="H1608" s="1" t="s">
        <v>376</v>
      </c>
      <c r="I1608" s="1">
        <v>12570</v>
      </c>
      <c r="J1608" s="2" t="s">
        <v>563</v>
      </c>
      <c r="S1608" s="11">
        <f t="shared" si="51"/>
        <v>-186.67348490783382</v>
      </c>
      <c r="T1608" s="10">
        <f t="shared" si="52"/>
        <v>34846.989967635265</v>
      </c>
    </row>
    <row r="1609" spans="1:20" ht="15" x14ac:dyDescent="0.25">
      <c r="A1609" s="1">
        <v>12</v>
      </c>
      <c r="B1609" s="1">
        <v>5</v>
      </c>
      <c r="C1609" s="1" t="s">
        <v>520</v>
      </c>
      <c r="D1609" s="1" t="s">
        <v>521</v>
      </c>
      <c r="E1609" s="1">
        <v>500</v>
      </c>
      <c r="F1609" s="1" t="s">
        <v>372</v>
      </c>
      <c r="G1609" s="1">
        <v>4.1900000000000004</v>
      </c>
      <c r="H1609" s="1" t="s">
        <v>376</v>
      </c>
      <c r="I1609" s="1">
        <v>2095</v>
      </c>
      <c r="J1609" s="2" t="s">
        <v>586</v>
      </c>
      <c r="S1609" s="11">
        <f t="shared" si="51"/>
        <v>-186.67348490783382</v>
      </c>
      <c r="T1609" s="10">
        <f t="shared" si="52"/>
        <v>34846.989967635265</v>
      </c>
    </row>
    <row r="1610" spans="1:20" ht="15" x14ac:dyDescent="0.25">
      <c r="A1610" s="1">
        <v>12</v>
      </c>
      <c r="B1610" s="1">
        <v>5</v>
      </c>
      <c r="C1610" s="1" t="s">
        <v>520</v>
      </c>
      <c r="D1610" s="1" t="s">
        <v>521</v>
      </c>
      <c r="E1610" s="1">
        <v>500</v>
      </c>
      <c r="F1610" s="1" t="s">
        <v>372</v>
      </c>
      <c r="G1610" s="1">
        <v>4.1900000000000004</v>
      </c>
      <c r="H1610" s="1" t="s">
        <v>376</v>
      </c>
      <c r="I1610" s="1">
        <v>2095</v>
      </c>
      <c r="J1610" s="2" t="s">
        <v>606</v>
      </c>
      <c r="S1610" s="11">
        <f t="shared" si="51"/>
        <v>-186.67348490783382</v>
      </c>
      <c r="T1610" s="10">
        <f t="shared" si="52"/>
        <v>34846.989967635265</v>
      </c>
    </row>
    <row r="1611" spans="1:20" ht="15" x14ac:dyDescent="0.25">
      <c r="A1611" s="1">
        <v>12</v>
      </c>
      <c r="B1611" s="1">
        <v>5</v>
      </c>
      <c r="C1611" s="1" t="s">
        <v>520</v>
      </c>
      <c r="D1611" s="1" t="s">
        <v>521</v>
      </c>
      <c r="E1611" s="1">
        <v>40</v>
      </c>
      <c r="F1611" s="1" t="s">
        <v>372</v>
      </c>
      <c r="G1611" s="1">
        <v>4.1900000000000004</v>
      </c>
      <c r="H1611" s="1" t="s">
        <v>376</v>
      </c>
      <c r="I1611" s="1">
        <v>167.6</v>
      </c>
      <c r="J1611" s="2" t="s">
        <v>612</v>
      </c>
      <c r="S1611" s="11">
        <f t="shared" si="51"/>
        <v>-186.67348490783382</v>
      </c>
      <c r="T1611" s="10">
        <f t="shared" si="52"/>
        <v>34846.989967635265</v>
      </c>
    </row>
    <row r="1612" spans="1:20" ht="15" x14ac:dyDescent="0.25">
      <c r="A1612" s="1">
        <v>12</v>
      </c>
      <c r="B1612" s="1">
        <v>5</v>
      </c>
      <c r="C1612" s="1" t="s">
        <v>520</v>
      </c>
      <c r="D1612" s="1" t="s">
        <v>521</v>
      </c>
      <c r="E1612" s="1">
        <v>400</v>
      </c>
      <c r="F1612" s="1" t="s">
        <v>372</v>
      </c>
      <c r="G1612" s="1">
        <v>4.1900000000000004</v>
      </c>
      <c r="H1612" s="1" t="s">
        <v>376</v>
      </c>
      <c r="I1612" s="1">
        <v>1676</v>
      </c>
      <c r="J1612" s="2" t="s">
        <v>630</v>
      </c>
      <c r="S1612" s="11">
        <f t="shared" si="51"/>
        <v>-186.67348490783382</v>
      </c>
      <c r="T1612" s="10">
        <f t="shared" si="52"/>
        <v>34846.989967635265</v>
      </c>
    </row>
    <row r="1613" spans="1:20" ht="38.25" x14ac:dyDescent="0.25">
      <c r="A1613" s="1">
        <v>12</v>
      </c>
      <c r="B1613" s="1">
        <v>63</v>
      </c>
      <c r="C1613" s="1" t="s">
        <v>648</v>
      </c>
      <c r="D1613" s="1" t="s">
        <v>649</v>
      </c>
      <c r="E1613" s="1">
        <v>1000</v>
      </c>
      <c r="F1613" s="1" t="s">
        <v>640</v>
      </c>
      <c r="G1613" s="1">
        <v>4.12</v>
      </c>
      <c r="H1613" s="1" t="s">
        <v>646</v>
      </c>
      <c r="I1613" s="1">
        <v>4120</v>
      </c>
      <c r="J1613" s="2" t="s">
        <v>491</v>
      </c>
      <c r="S1613" s="11">
        <f t="shared" si="51"/>
        <v>-186.74348490783382</v>
      </c>
      <c r="T1613" s="10">
        <f t="shared" si="52"/>
        <v>34873.129155522358</v>
      </c>
    </row>
    <row r="1614" spans="1:20" ht="38.25" x14ac:dyDescent="0.25">
      <c r="A1614" s="1">
        <v>12</v>
      </c>
      <c r="B1614" s="1">
        <v>63</v>
      </c>
      <c r="C1614" s="1" t="s">
        <v>648</v>
      </c>
      <c r="D1614" s="1" t="s">
        <v>649</v>
      </c>
      <c r="E1614" s="1">
        <v>2000</v>
      </c>
      <c r="F1614" s="1" t="s">
        <v>640</v>
      </c>
      <c r="G1614" s="1">
        <v>4.12</v>
      </c>
      <c r="H1614" s="1" t="s">
        <v>646</v>
      </c>
      <c r="I1614" s="1">
        <v>8240</v>
      </c>
      <c r="J1614" s="2" t="s">
        <v>548</v>
      </c>
      <c r="S1614" s="11">
        <f t="shared" si="51"/>
        <v>-186.74348490783382</v>
      </c>
      <c r="T1614" s="10">
        <f t="shared" si="52"/>
        <v>34873.129155522358</v>
      </c>
    </row>
    <row r="1615" spans="1:20" ht="38.25" x14ac:dyDescent="0.25">
      <c r="A1615" s="1">
        <v>12</v>
      </c>
      <c r="B1615" s="1">
        <v>63</v>
      </c>
      <c r="C1615" s="1" t="s">
        <v>648</v>
      </c>
      <c r="D1615" s="1" t="s">
        <v>649</v>
      </c>
      <c r="E1615" s="1">
        <v>5000</v>
      </c>
      <c r="F1615" s="1" t="s">
        <v>640</v>
      </c>
      <c r="G1615" s="1">
        <v>4.12</v>
      </c>
      <c r="H1615" s="1" t="s">
        <v>646</v>
      </c>
      <c r="I1615" s="1">
        <v>20600</v>
      </c>
      <c r="J1615" s="2" t="s">
        <v>563</v>
      </c>
      <c r="S1615" s="11">
        <f t="shared" si="51"/>
        <v>-186.74348490783382</v>
      </c>
      <c r="T1615" s="10">
        <f t="shared" si="52"/>
        <v>34873.129155522358</v>
      </c>
    </row>
    <row r="1616" spans="1:20" ht="38.25" x14ac:dyDescent="0.25">
      <c r="A1616" s="1">
        <v>12</v>
      </c>
      <c r="B1616" s="1">
        <v>63</v>
      </c>
      <c r="C1616" s="1" t="s">
        <v>648</v>
      </c>
      <c r="D1616" s="1" t="s">
        <v>649</v>
      </c>
      <c r="E1616" s="1">
        <v>2000</v>
      </c>
      <c r="F1616" s="1" t="s">
        <v>640</v>
      </c>
      <c r="G1616" s="1">
        <v>4.12</v>
      </c>
      <c r="H1616" s="1" t="s">
        <v>646</v>
      </c>
      <c r="I1616" s="1">
        <v>8240</v>
      </c>
      <c r="J1616" s="2" t="s">
        <v>630</v>
      </c>
      <c r="S1616" s="11">
        <f t="shared" si="51"/>
        <v>-186.74348490783382</v>
      </c>
      <c r="T1616" s="10">
        <f t="shared" si="52"/>
        <v>34873.129155522358</v>
      </c>
    </row>
    <row r="1617" spans="1:20" ht="25.5" x14ac:dyDescent="0.25">
      <c r="A1617" s="1">
        <v>12</v>
      </c>
      <c r="B1617" s="1">
        <v>38</v>
      </c>
      <c r="C1617" s="1" t="s">
        <v>558</v>
      </c>
      <c r="D1617" s="1" t="s">
        <v>559</v>
      </c>
      <c r="E1617" s="1">
        <v>1000</v>
      </c>
      <c r="F1617" s="1" t="s">
        <v>372</v>
      </c>
      <c r="G1617" s="1">
        <v>4.0599999999999996</v>
      </c>
      <c r="H1617" s="1" t="s">
        <v>560</v>
      </c>
      <c r="I1617" s="1">
        <v>4060</v>
      </c>
      <c r="J1617" s="2" t="s">
        <v>548</v>
      </c>
      <c r="S1617" s="11">
        <f t="shared" si="51"/>
        <v>-186.80348490783382</v>
      </c>
      <c r="T1617" s="10">
        <f t="shared" si="52"/>
        <v>34895.541973711297</v>
      </c>
    </row>
    <row r="1618" spans="1:20" ht="25.5" x14ac:dyDescent="0.25">
      <c r="A1618" s="1">
        <v>12</v>
      </c>
      <c r="B1618" s="1">
        <v>39</v>
      </c>
      <c r="C1618" s="1" t="s">
        <v>561</v>
      </c>
      <c r="D1618" s="1" t="s">
        <v>559</v>
      </c>
      <c r="E1618" s="1">
        <v>8000</v>
      </c>
      <c r="F1618" s="1" t="s">
        <v>372</v>
      </c>
      <c r="G1618" s="1">
        <v>4.0599999999999996</v>
      </c>
      <c r="H1618" s="1" t="s">
        <v>560</v>
      </c>
      <c r="I1618" s="1">
        <v>32480</v>
      </c>
      <c r="J1618" s="2" t="s">
        <v>548</v>
      </c>
      <c r="S1618" s="11">
        <f t="shared" si="51"/>
        <v>-186.80348490783382</v>
      </c>
      <c r="T1618" s="10">
        <f t="shared" si="52"/>
        <v>34895.541973711297</v>
      </c>
    </row>
    <row r="1619" spans="1:20" ht="25.5" x14ac:dyDescent="0.25">
      <c r="A1619" s="1">
        <v>12</v>
      </c>
      <c r="B1619" s="1">
        <v>40</v>
      </c>
      <c r="C1619" s="1" t="s">
        <v>562</v>
      </c>
      <c r="D1619" s="1" t="s">
        <v>559</v>
      </c>
      <c r="E1619" s="1">
        <v>2000</v>
      </c>
      <c r="F1619" s="1" t="s">
        <v>372</v>
      </c>
      <c r="G1619" s="1">
        <v>4.0599999999999996</v>
      </c>
      <c r="H1619" s="1" t="s">
        <v>560</v>
      </c>
      <c r="I1619" s="1">
        <v>8120</v>
      </c>
      <c r="J1619" s="2" t="s">
        <v>548</v>
      </c>
      <c r="S1619" s="11">
        <f t="shared" si="51"/>
        <v>-186.80348490783382</v>
      </c>
      <c r="T1619" s="10">
        <f t="shared" si="52"/>
        <v>34895.541973711297</v>
      </c>
    </row>
    <row r="1620" spans="1:20" ht="25.5" x14ac:dyDescent="0.25">
      <c r="A1620" s="1">
        <v>12</v>
      </c>
      <c r="B1620" s="1">
        <v>39</v>
      </c>
      <c r="C1620" s="1" t="s">
        <v>561</v>
      </c>
      <c r="D1620" s="1" t="s">
        <v>559</v>
      </c>
      <c r="E1620" s="1">
        <v>3000</v>
      </c>
      <c r="F1620" s="1" t="s">
        <v>372</v>
      </c>
      <c r="G1620" s="1">
        <v>4.0599999999999996</v>
      </c>
      <c r="H1620" s="1" t="s">
        <v>560</v>
      </c>
      <c r="I1620" s="1">
        <v>12180</v>
      </c>
      <c r="J1620" s="2" t="s">
        <v>563</v>
      </c>
      <c r="S1620" s="11">
        <f t="shared" si="51"/>
        <v>-186.80348490783382</v>
      </c>
      <c r="T1620" s="10">
        <f t="shared" si="52"/>
        <v>34895.541973711297</v>
      </c>
    </row>
    <row r="1621" spans="1:20" ht="25.5" x14ac:dyDescent="0.25">
      <c r="A1621" s="1">
        <v>12</v>
      </c>
      <c r="B1621" s="1">
        <v>40</v>
      </c>
      <c r="C1621" s="1" t="s">
        <v>562</v>
      </c>
      <c r="D1621" s="1" t="s">
        <v>559</v>
      </c>
      <c r="E1621" s="1">
        <v>3000</v>
      </c>
      <c r="F1621" s="1" t="s">
        <v>372</v>
      </c>
      <c r="G1621" s="1">
        <v>4.0599999999999996</v>
      </c>
      <c r="H1621" s="1" t="s">
        <v>560</v>
      </c>
      <c r="I1621" s="1">
        <v>12180</v>
      </c>
      <c r="J1621" s="2" t="s">
        <v>563</v>
      </c>
      <c r="S1621" s="11">
        <f t="shared" si="51"/>
        <v>-186.80348490783382</v>
      </c>
      <c r="T1621" s="10">
        <f t="shared" si="52"/>
        <v>34895.541973711297</v>
      </c>
    </row>
    <row r="1622" spans="1:20" ht="25.5" x14ac:dyDescent="0.25">
      <c r="A1622" s="1">
        <v>12</v>
      </c>
      <c r="B1622" s="1">
        <v>39</v>
      </c>
      <c r="C1622" s="1" t="s">
        <v>561</v>
      </c>
      <c r="D1622" s="1" t="s">
        <v>559</v>
      </c>
      <c r="E1622" s="1">
        <v>400</v>
      </c>
      <c r="F1622" s="1" t="s">
        <v>372</v>
      </c>
      <c r="G1622" s="1">
        <v>4.0599999999999996</v>
      </c>
      <c r="H1622" s="1" t="s">
        <v>560</v>
      </c>
      <c r="I1622" s="1">
        <v>1624</v>
      </c>
      <c r="J1622" s="2" t="s">
        <v>612</v>
      </c>
      <c r="S1622" s="11">
        <f t="shared" si="51"/>
        <v>-186.80348490783382</v>
      </c>
      <c r="T1622" s="10">
        <f t="shared" si="52"/>
        <v>34895.541973711297</v>
      </c>
    </row>
    <row r="1623" spans="1:20" ht="25.5" x14ac:dyDescent="0.25">
      <c r="A1623" s="1">
        <v>12</v>
      </c>
      <c r="B1623" s="1">
        <v>39</v>
      </c>
      <c r="C1623" s="1" t="s">
        <v>561</v>
      </c>
      <c r="D1623" s="1" t="s">
        <v>559</v>
      </c>
      <c r="E1623" s="1">
        <v>20000</v>
      </c>
      <c r="F1623" s="1" t="s">
        <v>372</v>
      </c>
      <c r="G1623" s="1">
        <v>4.0599999999999996</v>
      </c>
      <c r="H1623" s="1" t="s">
        <v>560</v>
      </c>
      <c r="I1623" s="1">
        <v>81200</v>
      </c>
      <c r="J1623" s="2" t="s">
        <v>630</v>
      </c>
      <c r="S1623" s="11">
        <f t="shared" si="51"/>
        <v>-186.80348490783382</v>
      </c>
      <c r="T1623" s="10">
        <f t="shared" si="52"/>
        <v>34895.541973711297</v>
      </c>
    </row>
    <row r="1624" spans="1:20" ht="15" x14ac:dyDescent="0.25">
      <c r="A1624" s="1">
        <v>12</v>
      </c>
      <c r="B1624" s="1">
        <v>28</v>
      </c>
      <c r="C1624" s="1" t="s">
        <v>682</v>
      </c>
      <c r="D1624" s="1" t="s">
        <v>683</v>
      </c>
      <c r="E1624" s="1">
        <v>2000</v>
      </c>
      <c r="F1624" s="1" t="s">
        <v>684</v>
      </c>
      <c r="G1624" s="1">
        <v>4</v>
      </c>
      <c r="H1624" s="1" t="s">
        <v>685</v>
      </c>
      <c r="I1624" s="1">
        <v>8000</v>
      </c>
      <c r="J1624" s="2" t="s">
        <v>491</v>
      </c>
      <c r="S1624" s="11">
        <f t="shared" si="51"/>
        <v>-186.86348490783382</v>
      </c>
      <c r="T1624" s="10">
        <f t="shared" si="52"/>
        <v>34917.961991900236</v>
      </c>
    </row>
    <row r="1625" spans="1:20" ht="15" x14ac:dyDescent="0.25">
      <c r="A1625" s="1">
        <v>12</v>
      </c>
      <c r="B1625" s="1">
        <v>28</v>
      </c>
      <c r="C1625" s="1" t="s">
        <v>682</v>
      </c>
      <c r="D1625" s="1" t="s">
        <v>683</v>
      </c>
      <c r="E1625" s="1">
        <v>2000</v>
      </c>
      <c r="F1625" s="1" t="s">
        <v>684</v>
      </c>
      <c r="G1625" s="1">
        <v>4</v>
      </c>
      <c r="H1625" s="1" t="s">
        <v>685</v>
      </c>
      <c r="I1625" s="1">
        <v>8000</v>
      </c>
      <c r="J1625" s="2" t="s">
        <v>563</v>
      </c>
      <c r="S1625" s="11">
        <f t="shared" si="51"/>
        <v>-186.86348490783382</v>
      </c>
      <c r="T1625" s="10">
        <f t="shared" si="52"/>
        <v>34917.961991900236</v>
      </c>
    </row>
    <row r="1626" spans="1:20" ht="15" x14ac:dyDescent="0.25">
      <c r="A1626" s="1">
        <v>12</v>
      </c>
      <c r="B1626" s="1">
        <v>28</v>
      </c>
      <c r="C1626" s="1" t="s">
        <v>682</v>
      </c>
      <c r="D1626" s="1" t="s">
        <v>683</v>
      </c>
      <c r="E1626" s="1">
        <v>6000</v>
      </c>
      <c r="F1626" s="1" t="s">
        <v>684</v>
      </c>
      <c r="G1626" s="1">
        <v>4</v>
      </c>
      <c r="H1626" s="1" t="s">
        <v>685</v>
      </c>
      <c r="I1626" s="1">
        <v>24000</v>
      </c>
      <c r="J1626" s="2" t="s">
        <v>630</v>
      </c>
      <c r="S1626" s="11">
        <f t="shared" si="51"/>
        <v>-186.86348490783382</v>
      </c>
      <c r="T1626" s="10">
        <f t="shared" si="52"/>
        <v>34917.961991900236</v>
      </c>
    </row>
    <row r="1627" spans="1:20" ht="15" x14ac:dyDescent="0.25">
      <c r="A1627" s="1">
        <v>12</v>
      </c>
      <c r="B1627" s="1">
        <v>1111</v>
      </c>
      <c r="C1627" s="1" t="s">
        <v>574</v>
      </c>
      <c r="D1627" s="1" t="s">
        <v>526</v>
      </c>
      <c r="E1627" s="1">
        <v>50</v>
      </c>
      <c r="F1627" s="1" t="s">
        <v>372</v>
      </c>
      <c r="G1627" s="1">
        <v>3.99</v>
      </c>
      <c r="H1627" s="1" t="s">
        <v>545</v>
      </c>
      <c r="I1627" s="1">
        <v>199.5</v>
      </c>
      <c r="J1627" s="2" t="s">
        <v>563</v>
      </c>
      <c r="S1627" s="11">
        <f t="shared" si="51"/>
        <v>-186.87348490783381</v>
      </c>
      <c r="T1627" s="10">
        <f t="shared" si="52"/>
        <v>34921.699361598388</v>
      </c>
    </row>
    <row r="1628" spans="1:20" ht="25.5" x14ac:dyDescent="0.25">
      <c r="A1628" s="1">
        <v>12</v>
      </c>
      <c r="B1628" s="1">
        <v>1111</v>
      </c>
      <c r="C1628" s="1" t="s">
        <v>862</v>
      </c>
      <c r="D1628" s="1" t="s">
        <v>669</v>
      </c>
      <c r="E1628" s="1">
        <v>3000</v>
      </c>
      <c r="F1628" s="1" t="s">
        <v>752</v>
      </c>
      <c r="G1628" s="1">
        <v>3.81</v>
      </c>
      <c r="H1628" s="1" t="s">
        <v>863</v>
      </c>
      <c r="I1628" s="1">
        <v>11430</v>
      </c>
      <c r="J1628" s="2" t="s">
        <v>578</v>
      </c>
      <c r="S1628" s="11">
        <f t="shared" si="51"/>
        <v>-187.05348490783382</v>
      </c>
      <c r="T1628" s="10">
        <f t="shared" si="52"/>
        <v>34989.006216165217</v>
      </c>
    </row>
    <row r="1629" spans="1:20" ht="25.5" x14ac:dyDescent="0.25">
      <c r="A1629" s="1">
        <v>12</v>
      </c>
      <c r="B1629" s="1">
        <v>1111</v>
      </c>
      <c r="C1629" s="1" t="s">
        <v>864</v>
      </c>
      <c r="D1629" s="1" t="s">
        <v>669</v>
      </c>
      <c r="E1629" s="1">
        <v>1000</v>
      </c>
      <c r="F1629" s="1" t="s">
        <v>752</v>
      </c>
      <c r="G1629" s="1">
        <v>3.81</v>
      </c>
      <c r="H1629" s="1" t="s">
        <v>863</v>
      </c>
      <c r="I1629" s="1">
        <v>3810</v>
      </c>
      <c r="J1629" s="2" t="s">
        <v>578</v>
      </c>
      <c r="S1629" s="11">
        <f t="shared" si="51"/>
        <v>-187.05348490783382</v>
      </c>
      <c r="T1629" s="10">
        <f t="shared" si="52"/>
        <v>34989.006216165217</v>
      </c>
    </row>
    <row r="1630" spans="1:20" ht="38.25" x14ac:dyDescent="0.25">
      <c r="A1630" s="1">
        <v>12</v>
      </c>
      <c r="B1630" s="1">
        <v>23</v>
      </c>
      <c r="C1630" s="1" t="s">
        <v>663</v>
      </c>
      <c r="D1630" s="1" t="s">
        <v>645</v>
      </c>
      <c r="E1630" s="1">
        <v>100</v>
      </c>
      <c r="F1630" s="1" t="s">
        <v>640</v>
      </c>
      <c r="G1630" s="1">
        <v>3.78</v>
      </c>
      <c r="H1630" s="1" t="s">
        <v>646</v>
      </c>
      <c r="I1630" s="1">
        <v>378</v>
      </c>
      <c r="J1630" s="2" t="s">
        <v>548</v>
      </c>
      <c r="S1630" s="11">
        <f t="shared" si="51"/>
        <v>-187.08348490783382</v>
      </c>
      <c r="T1630" s="10">
        <f t="shared" si="52"/>
        <v>35000.230325259683</v>
      </c>
    </row>
    <row r="1631" spans="1:20" ht="38.25" x14ac:dyDescent="0.25">
      <c r="A1631" s="1">
        <v>12</v>
      </c>
      <c r="B1631" s="1">
        <v>23</v>
      </c>
      <c r="C1631" s="1" t="s">
        <v>663</v>
      </c>
      <c r="D1631" s="1" t="s">
        <v>645</v>
      </c>
      <c r="E1631" s="1">
        <v>40</v>
      </c>
      <c r="F1631" s="1" t="s">
        <v>640</v>
      </c>
      <c r="G1631" s="1">
        <v>3.78</v>
      </c>
      <c r="H1631" s="1" t="s">
        <v>646</v>
      </c>
      <c r="I1631" s="1">
        <v>151.19999999999999</v>
      </c>
      <c r="J1631" s="2" t="s">
        <v>612</v>
      </c>
      <c r="S1631" s="11">
        <f t="shared" si="51"/>
        <v>-187.08348490783382</v>
      </c>
      <c r="T1631" s="10">
        <f t="shared" si="52"/>
        <v>35000.230325259683</v>
      </c>
    </row>
    <row r="1632" spans="1:20" ht="38.25" x14ac:dyDescent="0.25">
      <c r="A1632" s="1">
        <v>12</v>
      </c>
      <c r="B1632" s="1">
        <v>23</v>
      </c>
      <c r="C1632" s="1" t="s">
        <v>663</v>
      </c>
      <c r="D1632" s="1" t="s">
        <v>645</v>
      </c>
      <c r="E1632" s="1">
        <v>200</v>
      </c>
      <c r="F1632" s="1" t="s">
        <v>640</v>
      </c>
      <c r="G1632" s="1">
        <v>3.78</v>
      </c>
      <c r="H1632" s="1" t="s">
        <v>646</v>
      </c>
      <c r="I1632" s="1">
        <v>756</v>
      </c>
      <c r="J1632" s="2" t="s">
        <v>630</v>
      </c>
      <c r="S1632" s="11">
        <f t="shared" si="51"/>
        <v>-187.08348490783382</v>
      </c>
      <c r="T1632" s="10">
        <f t="shared" si="52"/>
        <v>35000.230325259683</v>
      </c>
    </row>
    <row r="1633" spans="1:20" ht="15" x14ac:dyDescent="0.25">
      <c r="A1633" s="1">
        <v>9</v>
      </c>
      <c r="B1633" s="1">
        <v>475</v>
      </c>
      <c r="C1633" s="1" t="s">
        <v>447</v>
      </c>
      <c r="D1633" s="1" t="s">
        <v>371</v>
      </c>
      <c r="E1633" s="1">
        <v>200</v>
      </c>
      <c r="F1633" s="1" t="s">
        <v>372</v>
      </c>
      <c r="G1633" s="1">
        <v>3.7</v>
      </c>
      <c r="H1633" s="1" t="s">
        <v>376</v>
      </c>
      <c r="I1633" s="1">
        <v>740</v>
      </c>
      <c r="J1633" s="2" t="s">
        <v>374</v>
      </c>
      <c r="S1633" s="11">
        <f t="shared" si="51"/>
        <v>-187.16348490783383</v>
      </c>
      <c r="T1633" s="10">
        <f t="shared" si="52"/>
        <v>35030.170082844947</v>
      </c>
    </row>
    <row r="1634" spans="1:20" ht="15" x14ac:dyDescent="0.25">
      <c r="A1634" s="1">
        <v>9</v>
      </c>
      <c r="B1634" s="1">
        <v>475</v>
      </c>
      <c r="C1634" s="1" t="s">
        <v>447</v>
      </c>
      <c r="D1634" s="1" t="s">
        <v>371</v>
      </c>
      <c r="E1634" s="1">
        <v>30</v>
      </c>
      <c r="F1634" s="1" t="s">
        <v>372</v>
      </c>
      <c r="G1634" s="1">
        <v>3.7</v>
      </c>
      <c r="H1634" s="1" t="s">
        <v>376</v>
      </c>
      <c r="I1634" s="1">
        <v>111</v>
      </c>
      <c r="J1634" s="2" t="s">
        <v>563</v>
      </c>
      <c r="S1634" s="11">
        <f t="shared" si="51"/>
        <v>-187.16348490783383</v>
      </c>
      <c r="T1634" s="10">
        <f t="shared" si="52"/>
        <v>35030.170082844947</v>
      </c>
    </row>
    <row r="1635" spans="1:20" ht="15" x14ac:dyDescent="0.25">
      <c r="A1635" s="1">
        <v>9</v>
      </c>
      <c r="B1635" s="1">
        <v>475</v>
      </c>
      <c r="C1635" s="1" t="s">
        <v>447</v>
      </c>
      <c r="D1635" s="1" t="s">
        <v>371</v>
      </c>
      <c r="E1635" s="1">
        <v>10</v>
      </c>
      <c r="F1635" s="1" t="s">
        <v>372</v>
      </c>
      <c r="G1635" s="1">
        <v>3.7</v>
      </c>
      <c r="H1635" s="1" t="s">
        <v>376</v>
      </c>
      <c r="I1635" s="1">
        <v>37</v>
      </c>
      <c r="J1635" s="2" t="s">
        <v>586</v>
      </c>
      <c r="S1635" s="11">
        <f t="shared" si="51"/>
        <v>-187.16348490783383</v>
      </c>
      <c r="T1635" s="10">
        <f t="shared" si="52"/>
        <v>35030.170082844947</v>
      </c>
    </row>
    <row r="1636" spans="1:20" ht="15" x14ac:dyDescent="0.25">
      <c r="A1636" s="1">
        <v>9</v>
      </c>
      <c r="B1636" s="1">
        <v>475</v>
      </c>
      <c r="C1636" s="1" t="s">
        <v>447</v>
      </c>
      <c r="D1636" s="1" t="s">
        <v>371</v>
      </c>
      <c r="E1636" s="1">
        <v>30</v>
      </c>
      <c r="F1636" s="1" t="s">
        <v>372</v>
      </c>
      <c r="G1636" s="1">
        <v>3.7</v>
      </c>
      <c r="H1636" s="1" t="s">
        <v>376</v>
      </c>
      <c r="I1636" s="1">
        <v>111</v>
      </c>
      <c r="J1636" s="2" t="s">
        <v>610</v>
      </c>
      <c r="S1636" s="11">
        <f t="shared" si="51"/>
        <v>-187.16348490783383</v>
      </c>
      <c r="T1636" s="10">
        <f t="shared" si="52"/>
        <v>35030.170082844947</v>
      </c>
    </row>
    <row r="1637" spans="1:20" ht="15" x14ac:dyDescent="0.25">
      <c r="A1637" s="1">
        <v>9</v>
      </c>
      <c r="B1637" s="1">
        <v>475</v>
      </c>
      <c r="C1637" s="1" t="s">
        <v>447</v>
      </c>
      <c r="D1637" s="1" t="s">
        <v>371</v>
      </c>
      <c r="E1637" s="1">
        <v>30</v>
      </c>
      <c r="F1637" s="1" t="s">
        <v>372</v>
      </c>
      <c r="G1637" s="1">
        <v>3.7</v>
      </c>
      <c r="H1637" s="1" t="s">
        <v>376</v>
      </c>
      <c r="I1637" s="1">
        <v>111</v>
      </c>
      <c r="J1637" s="2" t="s">
        <v>630</v>
      </c>
      <c r="S1637" s="11">
        <f t="shared" si="51"/>
        <v>-187.16348490783383</v>
      </c>
      <c r="T1637" s="10">
        <f t="shared" si="52"/>
        <v>35030.170082844947</v>
      </c>
    </row>
    <row r="1638" spans="1:20" ht="25.5" x14ac:dyDescent="0.25">
      <c r="A1638" s="1">
        <v>13</v>
      </c>
      <c r="B1638" s="1">
        <v>104</v>
      </c>
      <c r="C1638" s="1" t="s">
        <v>832</v>
      </c>
      <c r="D1638" s="2" t="s">
        <v>371</v>
      </c>
      <c r="E1638" s="1">
        <v>300</v>
      </c>
      <c r="F1638" s="1" t="s">
        <v>752</v>
      </c>
      <c r="G1638" s="1">
        <v>3.24</v>
      </c>
      <c r="H1638" s="1" t="s">
        <v>785</v>
      </c>
      <c r="I1638" s="1">
        <v>972</v>
      </c>
      <c r="J1638" s="2" t="s">
        <v>548</v>
      </c>
      <c r="S1638" s="11">
        <f t="shared" si="51"/>
        <v>-187.62348490783381</v>
      </c>
      <c r="T1638" s="10">
        <f t="shared" si="52"/>
        <v>35202.572088960143</v>
      </c>
    </row>
    <row r="1639" spans="1:20" ht="15" x14ac:dyDescent="0.25">
      <c r="A1639" s="1">
        <v>9</v>
      </c>
      <c r="B1639" s="1">
        <v>510</v>
      </c>
      <c r="C1639" s="1" t="s">
        <v>1123</v>
      </c>
      <c r="D1639" s="1" t="s">
        <v>371</v>
      </c>
      <c r="E1639" s="1">
        <v>7000</v>
      </c>
      <c r="F1639" s="1" t="s">
        <v>1095</v>
      </c>
      <c r="G1639" s="1">
        <v>3.21</v>
      </c>
      <c r="H1639" s="1" t="s">
        <v>1124</v>
      </c>
      <c r="I1639" s="1">
        <v>22470</v>
      </c>
      <c r="J1639" s="2" t="s">
        <v>374</v>
      </c>
      <c r="S1639" s="11">
        <f t="shared" si="51"/>
        <v>-187.65348490783381</v>
      </c>
      <c r="T1639" s="10">
        <f t="shared" si="52"/>
        <v>35213.830398054612</v>
      </c>
    </row>
    <row r="1640" spans="1:20" ht="15" x14ac:dyDescent="0.25">
      <c r="A1640" s="1">
        <v>13</v>
      </c>
      <c r="B1640" s="1">
        <v>97</v>
      </c>
      <c r="C1640" s="1" t="s">
        <v>829</v>
      </c>
      <c r="D1640" s="1" t="s">
        <v>526</v>
      </c>
      <c r="E1640" s="1">
        <v>5000</v>
      </c>
      <c r="F1640" s="1" t="s">
        <v>752</v>
      </c>
      <c r="G1640" s="1">
        <v>3.12</v>
      </c>
      <c r="H1640" s="1" t="s">
        <v>780</v>
      </c>
      <c r="I1640" s="1">
        <v>15600</v>
      </c>
      <c r="J1640" s="2" t="s">
        <v>548</v>
      </c>
      <c r="S1640" s="11">
        <f t="shared" si="51"/>
        <v>-187.74348490783382</v>
      </c>
      <c r="T1640" s="10">
        <f t="shared" si="52"/>
        <v>35247.616125338027</v>
      </c>
    </row>
    <row r="1641" spans="1:20" ht="15" x14ac:dyDescent="0.25">
      <c r="A1641" s="1">
        <v>9</v>
      </c>
      <c r="B1641" s="1">
        <v>428</v>
      </c>
      <c r="C1641" s="1" t="s">
        <v>1119</v>
      </c>
      <c r="D1641" s="1" t="s">
        <v>371</v>
      </c>
      <c r="E1641" s="1">
        <v>33000</v>
      </c>
      <c r="F1641" s="1" t="s">
        <v>1095</v>
      </c>
      <c r="G1641" s="1">
        <v>2.96</v>
      </c>
      <c r="H1641" s="1" t="s">
        <v>1120</v>
      </c>
      <c r="I1641" s="1">
        <v>97680</v>
      </c>
      <c r="J1641" s="2" t="s">
        <v>374</v>
      </c>
      <c r="S1641" s="11">
        <f t="shared" si="51"/>
        <v>-187.90348490783381</v>
      </c>
      <c r="T1641" s="10">
        <f t="shared" si="52"/>
        <v>35307.719640508527</v>
      </c>
    </row>
    <row r="1642" spans="1:20" ht="15" x14ac:dyDescent="0.25">
      <c r="A1642" s="1">
        <v>3</v>
      </c>
      <c r="B1642" s="1">
        <v>187</v>
      </c>
      <c r="C1642" s="1" t="s">
        <v>474</v>
      </c>
      <c r="D1642" s="1" t="s">
        <v>371</v>
      </c>
      <c r="E1642" s="1">
        <v>50</v>
      </c>
      <c r="F1642" s="1" t="s">
        <v>372</v>
      </c>
      <c r="G1642" s="1">
        <v>2.9</v>
      </c>
      <c r="H1642" s="1" t="s">
        <v>376</v>
      </c>
      <c r="I1642" s="1">
        <v>145</v>
      </c>
      <c r="J1642" s="2" t="s">
        <v>466</v>
      </c>
      <c r="S1642" s="11">
        <f t="shared" si="51"/>
        <v>-187.96348490783382</v>
      </c>
      <c r="T1642" s="10">
        <f t="shared" si="52"/>
        <v>35330.271658697471</v>
      </c>
    </row>
    <row r="1643" spans="1:20" ht="15" x14ac:dyDescent="0.25">
      <c r="A1643" s="1">
        <v>3</v>
      </c>
      <c r="B1643" s="1">
        <v>187</v>
      </c>
      <c r="C1643" s="1" t="s">
        <v>474</v>
      </c>
      <c r="D1643" s="1" t="s">
        <v>371</v>
      </c>
      <c r="E1643" s="1">
        <v>10</v>
      </c>
      <c r="F1643" s="1" t="s">
        <v>372</v>
      </c>
      <c r="G1643" s="1">
        <v>2.9</v>
      </c>
      <c r="H1643" s="1" t="s">
        <v>376</v>
      </c>
      <c r="I1643" s="1">
        <v>29</v>
      </c>
      <c r="J1643" s="2" t="s">
        <v>491</v>
      </c>
      <c r="S1643" s="11">
        <f t="shared" si="51"/>
        <v>-187.96348490783382</v>
      </c>
      <c r="T1643" s="10">
        <f t="shared" si="52"/>
        <v>35330.271658697471</v>
      </c>
    </row>
    <row r="1644" spans="1:20" ht="15" x14ac:dyDescent="0.25">
      <c r="A1644" s="1">
        <v>3</v>
      </c>
      <c r="B1644" s="1">
        <v>187</v>
      </c>
      <c r="C1644" s="1" t="s">
        <v>474</v>
      </c>
      <c r="D1644" s="1" t="s">
        <v>371</v>
      </c>
      <c r="E1644" s="1">
        <v>25</v>
      </c>
      <c r="F1644" s="1" t="s">
        <v>372</v>
      </c>
      <c r="G1644" s="1">
        <v>2.9</v>
      </c>
      <c r="H1644" s="1" t="s">
        <v>376</v>
      </c>
      <c r="I1644" s="1">
        <v>72.5</v>
      </c>
      <c r="J1644" s="2" t="s">
        <v>548</v>
      </c>
      <c r="S1644" s="11">
        <f t="shared" si="51"/>
        <v>-187.96348490783382</v>
      </c>
      <c r="T1644" s="10">
        <f t="shared" si="52"/>
        <v>35330.271658697471</v>
      </c>
    </row>
    <row r="1645" spans="1:20" ht="15" x14ac:dyDescent="0.25">
      <c r="A1645" s="1">
        <v>3</v>
      </c>
      <c r="B1645" s="1">
        <v>1111</v>
      </c>
      <c r="C1645" s="1" t="s">
        <v>549</v>
      </c>
      <c r="D1645" s="1" t="s">
        <v>371</v>
      </c>
      <c r="E1645" s="1">
        <v>25</v>
      </c>
      <c r="F1645" s="1" t="s">
        <v>372</v>
      </c>
      <c r="G1645" s="1">
        <v>2.9</v>
      </c>
      <c r="H1645" s="1" t="s">
        <v>376</v>
      </c>
      <c r="I1645" s="1">
        <v>72.5</v>
      </c>
      <c r="J1645" s="2" t="s">
        <v>548</v>
      </c>
      <c r="S1645" s="11">
        <f t="shared" si="51"/>
        <v>-187.96348490783382</v>
      </c>
      <c r="T1645" s="10">
        <f t="shared" si="52"/>
        <v>35330.271658697471</v>
      </c>
    </row>
    <row r="1646" spans="1:20" ht="15" x14ac:dyDescent="0.25">
      <c r="A1646" s="1">
        <v>3</v>
      </c>
      <c r="B1646" s="1">
        <v>187</v>
      </c>
      <c r="C1646" s="1" t="s">
        <v>474</v>
      </c>
      <c r="D1646" s="1" t="s">
        <v>371</v>
      </c>
      <c r="E1646" s="1">
        <v>30</v>
      </c>
      <c r="F1646" s="1" t="s">
        <v>372</v>
      </c>
      <c r="G1646" s="1">
        <v>2.9</v>
      </c>
      <c r="H1646" s="1" t="s">
        <v>376</v>
      </c>
      <c r="I1646" s="1">
        <v>87</v>
      </c>
      <c r="J1646" s="2" t="s">
        <v>563</v>
      </c>
      <c r="S1646" s="11">
        <f t="shared" si="51"/>
        <v>-187.96348490783382</v>
      </c>
      <c r="T1646" s="10">
        <f t="shared" si="52"/>
        <v>35330.271658697471</v>
      </c>
    </row>
    <row r="1647" spans="1:20" ht="15" x14ac:dyDescent="0.25">
      <c r="A1647" s="1">
        <v>3</v>
      </c>
      <c r="B1647" s="1">
        <v>187</v>
      </c>
      <c r="C1647" s="1" t="s">
        <v>474</v>
      </c>
      <c r="D1647" s="1" t="s">
        <v>371</v>
      </c>
      <c r="E1647" s="1">
        <v>50</v>
      </c>
      <c r="F1647" s="1" t="s">
        <v>372</v>
      </c>
      <c r="G1647" s="1">
        <v>2.9</v>
      </c>
      <c r="H1647" s="1" t="s">
        <v>376</v>
      </c>
      <c r="I1647" s="1">
        <v>145</v>
      </c>
      <c r="J1647" s="2" t="s">
        <v>586</v>
      </c>
      <c r="S1647" s="11">
        <f t="shared" si="51"/>
        <v>-187.96348490783382</v>
      </c>
      <c r="T1647" s="10">
        <f t="shared" si="52"/>
        <v>35330.271658697471</v>
      </c>
    </row>
    <row r="1648" spans="1:20" ht="15" x14ac:dyDescent="0.25">
      <c r="A1648" s="1">
        <v>4</v>
      </c>
      <c r="B1648" s="1">
        <v>1111</v>
      </c>
      <c r="C1648" s="1" t="s">
        <v>593</v>
      </c>
      <c r="D1648" s="1" t="s">
        <v>371</v>
      </c>
      <c r="E1648" s="1">
        <v>100</v>
      </c>
      <c r="F1648" s="1" t="s">
        <v>372</v>
      </c>
      <c r="G1648" s="1">
        <v>2.9</v>
      </c>
      <c r="H1648" s="1" t="s">
        <v>376</v>
      </c>
      <c r="I1648" s="1">
        <v>290</v>
      </c>
      <c r="J1648" s="2" t="s">
        <v>586</v>
      </c>
      <c r="S1648" s="11">
        <f t="shared" si="51"/>
        <v>-187.96348490783382</v>
      </c>
      <c r="T1648" s="10">
        <f t="shared" si="52"/>
        <v>35330.271658697471</v>
      </c>
    </row>
    <row r="1649" spans="1:20" ht="15" x14ac:dyDescent="0.25">
      <c r="A1649" s="1">
        <v>12</v>
      </c>
      <c r="B1649" s="1">
        <v>1111</v>
      </c>
      <c r="C1649" s="1" t="s">
        <v>572</v>
      </c>
      <c r="D1649" s="1" t="s">
        <v>526</v>
      </c>
      <c r="E1649" s="1">
        <v>200</v>
      </c>
      <c r="F1649" s="1" t="s">
        <v>372</v>
      </c>
      <c r="G1649" s="1">
        <v>2.76</v>
      </c>
      <c r="H1649" s="1" t="s">
        <v>376</v>
      </c>
      <c r="I1649" s="1">
        <v>552</v>
      </c>
      <c r="J1649" s="2" t="s">
        <v>563</v>
      </c>
      <c r="S1649" s="11">
        <f t="shared" si="51"/>
        <v>-188.10348490783383</v>
      </c>
      <c r="T1649" s="10">
        <f t="shared" si="52"/>
        <v>35382.92103447167</v>
      </c>
    </row>
    <row r="1650" spans="1:20" ht="15" x14ac:dyDescent="0.25">
      <c r="A1650" s="1">
        <v>9</v>
      </c>
      <c r="B1650" s="1">
        <v>446</v>
      </c>
      <c r="C1650" s="1" t="s">
        <v>443</v>
      </c>
      <c r="D1650" s="1" t="s">
        <v>371</v>
      </c>
      <c r="E1650" s="1">
        <v>300</v>
      </c>
      <c r="F1650" s="1" t="s">
        <v>372</v>
      </c>
      <c r="G1650" s="1">
        <v>2.7</v>
      </c>
      <c r="H1650" s="1" t="s">
        <v>376</v>
      </c>
      <c r="I1650" s="1">
        <v>810</v>
      </c>
      <c r="J1650" s="2" t="s">
        <v>374</v>
      </c>
      <c r="S1650" s="11">
        <f t="shared" si="51"/>
        <v>-188.16348490783383</v>
      </c>
      <c r="T1650" s="10">
        <f t="shared" si="52"/>
        <v>35405.497052660612</v>
      </c>
    </row>
    <row r="1651" spans="1:20" ht="15" x14ac:dyDescent="0.25">
      <c r="A1651" s="1">
        <v>9</v>
      </c>
      <c r="B1651" s="1">
        <v>446</v>
      </c>
      <c r="C1651" s="1" t="s">
        <v>443</v>
      </c>
      <c r="D1651" s="1" t="s">
        <v>371</v>
      </c>
      <c r="E1651" s="1">
        <v>50</v>
      </c>
      <c r="F1651" s="1" t="s">
        <v>372</v>
      </c>
      <c r="G1651" s="1">
        <v>2.7</v>
      </c>
      <c r="H1651" s="1" t="s">
        <v>376</v>
      </c>
      <c r="I1651" s="1">
        <v>135</v>
      </c>
      <c r="J1651" s="2" t="s">
        <v>548</v>
      </c>
      <c r="S1651" s="11">
        <f t="shared" si="51"/>
        <v>-188.16348490783383</v>
      </c>
      <c r="T1651" s="10">
        <f t="shared" si="52"/>
        <v>35405.497052660612</v>
      </c>
    </row>
    <row r="1652" spans="1:20" ht="15" x14ac:dyDescent="0.25">
      <c r="A1652" s="1">
        <v>9</v>
      </c>
      <c r="B1652" s="1">
        <v>446</v>
      </c>
      <c r="C1652" s="1" t="s">
        <v>443</v>
      </c>
      <c r="D1652" s="1" t="s">
        <v>371</v>
      </c>
      <c r="E1652" s="1">
        <v>10</v>
      </c>
      <c r="F1652" s="1" t="s">
        <v>372</v>
      </c>
      <c r="G1652" s="1">
        <v>2.7</v>
      </c>
      <c r="H1652" s="1" t="s">
        <v>376</v>
      </c>
      <c r="I1652" s="1">
        <v>27</v>
      </c>
      <c r="J1652" s="2" t="s">
        <v>578</v>
      </c>
      <c r="S1652" s="11">
        <f t="shared" si="51"/>
        <v>-188.16348490783383</v>
      </c>
      <c r="T1652" s="10">
        <f t="shared" si="52"/>
        <v>35405.497052660612</v>
      </c>
    </row>
    <row r="1653" spans="1:20" ht="15" x14ac:dyDescent="0.25">
      <c r="A1653" s="1">
        <v>9</v>
      </c>
      <c r="B1653" s="1">
        <v>446</v>
      </c>
      <c r="C1653" s="1" t="s">
        <v>443</v>
      </c>
      <c r="D1653" s="1" t="s">
        <v>371</v>
      </c>
      <c r="E1653" s="1">
        <v>10</v>
      </c>
      <c r="F1653" s="1" t="s">
        <v>372</v>
      </c>
      <c r="G1653" s="1">
        <v>2.7</v>
      </c>
      <c r="H1653" s="1" t="s">
        <v>376</v>
      </c>
      <c r="I1653" s="1">
        <v>27</v>
      </c>
      <c r="J1653" s="2" t="s">
        <v>610</v>
      </c>
      <c r="S1653" s="11">
        <f t="shared" si="51"/>
        <v>-188.16348490783383</v>
      </c>
      <c r="T1653" s="10">
        <f t="shared" si="52"/>
        <v>35405.497052660612</v>
      </c>
    </row>
    <row r="1654" spans="1:20" ht="15" x14ac:dyDescent="0.25">
      <c r="A1654" s="1">
        <v>9</v>
      </c>
      <c r="B1654" s="1">
        <v>446</v>
      </c>
      <c r="C1654" s="1" t="s">
        <v>443</v>
      </c>
      <c r="D1654" s="1" t="s">
        <v>371</v>
      </c>
      <c r="E1654" s="1">
        <v>30</v>
      </c>
      <c r="F1654" s="1" t="s">
        <v>372</v>
      </c>
      <c r="G1654" s="1">
        <v>2.7</v>
      </c>
      <c r="H1654" s="1" t="s">
        <v>376</v>
      </c>
      <c r="I1654" s="1">
        <v>81</v>
      </c>
      <c r="J1654" s="2" t="s">
        <v>612</v>
      </c>
      <c r="S1654" s="11">
        <f t="shared" si="51"/>
        <v>-188.16348490783383</v>
      </c>
      <c r="T1654" s="10">
        <f t="shared" si="52"/>
        <v>35405.497052660612</v>
      </c>
    </row>
    <row r="1655" spans="1:20" ht="15" x14ac:dyDescent="0.25">
      <c r="A1655" s="1">
        <v>9</v>
      </c>
      <c r="B1655" s="1">
        <v>446</v>
      </c>
      <c r="C1655" s="1" t="s">
        <v>443</v>
      </c>
      <c r="D1655" s="1" t="s">
        <v>371</v>
      </c>
      <c r="E1655" s="1">
        <v>100</v>
      </c>
      <c r="F1655" s="1" t="s">
        <v>372</v>
      </c>
      <c r="G1655" s="1">
        <v>2.7</v>
      </c>
      <c r="H1655" s="1" t="s">
        <v>376</v>
      </c>
      <c r="I1655" s="1">
        <v>270</v>
      </c>
      <c r="J1655" s="2" t="s">
        <v>630</v>
      </c>
      <c r="S1655" s="11">
        <f t="shared" si="51"/>
        <v>-188.16348490783383</v>
      </c>
      <c r="T1655" s="10">
        <f t="shared" si="52"/>
        <v>35405.497052660612</v>
      </c>
    </row>
    <row r="1656" spans="1:20" ht="25.5" x14ac:dyDescent="0.25">
      <c r="A1656" s="1">
        <v>14</v>
      </c>
      <c r="B1656" s="1" t="s">
        <v>712</v>
      </c>
      <c r="C1656" s="1" t="s">
        <v>713</v>
      </c>
      <c r="D1656" s="1" t="s">
        <v>526</v>
      </c>
      <c r="E1656" s="1">
        <v>2</v>
      </c>
      <c r="F1656" s="1" t="s">
        <v>684</v>
      </c>
      <c r="G1656" s="1">
        <v>2.7</v>
      </c>
      <c r="H1656" s="1" t="s">
        <v>703</v>
      </c>
      <c r="I1656" s="1">
        <v>5.4</v>
      </c>
      <c r="J1656" s="2" t="s">
        <v>528</v>
      </c>
      <c r="S1656" s="11">
        <f t="shared" si="51"/>
        <v>-188.16348490783383</v>
      </c>
      <c r="T1656" s="10">
        <f t="shared" si="52"/>
        <v>35405.497052660612</v>
      </c>
    </row>
    <row r="1657" spans="1:20" ht="15" x14ac:dyDescent="0.25">
      <c r="A1657" s="1">
        <v>14</v>
      </c>
      <c r="B1657" s="1" t="s">
        <v>270</v>
      </c>
      <c r="C1657" s="1" t="s">
        <v>271</v>
      </c>
      <c r="D1657" s="1" t="s">
        <v>272</v>
      </c>
      <c r="E1657" s="1">
        <v>4</v>
      </c>
      <c r="F1657" s="1" t="s">
        <v>227</v>
      </c>
      <c r="G1657" s="1">
        <v>2.5110399999999999</v>
      </c>
      <c r="H1657" s="1" t="s">
        <v>256</v>
      </c>
      <c r="I1657" s="1">
        <v>10.04416</v>
      </c>
      <c r="J1657" s="2" t="s">
        <v>528</v>
      </c>
      <c r="S1657" s="11">
        <f t="shared" si="51"/>
        <v>-188.35244490783381</v>
      </c>
      <c r="T1657" s="10">
        <f t="shared" si="52"/>
        <v>35476.643502758569</v>
      </c>
    </row>
    <row r="1658" spans="1:20" ht="15" x14ac:dyDescent="0.25">
      <c r="A1658" s="1">
        <v>14</v>
      </c>
      <c r="B1658" s="1" t="s">
        <v>270</v>
      </c>
      <c r="C1658" s="1" t="s">
        <v>271</v>
      </c>
      <c r="D1658" s="1" t="s">
        <v>272</v>
      </c>
      <c r="E1658" s="1">
        <v>10</v>
      </c>
      <c r="F1658" s="1" t="s">
        <v>227</v>
      </c>
      <c r="G1658" s="1">
        <v>2.5110399999999999</v>
      </c>
      <c r="H1658" s="1" t="s">
        <v>256</v>
      </c>
      <c r="I1658" s="1">
        <v>25.110399999999998</v>
      </c>
      <c r="J1658" s="2" t="s">
        <v>548</v>
      </c>
      <c r="S1658" s="11">
        <f t="shared" si="51"/>
        <v>-188.35244490783381</v>
      </c>
      <c r="T1658" s="10">
        <f t="shared" si="52"/>
        <v>35476.643502758569</v>
      </c>
    </row>
    <row r="1659" spans="1:20" ht="15" x14ac:dyDescent="0.25">
      <c r="A1659" s="1">
        <v>14</v>
      </c>
      <c r="B1659" s="1" t="s">
        <v>270</v>
      </c>
      <c r="C1659" s="1" t="s">
        <v>271</v>
      </c>
      <c r="D1659" s="1" t="s">
        <v>272</v>
      </c>
      <c r="E1659" s="1">
        <v>2</v>
      </c>
      <c r="F1659" s="1" t="s">
        <v>227</v>
      </c>
      <c r="G1659" s="1">
        <v>2.5110399999999999</v>
      </c>
      <c r="H1659" s="1" t="s">
        <v>256</v>
      </c>
      <c r="I1659" s="1">
        <v>5.0220799999999999</v>
      </c>
      <c r="J1659" s="2" t="s">
        <v>600</v>
      </c>
      <c r="S1659" s="11">
        <f t="shared" si="51"/>
        <v>-188.35244490783381</v>
      </c>
      <c r="T1659" s="10">
        <f t="shared" si="52"/>
        <v>35476.643502758569</v>
      </c>
    </row>
    <row r="1660" spans="1:20" ht="15" x14ac:dyDescent="0.25">
      <c r="A1660" s="1">
        <v>14</v>
      </c>
      <c r="B1660" s="1" t="s">
        <v>270</v>
      </c>
      <c r="C1660" s="1" t="s">
        <v>271</v>
      </c>
      <c r="D1660" s="1" t="s">
        <v>272</v>
      </c>
      <c r="E1660" s="1">
        <v>1</v>
      </c>
      <c r="F1660" s="1" t="s">
        <v>227</v>
      </c>
      <c r="G1660" s="1">
        <v>2.5110399999999999</v>
      </c>
      <c r="H1660" s="1" t="s">
        <v>256</v>
      </c>
      <c r="I1660" s="1">
        <v>2.5110399999999999</v>
      </c>
      <c r="J1660" s="2" t="s">
        <v>606</v>
      </c>
      <c r="S1660" s="11">
        <f t="shared" si="51"/>
        <v>-188.35244490783381</v>
      </c>
      <c r="T1660" s="10">
        <f t="shared" si="52"/>
        <v>35476.643502758569</v>
      </c>
    </row>
    <row r="1661" spans="1:20" ht="15" x14ac:dyDescent="0.25">
      <c r="A1661" s="1">
        <v>14</v>
      </c>
      <c r="B1661" s="1" t="s">
        <v>270</v>
      </c>
      <c r="C1661" s="1" t="s">
        <v>271</v>
      </c>
      <c r="D1661" s="1" t="s">
        <v>272</v>
      </c>
      <c r="E1661" s="1">
        <v>1</v>
      </c>
      <c r="F1661" s="1" t="s">
        <v>227</v>
      </c>
      <c r="G1661" s="1">
        <v>2.5110399999999999</v>
      </c>
      <c r="H1661" s="1" t="s">
        <v>256</v>
      </c>
      <c r="I1661" s="1">
        <v>2.5110399999999999</v>
      </c>
      <c r="J1661" s="2" t="s">
        <v>630</v>
      </c>
      <c r="S1661" s="11">
        <f t="shared" si="51"/>
        <v>-188.35244490783381</v>
      </c>
      <c r="T1661" s="10">
        <f t="shared" si="52"/>
        <v>35476.643502758569</v>
      </c>
    </row>
    <row r="1662" spans="1:20" ht="102" x14ac:dyDescent="0.25">
      <c r="A1662" s="1">
        <v>12</v>
      </c>
      <c r="B1662" s="1">
        <v>53</v>
      </c>
      <c r="C1662" s="1" t="s">
        <v>657</v>
      </c>
      <c r="D1662" s="1" t="s">
        <v>526</v>
      </c>
      <c r="E1662" s="1">
        <v>2000</v>
      </c>
      <c r="F1662" s="1" t="s">
        <v>640</v>
      </c>
      <c r="G1662" s="1">
        <v>2.48</v>
      </c>
      <c r="H1662" s="1" t="s">
        <v>658</v>
      </c>
      <c r="I1662" s="1">
        <v>4960</v>
      </c>
      <c r="J1662" s="2" t="s">
        <v>528</v>
      </c>
      <c r="S1662" s="11">
        <f t="shared" si="51"/>
        <v>-188.38348490783383</v>
      </c>
      <c r="T1662" s="10">
        <f t="shared" si="52"/>
        <v>35488.337386020059</v>
      </c>
    </row>
    <row r="1663" spans="1:20" ht="102" x14ac:dyDescent="0.25">
      <c r="A1663" s="1">
        <v>12</v>
      </c>
      <c r="B1663" s="1">
        <v>54</v>
      </c>
      <c r="C1663" s="1" t="s">
        <v>659</v>
      </c>
      <c r="D1663" s="1" t="s">
        <v>526</v>
      </c>
      <c r="E1663" s="1">
        <v>2000</v>
      </c>
      <c r="F1663" s="1" t="s">
        <v>640</v>
      </c>
      <c r="G1663" s="1">
        <v>2.48</v>
      </c>
      <c r="H1663" s="1" t="s">
        <v>660</v>
      </c>
      <c r="I1663" s="1">
        <v>4960</v>
      </c>
      <c r="J1663" s="2" t="s">
        <v>528</v>
      </c>
      <c r="S1663" s="11">
        <f t="shared" si="51"/>
        <v>-188.38348490783383</v>
      </c>
      <c r="T1663" s="10">
        <f t="shared" si="52"/>
        <v>35488.337386020059</v>
      </c>
    </row>
    <row r="1664" spans="1:20" ht="102" x14ac:dyDescent="0.25">
      <c r="A1664" s="1">
        <v>12</v>
      </c>
      <c r="B1664" s="1">
        <v>54</v>
      </c>
      <c r="C1664" s="1" t="s">
        <v>659</v>
      </c>
      <c r="D1664" s="1" t="s">
        <v>526</v>
      </c>
      <c r="E1664" s="1">
        <v>1000</v>
      </c>
      <c r="F1664" s="1" t="s">
        <v>640</v>
      </c>
      <c r="G1664" s="1">
        <v>2.48</v>
      </c>
      <c r="H1664" s="1" t="s">
        <v>660</v>
      </c>
      <c r="I1664" s="1">
        <v>2480</v>
      </c>
      <c r="J1664" s="2" t="s">
        <v>548</v>
      </c>
      <c r="S1664" s="11">
        <f t="shared" si="51"/>
        <v>-188.38348490783383</v>
      </c>
      <c r="T1664" s="10">
        <f t="shared" si="52"/>
        <v>35488.337386020059</v>
      </c>
    </row>
    <row r="1665" spans="1:20" ht="102" x14ac:dyDescent="0.25">
      <c r="A1665" s="1">
        <v>12</v>
      </c>
      <c r="B1665" s="1">
        <v>53</v>
      </c>
      <c r="C1665" s="1" t="s">
        <v>657</v>
      </c>
      <c r="D1665" s="1" t="s">
        <v>526</v>
      </c>
      <c r="E1665" s="1">
        <v>1500</v>
      </c>
      <c r="F1665" s="1" t="s">
        <v>640</v>
      </c>
      <c r="G1665" s="1">
        <v>2.48</v>
      </c>
      <c r="H1665" s="1" t="s">
        <v>658</v>
      </c>
      <c r="I1665" s="1">
        <v>3720</v>
      </c>
      <c r="J1665" s="2" t="s">
        <v>563</v>
      </c>
      <c r="S1665" s="11">
        <f t="shared" si="51"/>
        <v>-188.38348490783383</v>
      </c>
      <c r="T1665" s="10">
        <f t="shared" si="52"/>
        <v>35488.337386020059</v>
      </c>
    </row>
    <row r="1666" spans="1:20" ht="102" x14ac:dyDescent="0.25">
      <c r="A1666" s="1">
        <v>12</v>
      </c>
      <c r="B1666" s="1">
        <v>54</v>
      </c>
      <c r="C1666" s="1" t="s">
        <v>659</v>
      </c>
      <c r="D1666" s="1" t="s">
        <v>526</v>
      </c>
      <c r="E1666" s="1">
        <v>2500</v>
      </c>
      <c r="F1666" s="1" t="s">
        <v>640</v>
      </c>
      <c r="G1666" s="1">
        <v>2.48</v>
      </c>
      <c r="H1666" s="1" t="s">
        <v>660</v>
      </c>
      <c r="I1666" s="1">
        <v>6200</v>
      </c>
      <c r="J1666" s="2" t="s">
        <v>563</v>
      </c>
      <c r="S1666" s="11">
        <f t="shared" ref="S1666:S1729" si="53">G1666-$P$2</f>
        <v>-188.38348490783383</v>
      </c>
      <c r="T1666" s="10">
        <f t="shared" si="52"/>
        <v>35488.337386020059</v>
      </c>
    </row>
    <row r="1667" spans="1:20" ht="102" x14ac:dyDescent="0.25">
      <c r="A1667" s="1">
        <v>12</v>
      </c>
      <c r="B1667" s="1">
        <v>54</v>
      </c>
      <c r="C1667" s="1" t="s">
        <v>659</v>
      </c>
      <c r="D1667" s="1" t="s">
        <v>526</v>
      </c>
      <c r="E1667" s="1">
        <v>500</v>
      </c>
      <c r="F1667" s="1" t="s">
        <v>640</v>
      </c>
      <c r="G1667" s="1">
        <v>2.48</v>
      </c>
      <c r="H1667" s="1" t="s">
        <v>660</v>
      </c>
      <c r="I1667" s="1">
        <v>1240</v>
      </c>
      <c r="J1667" s="2" t="s">
        <v>586</v>
      </c>
      <c r="S1667" s="11">
        <f t="shared" si="53"/>
        <v>-188.38348490783383</v>
      </c>
      <c r="T1667" s="10">
        <f t="shared" ref="T1667:T1730" si="54">S1667*S1667</f>
        <v>35488.337386020059</v>
      </c>
    </row>
    <row r="1668" spans="1:20" ht="102" x14ac:dyDescent="0.25">
      <c r="A1668" s="1">
        <v>12</v>
      </c>
      <c r="B1668" s="1">
        <v>53</v>
      </c>
      <c r="C1668" s="1" t="s">
        <v>657</v>
      </c>
      <c r="D1668" s="1" t="s">
        <v>526</v>
      </c>
      <c r="E1668" s="1">
        <v>500</v>
      </c>
      <c r="F1668" s="1" t="s">
        <v>640</v>
      </c>
      <c r="G1668" s="1">
        <v>2.48</v>
      </c>
      <c r="H1668" s="1" t="s">
        <v>658</v>
      </c>
      <c r="I1668" s="1">
        <v>1240</v>
      </c>
      <c r="J1668" s="2" t="s">
        <v>600</v>
      </c>
      <c r="S1668" s="11">
        <f t="shared" si="53"/>
        <v>-188.38348490783383</v>
      </c>
      <c r="T1668" s="10">
        <f t="shared" si="54"/>
        <v>35488.337386020059</v>
      </c>
    </row>
    <row r="1669" spans="1:20" ht="102" x14ac:dyDescent="0.25">
      <c r="A1669" s="1">
        <v>12</v>
      </c>
      <c r="B1669" s="1">
        <v>54</v>
      </c>
      <c r="C1669" s="1" t="s">
        <v>659</v>
      </c>
      <c r="D1669" s="1" t="s">
        <v>526</v>
      </c>
      <c r="E1669" s="1">
        <v>500</v>
      </c>
      <c r="F1669" s="1" t="s">
        <v>640</v>
      </c>
      <c r="G1669" s="1">
        <v>2.48</v>
      </c>
      <c r="H1669" s="1" t="s">
        <v>660</v>
      </c>
      <c r="I1669" s="1">
        <v>1240</v>
      </c>
      <c r="J1669" s="2" t="s">
        <v>600</v>
      </c>
      <c r="S1669" s="11">
        <f t="shared" si="53"/>
        <v>-188.38348490783383</v>
      </c>
      <c r="T1669" s="10">
        <f t="shared" si="54"/>
        <v>35488.337386020059</v>
      </c>
    </row>
    <row r="1670" spans="1:20" ht="102" x14ac:dyDescent="0.25">
      <c r="A1670" s="1">
        <v>12</v>
      </c>
      <c r="B1670" s="1">
        <v>53</v>
      </c>
      <c r="C1670" s="1" t="s">
        <v>657</v>
      </c>
      <c r="D1670" s="1" t="s">
        <v>526</v>
      </c>
      <c r="E1670" s="1">
        <v>100</v>
      </c>
      <c r="F1670" s="1" t="s">
        <v>640</v>
      </c>
      <c r="G1670" s="1">
        <v>2.48</v>
      </c>
      <c r="H1670" s="1" t="s">
        <v>658</v>
      </c>
      <c r="I1670" s="1">
        <v>248</v>
      </c>
      <c r="J1670" s="2" t="s">
        <v>610</v>
      </c>
      <c r="S1670" s="11">
        <f t="shared" si="53"/>
        <v>-188.38348490783383</v>
      </c>
      <c r="T1670" s="10">
        <f t="shared" si="54"/>
        <v>35488.337386020059</v>
      </c>
    </row>
    <row r="1671" spans="1:20" ht="102" x14ac:dyDescent="0.25">
      <c r="A1671" s="1">
        <v>12</v>
      </c>
      <c r="B1671" s="1">
        <v>54</v>
      </c>
      <c r="C1671" s="1" t="s">
        <v>659</v>
      </c>
      <c r="D1671" s="1" t="s">
        <v>526</v>
      </c>
      <c r="E1671" s="1">
        <v>100</v>
      </c>
      <c r="F1671" s="1" t="s">
        <v>640</v>
      </c>
      <c r="G1671" s="1">
        <v>2.48</v>
      </c>
      <c r="H1671" s="1" t="s">
        <v>660</v>
      </c>
      <c r="I1671" s="1">
        <v>248</v>
      </c>
      <c r="J1671" s="2" t="s">
        <v>610</v>
      </c>
      <c r="S1671" s="11">
        <f t="shared" si="53"/>
        <v>-188.38348490783383</v>
      </c>
      <c r="T1671" s="10">
        <f t="shared" si="54"/>
        <v>35488.337386020059</v>
      </c>
    </row>
    <row r="1672" spans="1:20" ht="15" x14ac:dyDescent="0.25">
      <c r="A1672" s="1">
        <v>13</v>
      </c>
      <c r="B1672" s="1">
        <v>95</v>
      </c>
      <c r="C1672" s="1" t="s">
        <v>782</v>
      </c>
      <c r="D1672" s="1" t="s">
        <v>526</v>
      </c>
      <c r="E1672" s="1">
        <v>2000</v>
      </c>
      <c r="F1672" s="1" t="s">
        <v>752</v>
      </c>
      <c r="G1672" s="1">
        <v>2.4700000000000002</v>
      </c>
      <c r="H1672" s="1" t="s">
        <v>780</v>
      </c>
      <c r="I1672" s="1">
        <v>4940</v>
      </c>
      <c r="J1672" s="2" t="s">
        <v>528</v>
      </c>
      <c r="S1672" s="11">
        <f t="shared" si="53"/>
        <v>-188.39348490783382</v>
      </c>
      <c r="T1672" s="10">
        <f t="shared" si="54"/>
        <v>35492.105155718207</v>
      </c>
    </row>
    <row r="1673" spans="1:20" ht="15" x14ac:dyDescent="0.25">
      <c r="A1673" s="1">
        <v>13</v>
      </c>
      <c r="B1673" s="1">
        <v>95</v>
      </c>
      <c r="C1673" s="1" t="s">
        <v>782</v>
      </c>
      <c r="D1673" s="1" t="s">
        <v>526</v>
      </c>
      <c r="E1673" s="1">
        <v>2000</v>
      </c>
      <c r="F1673" s="1" t="s">
        <v>752</v>
      </c>
      <c r="G1673" s="1">
        <v>2.4700000000000002</v>
      </c>
      <c r="H1673" s="1" t="s">
        <v>780</v>
      </c>
      <c r="I1673" s="1">
        <v>4940</v>
      </c>
      <c r="J1673" s="2" t="s">
        <v>548</v>
      </c>
      <c r="S1673" s="11">
        <f t="shared" si="53"/>
        <v>-188.39348490783382</v>
      </c>
      <c r="T1673" s="10">
        <f t="shared" si="54"/>
        <v>35492.105155718207</v>
      </c>
    </row>
    <row r="1674" spans="1:20" ht="15" x14ac:dyDescent="0.25">
      <c r="A1674" s="1">
        <v>13</v>
      </c>
      <c r="B1674" s="1">
        <v>95</v>
      </c>
      <c r="C1674" s="1" t="s">
        <v>782</v>
      </c>
      <c r="D1674" s="1" t="s">
        <v>526</v>
      </c>
      <c r="E1674" s="1">
        <v>500</v>
      </c>
      <c r="F1674" s="1" t="s">
        <v>752</v>
      </c>
      <c r="G1674" s="1">
        <v>2.4700000000000002</v>
      </c>
      <c r="H1674" s="1" t="s">
        <v>780</v>
      </c>
      <c r="I1674" s="1">
        <v>1235</v>
      </c>
      <c r="J1674" s="2" t="s">
        <v>600</v>
      </c>
      <c r="S1674" s="11">
        <f t="shared" si="53"/>
        <v>-188.39348490783382</v>
      </c>
      <c r="T1674" s="10">
        <f t="shared" si="54"/>
        <v>35492.105155718207</v>
      </c>
    </row>
    <row r="1675" spans="1:20" ht="15" x14ac:dyDescent="0.25">
      <c r="A1675" s="1">
        <v>13</v>
      </c>
      <c r="B1675" s="1">
        <v>96</v>
      </c>
      <c r="C1675" s="1" t="s">
        <v>828</v>
      </c>
      <c r="D1675" s="1" t="s">
        <v>526</v>
      </c>
      <c r="E1675" s="1">
        <v>7000</v>
      </c>
      <c r="F1675" s="1" t="s">
        <v>752</v>
      </c>
      <c r="G1675" s="1">
        <v>2.4500000000000002</v>
      </c>
      <c r="H1675" s="1" t="s">
        <v>780</v>
      </c>
      <c r="I1675" s="1">
        <v>17150</v>
      </c>
      <c r="J1675" s="2" t="s">
        <v>548</v>
      </c>
      <c r="S1675" s="11">
        <f t="shared" si="53"/>
        <v>-188.41348490783383</v>
      </c>
      <c r="T1675" s="10">
        <f t="shared" si="54"/>
        <v>35499.641295114525</v>
      </c>
    </row>
    <row r="1676" spans="1:20" ht="15" x14ac:dyDescent="0.25">
      <c r="A1676" s="1">
        <v>13</v>
      </c>
      <c r="B1676" s="1">
        <v>96</v>
      </c>
      <c r="C1676" s="1" t="s">
        <v>828</v>
      </c>
      <c r="D1676" s="1" t="s">
        <v>526</v>
      </c>
      <c r="E1676" s="1">
        <v>3000</v>
      </c>
      <c r="F1676" s="1" t="s">
        <v>752</v>
      </c>
      <c r="G1676" s="1">
        <v>2.4500000000000002</v>
      </c>
      <c r="H1676" s="1" t="s">
        <v>780</v>
      </c>
      <c r="I1676" s="1">
        <v>7350</v>
      </c>
      <c r="J1676" s="2" t="s">
        <v>610</v>
      </c>
      <c r="S1676" s="11">
        <f t="shared" si="53"/>
        <v>-188.41348490783383</v>
      </c>
      <c r="T1676" s="10">
        <f t="shared" si="54"/>
        <v>35499.641295114525</v>
      </c>
    </row>
    <row r="1677" spans="1:20" ht="25.5" x14ac:dyDescent="0.25">
      <c r="A1677" s="1">
        <v>9</v>
      </c>
      <c r="B1677" s="1">
        <v>439</v>
      </c>
      <c r="C1677" s="1" t="s">
        <v>605</v>
      </c>
      <c r="D1677" s="1" t="s">
        <v>371</v>
      </c>
      <c r="E1677" s="1">
        <v>50</v>
      </c>
      <c r="F1677" s="1" t="s">
        <v>372</v>
      </c>
      <c r="G1677" s="1">
        <v>2.2999999999999998</v>
      </c>
      <c r="H1677" s="1" t="s">
        <v>376</v>
      </c>
      <c r="I1677" s="1">
        <v>115</v>
      </c>
      <c r="J1677" s="2" t="s">
        <v>600</v>
      </c>
      <c r="S1677" s="11">
        <f t="shared" si="53"/>
        <v>-188.56348490783381</v>
      </c>
      <c r="T1677" s="10">
        <f t="shared" si="54"/>
        <v>35556.18784058687</v>
      </c>
    </row>
    <row r="1678" spans="1:20" ht="15" x14ac:dyDescent="0.25">
      <c r="A1678" s="1">
        <v>12</v>
      </c>
      <c r="B1678" s="1">
        <v>16</v>
      </c>
      <c r="C1678" s="1" t="s">
        <v>847</v>
      </c>
      <c r="D1678" s="1" t="s">
        <v>526</v>
      </c>
      <c r="E1678" s="1">
        <v>200</v>
      </c>
      <c r="F1678" s="1" t="s">
        <v>752</v>
      </c>
      <c r="G1678" s="1">
        <v>2.29</v>
      </c>
      <c r="H1678" s="1" t="s">
        <v>848</v>
      </c>
      <c r="I1678" s="1">
        <v>458</v>
      </c>
      <c r="J1678" s="2" t="s">
        <v>563</v>
      </c>
      <c r="S1678" s="11">
        <f t="shared" si="53"/>
        <v>-188.57348490783383</v>
      </c>
      <c r="T1678" s="10">
        <f t="shared" si="54"/>
        <v>35559.959210285037</v>
      </c>
    </row>
    <row r="1679" spans="1:20" ht="15" x14ac:dyDescent="0.25">
      <c r="A1679" s="1">
        <v>12</v>
      </c>
      <c r="B1679" s="1">
        <v>16</v>
      </c>
      <c r="C1679" s="1" t="s">
        <v>847</v>
      </c>
      <c r="D1679" s="1" t="s">
        <v>526</v>
      </c>
      <c r="E1679" s="1">
        <v>1000</v>
      </c>
      <c r="F1679" s="1" t="s">
        <v>752</v>
      </c>
      <c r="G1679" s="1">
        <v>2.29</v>
      </c>
      <c r="H1679" s="1" t="s">
        <v>848</v>
      </c>
      <c r="I1679" s="1">
        <v>2290</v>
      </c>
      <c r="J1679" s="2" t="s">
        <v>630</v>
      </c>
      <c r="S1679" s="11">
        <f t="shared" si="53"/>
        <v>-188.57348490783383</v>
      </c>
      <c r="T1679" s="10">
        <f t="shared" si="54"/>
        <v>35559.959210285037</v>
      </c>
    </row>
    <row r="1680" spans="1:20" ht="38.25" x14ac:dyDescent="0.25">
      <c r="A1680" s="1">
        <v>12</v>
      </c>
      <c r="B1680" s="1">
        <v>41</v>
      </c>
      <c r="C1680" s="1" t="s">
        <v>670</v>
      </c>
      <c r="D1680" s="1" t="s">
        <v>559</v>
      </c>
      <c r="E1680" s="1">
        <v>1000</v>
      </c>
      <c r="F1680" s="1" t="s">
        <v>640</v>
      </c>
      <c r="G1680" s="1">
        <v>2.27</v>
      </c>
      <c r="H1680" s="1" t="s">
        <v>646</v>
      </c>
      <c r="I1680" s="1">
        <v>2270</v>
      </c>
      <c r="J1680" s="2" t="s">
        <v>563</v>
      </c>
      <c r="S1680" s="11">
        <f t="shared" si="53"/>
        <v>-188.59348490783381</v>
      </c>
      <c r="T1680" s="10">
        <f t="shared" si="54"/>
        <v>35567.50254968134</v>
      </c>
    </row>
    <row r="1681" spans="1:20" ht="38.25" x14ac:dyDescent="0.25">
      <c r="A1681" s="1">
        <v>12</v>
      </c>
      <c r="B1681" s="1">
        <v>42</v>
      </c>
      <c r="C1681" s="1" t="s">
        <v>671</v>
      </c>
      <c r="D1681" s="1" t="s">
        <v>559</v>
      </c>
      <c r="E1681" s="1">
        <v>2000</v>
      </c>
      <c r="F1681" s="1" t="s">
        <v>640</v>
      </c>
      <c r="G1681" s="1">
        <v>2.27</v>
      </c>
      <c r="H1681" s="1" t="s">
        <v>646</v>
      </c>
      <c r="I1681" s="1">
        <v>4540</v>
      </c>
      <c r="J1681" s="2" t="s">
        <v>563</v>
      </c>
      <c r="S1681" s="11">
        <f t="shared" si="53"/>
        <v>-188.59348490783381</v>
      </c>
      <c r="T1681" s="10">
        <f t="shared" si="54"/>
        <v>35567.50254968134</v>
      </c>
    </row>
    <row r="1682" spans="1:20" ht="38.25" x14ac:dyDescent="0.25">
      <c r="A1682" s="1">
        <v>12</v>
      </c>
      <c r="B1682" s="1">
        <v>42</v>
      </c>
      <c r="C1682" s="1" t="s">
        <v>671</v>
      </c>
      <c r="D1682" s="1" t="s">
        <v>559</v>
      </c>
      <c r="E1682" s="1">
        <v>2000</v>
      </c>
      <c r="F1682" s="1" t="s">
        <v>640</v>
      </c>
      <c r="G1682" s="1">
        <v>2.27</v>
      </c>
      <c r="H1682" s="1" t="s">
        <v>646</v>
      </c>
      <c r="I1682" s="1">
        <v>4540</v>
      </c>
      <c r="J1682" s="2" t="s">
        <v>586</v>
      </c>
      <c r="S1682" s="11">
        <f t="shared" si="53"/>
        <v>-188.59348490783381</v>
      </c>
      <c r="T1682" s="10">
        <f t="shared" si="54"/>
        <v>35567.50254968134</v>
      </c>
    </row>
    <row r="1683" spans="1:20" ht="38.25" x14ac:dyDescent="0.25">
      <c r="A1683" s="1">
        <v>12</v>
      </c>
      <c r="B1683" s="1">
        <v>43</v>
      </c>
      <c r="C1683" s="1" t="s">
        <v>679</v>
      </c>
      <c r="D1683" s="1" t="s">
        <v>559</v>
      </c>
      <c r="E1683" s="1">
        <v>4000</v>
      </c>
      <c r="F1683" s="1" t="s">
        <v>640</v>
      </c>
      <c r="G1683" s="1">
        <v>2.27</v>
      </c>
      <c r="H1683" s="1" t="s">
        <v>646</v>
      </c>
      <c r="I1683" s="1">
        <v>9080</v>
      </c>
      <c r="J1683" s="2" t="s">
        <v>586</v>
      </c>
      <c r="S1683" s="11">
        <f t="shared" si="53"/>
        <v>-188.59348490783381</v>
      </c>
      <c r="T1683" s="10">
        <f t="shared" si="54"/>
        <v>35567.50254968134</v>
      </c>
    </row>
    <row r="1684" spans="1:20" ht="38.25" x14ac:dyDescent="0.25">
      <c r="A1684" s="1">
        <v>12</v>
      </c>
      <c r="B1684" s="1">
        <v>42</v>
      </c>
      <c r="C1684" s="1" t="s">
        <v>671</v>
      </c>
      <c r="D1684" s="1" t="s">
        <v>559</v>
      </c>
      <c r="E1684" s="1">
        <v>1000</v>
      </c>
      <c r="F1684" s="1" t="s">
        <v>640</v>
      </c>
      <c r="G1684" s="1">
        <v>2.27</v>
      </c>
      <c r="H1684" s="1" t="s">
        <v>646</v>
      </c>
      <c r="I1684" s="1">
        <v>2270</v>
      </c>
      <c r="J1684" s="2" t="s">
        <v>600</v>
      </c>
      <c r="S1684" s="11">
        <f t="shared" si="53"/>
        <v>-188.59348490783381</v>
      </c>
      <c r="T1684" s="10">
        <f t="shared" si="54"/>
        <v>35567.50254968134</v>
      </c>
    </row>
    <row r="1685" spans="1:20" ht="38.25" x14ac:dyDescent="0.25">
      <c r="A1685" s="1">
        <v>12</v>
      </c>
      <c r="B1685" s="1">
        <v>43</v>
      </c>
      <c r="C1685" s="1" t="s">
        <v>679</v>
      </c>
      <c r="D1685" s="1" t="s">
        <v>559</v>
      </c>
      <c r="E1685" s="1">
        <v>1000</v>
      </c>
      <c r="F1685" s="1" t="s">
        <v>640</v>
      </c>
      <c r="G1685" s="1">
        <v>2.27</v>
      </c>
      <c r="H1685" s="1" t="s">
        <v>646</v>
      </c>
      <c r="I1685" s="1">
        <v>2270</v>
      </c>
      <c r="J1685" s="2" t="s">
        <v>600</v>
      </c>
      <c r="S1685" s="11">
        <f t="shared" si="53"/>
        <v>-188.59348490783381</v>
      </c>
      <c r="T1685" s="10">
        <f t="shared" si="54"/>
        <v>35567.50254968134</v>
      </c>
    </row>
    <row r="1686" spans="1:20" ht="38.25" x14ac:dyDescent="0.25">
      <c r="A1686" s="1">
        <v>12</v>
      </c>
      <c r="B1686" s="1">
        <v>42</v>
      </c>
      <c r="C1686" s="1" t="s">
        <v>671</v>
      </c>
      <c r="D1686" s="1" t="s">
        <v>559</v>
      </c>
      <c r="E1686" s="1">
        <v>10000</v>
      </c>
      <c r="F1686" s="1" t="s">
        <v>640</v>
      </c>
      <c r="G1686" s="1">
        <v>2.27</v>
      </c>
      <c r="H1686" s="1" t="s">
        <v>646</v>
      </c>
      <c r="I1686" s="1">
        <v>22700</v>
      </c>
      <c r="J1686" s="2" t="s">
        <v>630</v>
      </c>
      <c r="S1686" s="11">
        <f t="shared" si="53"/>
        <v>-188.59348490783381</v>
      </c>
      <c r="T1686" s="10">
        <f t="shared" si="54"/>
        <v>35567.50254968134</v>
      </c>
    </row>
    <row r="1687" spans="1:20" ht="15" x14ac:dyDescent="0.25">
      <c r="A1687" s="1">
        <v>12</v>
      </c>
      <c r="B1687" s="1">
        <v>72</v>
      </c>
      <c r="C1687" s="1" t="s">
        <v>547</v>
      </c>
      <c r="D1687" s="1" t="s">
        <v>526</v>
      </c>
      <c r="E1687" s="1">
        <v>1000</v>
      </c>
      <c r="F1687" s="1" t="s">
        <v>372</v>
      </c>
      <c r="G1687" s="1">
        <v>2.23</v>
      </c>
      <c r="H1687" s="1" t="s">
        <v>376</v>
      </c>
      <c r="I1687" s="1">
        <v>2230</v>
      </c>
      <c r="J1687" s="2" t="s">
        <v>528</v>
      </c>
      <c r="S1687" s="11">
        <f t="shared" si="53"/>
        <v>-188.63348490783383</v>
      </c>
      <c r="T1687" s="10">
        <f t="shared" si="54"/>
        <v>35582.591628473972</v>
      </c>
    </row>
    <row r="1688" spans="1:20" ht="15" x14ac:dyDescent="0.25">
      <c r="A1688" s="1">
        <v>12</v>
      </c>
      <c r="B1688" s="1">
        <v>72</v>
      </c>
      <c r="C1688" s="1" t="s">
        <v>547</v>
      </c>
      <c r="D1688" s="1" t="s">
        <v>526</v>
      </c>
      <c r="E1688" s="1">
        <v>2000</v>
      </c>
      <c r="F1688" s="1" t="s">
        <v>372</v>
      </c>
      <c r="G1688" s="1">
        <v>2.23</v>
      </c>
      <c r="H1688" s="1" t="s">
        <v>376</v>
      </c>
      <c r="I1688" s="1">
        <v>4460</v>
      </c>
      <c r="J1688" s="2" t="s">
        <v>563</v>
      </c>
      <c r="S1688" s="11">
        <f t="shared" si="53"/>
        <v>-188.63348490783383</v>
      </c>
      <c r="T1688" s="10">
        <f t="shared" si="54"/>
        <v>35582.591628473972</v>
      </c>
    </row>
    <row r="1689" spans="1:20" ht="15" x14ac:dyDescent="0.25">
      <c r="A1689" s="1">
        <v>12</v>
      </c>
      <c r="B1689" s="1">
        <v>72</v>
      </c>
      <c r="C1689" s="1" t="s">
        <v>547</v>
      </c>
      <c r="D1689" s="1" t="s">
        <v>526</v>
      </c>
      <c r="E1689" s="1">
        <v>150</v>
      </c>
      <c r="F1689" s="1" t="s">
        <v>372</v>
      </c>
      <c r="G1689" s="1">
        <v>2.23</v>
      </c>
      <c r="H1689" s="1" t="s">
        <v>376</v>
      </c>
      <c r="I1689" s="1">
        <v>334.5</v>
      </c>
      <c r="J1689" s="2" t="s">
        <v>612</v>
      </c>
      <c r="S1689" s="11">
        <f t="shared" si="53"/>
        <v>-188.63348490783383</v>
      </c>
      <c r="T1689" s="10">
        <f t="shared" si="54"/>
        <v>35582.591628473972</v>
      </c>
    </row>
    <row r="1690" spans="1:20" ht="15" x14ac:dyDescent="0.25">
      <c r="A1690" s="1">
        <v>12</v>
      </c>
      <c r="B1690" s="1">
        <v>72</v>
      </c>
      <c r="C1690" s="1" t="s">
        <v>547</v>
      </c>
      <c r="D1690" s="1" t="s">
        <v>526</v>
      </c>
      <c r="E1690" s="1">
        <v>5000</v>
      </c>
      <c r="F1690" s="1" t="s">
        <v>372</v>
      </c>
      <c r="G1690" s="1">
        <v>2.23</v>
      </c>
      <c r="H1690" s="1" t="s">
        <v>376</v>
      </c>
      <c r="I1690" s="1">
        <v>11150</v>
      </c>
      <c r="J1690" s="2" t="s">
        <v>630</v>
      </c>
      <c r="S1690" s="11">
        <f t="shared" si="53"/>
        <v>-188.63348490783383</v>
      </c>
      <c r="T1690" s="10">
        <f t="shared" si="54"/>
        <v>35582.591628473972</v>
      </c>
    </row>
    <row r="1691" spans="1:20" ht="15" x14ac:dyDescent="0.25">
      <c r="A1691" s="1">
        <v>12</v>
      </c>
      <c r="B1691" s="1">
        <v>33</v>
      </c>
      <c r="C1691" s="1" t="s">
        <v>1007</v>
      </c>
      <c r="D1691" s="1" t="s">
        <v>526</v>
      </c>
      <c r="E1691" s="1">
        <v>200</v>
      </c>
      <c r="F1691" s="1" t="s">
        <v>957</v>
      </c>
      <c r="G1691" s="1">
        <v>2.2200000000000002</v>
      </c>
      <c r="H1691" s="1" t="s">
        <v>1008</v>
      </c>
      <c r="I1691" s="1">
        <v>444</v>
      </c>
      <c r="J1691" s="2" t="s">
        <v>528</v>
      </c>
      <c r="S1691" s="11">
        <f t="shared" si="53"/>
        <v>-188.64348490783382</v>
      </c>
      <c r="T1691" s="10">
        <f t="shared" si="54"/>
        <v>35586.364398172125</v>
      </c>
    </row>
    <row r="1692" spans="1:20" ht="15" x14ac:dyDescent="0.25">
      <c r="A1692" s="1">
        <v>12</v>
      </c>
      <c r="B1692" s="1">
        <v>33</v>
      </c>
      <c r="C1692" s="1" t="s">
        <v>1007</v>
      </c>
      <c r="D1692" s="1" t="s">
        <v>526</v>
      </c>
      <c r="E1692" s="1">
        <v>5000</v>
      </c>
      <c r="F1692" s="1" t="s">
        <v>957</v>
      </c>
      <c r="G1692" s="1">
        <v>2.2200000000000002</v>
      </c>
      <c r="H1692" s="1" t="s">
        <v>1008</v>
      </c>
      <c r="I1692" s="1">
        <v>11100</v>
      </c>
      <c r="J1692" s="2" t="s">
        <v>563</v>
      </c>
      <c r="S1692" s="11">
        <f t="shared" si="53"/>
        <v>-188.64348490783382</v>
      </c>
      <c r="T1692" s="10">
        <f t="shared" si="54"/>
        <v>35586.364398172125</v>
      </c>
    </row>
    <row r="1693" spans="1:20" ht="15" x14ac:dyDescent="0.25">
      <c r="A1693" s="1">
        <v>12</v>
      </c>
      <c r="B1693" s="1">
        <v>33</v>
      </c>
      <c r="C1693" s="1" t="s">
        <v>1007</v>
      </c>
      <c r="D1693" s="1" t="s">
        <v>526</v>
      </c>
      <c r="E1693" s="1">
        <v>3500</v>
      </c>
      <c r="F1693" s="1" t="s">
        <v>957</v>
      </c>
      <c r="G1693" s="1">
        <v>2.2200000000000002</v>
      </c>
      <c r="H1693" s="1" t="s">
        <v>1008</v>
      </c>
      <c r="I1693" s="1">
        <v>7770</v>
      </c>
      <c r="J1693" s="2" t="s">
        <v>578</v>
      </c>
      <c r="S1693" s="11">
        <f t="shared" si="53"/>
        <v>-188.64348490783382</v>
      </c>
      <c r="T1693" s="10">
        <f t="shared" si="54"/>
        <v>35586.364398172125</v>
      </c>
    </row>
    <row r="1694" spans="1:20" ht="15" x14ac:dyDescent="0.25">
      <c r="A1694" s="1">
        <v>12</v>
      </c>
      <c r="B1694" s="1">
        <v>32</v>
      </c>
      <c r="C1694" s="1" t="s">
        <v>1082</v>
      </c>
      <c r="D1694" s="1" t="s">
        <v>526</v>
      </c>
      <c r="E1694" s="1">
        <v>5000</v>
      </c>
      <c r="F1694" s="1" t="s">
        <v>957</v>
      </c>
      <c r="G1694" s="1">
        <v>2.2200000000000002</v>
      </c>
      <c r="H1694" s="1" t="s">
        <v>1008</v>
      </c>
      <c r="I1694" s="1">
        <v>11100</v>
      </c>
      <c r="J1694" s="2" t="s">
        <v>586</v>
      </c>
      <c r="S1694" s="11">
        <f t="shared" si="53"/>
        <v>-188.64348490783382</v>
      </c>
      <c r="T1694" s="10">
        <f t="shared" si="54"/>
        <v>35586.364398172125</v>
      </c>
    </row>
    <row r="1695" spans="1:20" ht="15" x14ac:dyDescent="0.25">
      <c r="A1695" s="1">
        <v>12</v>
      </c>
      <c r="B1695" s="1">
        <v>33</v>
      </c>
      <c r="C1695" s="1" t="s">
        <v>1007</v>
      </c>
      <c r="D1695" s="1" t="s">
        <v>526</v>
      </c>
      <c r="E1695" s="1">
        <v>3000</v>
      </c>
      <c r="F1695" s="1" t="s">
        <v>957</v>
      </c>
      <c r="G1695" s="1">
        <v>2.2200000000000002</v>
      </c>
      <c r="H1695" s="1" t="s">
        <v>1008</v>
      </c>
      <c r="I1695" s="1">
        <v>6660</v>
      </c>
      <c r="J1695" s="2" t="s">
        <v>586</v>
      </c>
      <c r="S1695" s="11">
        <f t="shared" si="53"/>
        <v>-188.64348490783382</v>
      </c>
      <c r="T1695" s="10">
        <f t="shared" si="54"/>
        <v>35586.364398172125</v>
      </c>
    </row>
    <row r="1696" spans="1:20" ht="15" x14ac:dyDescent="0.25">
      <c r="A1696" s="1">
        <v>12</v>
      </c>
      <c r="B1696" s="1">
        <v>32</v>
      </c>
      <c r="C1696" s="1" t="s">
        <v>1082</v>
      </c>
      <c r="D1696" s="1" t="s">
        <v>526</v>
      </c>
      <c r="E1696" s="1">
        <v>2000</v>
      </c>
      <c r="F1696" s="1" t="s">
        <v>957</v>
      </c>
      <c r="G1696" s="1">
        <v>2.2200000000000002</v>
      </c>
      <c r="H1696" s="1" t="s">
        <v>1008</v>
      </c>
      <c r="I1696" s="1">
        <v>4440</v>
      </c>
      <c r="J1696" s="2" t="s">
        <v>600</v>
      </c>
      <c r="S1696" s="11">
        <f t="shared" si="53"/>
        <v>-188.64348490783382</v>
      </c>
      <c r="T1696" s="10">
        <f t="shared" si="54"/>
        <v>35586.364398172125</v>
      </c>
    </row>
    <row r="1697" spans="1:20" ht="15" x14ac:dyDescent="0.25">
      <c r="A1697" s="1">
        <v>12</v>
      </c>
      <c r="B1697" s="1">
        <v>33</v>
      </c>
      <c r="C1697" s="1" t="s">
        <v>1007</v>
      </c>
      <c r="D1697" s="1" t="s">
        <v>526</v>
      </c>
      <c r="E1697" s="1">
        <v>4000</v>
      </c>
      <c r="F1697" s="1" t="s">
        <v>957</v>
      </c>
      <c r="G1697" s="1">
        <v>2.2200000000000002</v>
      </c>
      <c r="H1697" s="1" t="s">
        <v>1008</v>
      </c>
      <c r="I1697" s="1">
        <v>8880</v>
      </c>
      <c r="J1697" s="2" t="s">
        <v>600</v>
      </c>
      <c r="S1697" s="11">
        <f t="shared" si="53"/>
        <v>-188.64348490783382</v>
      </c>
      <c r="T1697" s="10">
        <f t="shared" si="54"/>
        <v>35586.364398172125</v>
      </c>
    </row>
    <row r="1698" spans="1:20" ht="15" x14ac:dyDescent="0.25">
      <c r="A1698" s="1">
        <v>12</v>
      </c>
      <c r="B1698" s="1">
        <v>32</v>
      </c>
      <c r="C1698" s="1" t="s">
        <v>1082</v>
      </c>
      <c r="D1698" s="1" t="s">
        <v>526</v>
      </c>
      <c r="E1698" s="1">
        <v>4000</v>
      </c>
      <c r="F1698" s="1" t="s">
        <v>957</v>
      </c>
      <c r="G1698" s="1">
        <v>2.2200000000000002</v>
      </c>
      <c r="H1698" s="1" t="s">
        <v>1008</v>
      </c>
      <c r="I1698" s="1">
        <v>8880</v>
      </c>
      <c r="J1698" s="2" t="s">
        <v>630</v>
      </c>
      <c r="S1698" s="11">
        <f t="shared" si="53"/>
        <v>-188.64348490783382</v>
      </c>
      <c r="T1698" s="10">
        <f t="shared" si="54"/>
        <v>35586.364398172125</v>
      </c>
    </row>
    <row r="1699" spans="1:20" ht="15" x14ac:dyDescent="0.25">
      <c r="A1699" s="1">
        <v>12</v>
      </c>
      <c r="B1699" s="1">
        <v>33</v>
      </c>
      <c r="C1699" s="1" t="s">
        <v>1007</v>
      </c>
      <c r="D1699" s="1" t="s">
        <v>526</v>
      </c>
      <c r="E1699" s="1">
        <v>2000</v>
      </c>
      <c r="F1699" s="1" t="s">
        <v>957</v>
      </c>
      <c r="G1699" s="1">
        <v>2.2200000000000002</v>
      </c>
      <c r="H1699" s="1" t="s">
        <v>1008</v>
      </c>
      <c r="I1699" s="1">
        <v>4440</v>
      </c>
      <c r="J1699" s="2" t="s">
        <v>630</v>
      </c>
      <c r="S1699" s="11">
        <f t="shared" si="53"/>
        <v>-188.64348490783382</v>
      </c>
      <c r="T1699" s="10">
        <f t="shared" si="54"/>
        <v>35586.364398172125</v>
      </c>
    </row>
    <row r="1700" spans="1:20" ht="15" x14ac:dyDescent="0.25">
      <c r="A1700" s="1">
        <v>12</v>
      </c>
      <c r="B1700" s="1">
        <v>3</v>
      </c>
      <c r="C1700" s="1" t="s">
        <v>881</v>
      </c>
      <c r="D1700" s="1" t="s">
        <v>669</v>
      </c>
      <c r="E1700" s="1">
        <v>2000</v>
      </c>
      <c r="F1700" s="1" t="s">
        <v>752</v>
      </c>
      <c r="G1700" s="1">
        <v>2.17</v>
      </c>
      <c r="H1700" s="1" t="s">
        <v>846</v>
      </c>
      <c r="I1700" s="1">
        <v>4340</v>
      </c>
      <c r="J1700" s="2" t="s">
        <v>630</v>
      </c>
      <c r="S1700" s="11">
        <f t="shared" si="53"/>
        <v>-188.69348490783383</v>
      </c>
      <c r="T1700" s="10">
        <f t="shared" si="54"/>
        <v>35605.231246662916</v>
      </c>
    </row>
    <row r="1701" spans="1:20" ht="15" x14ac:dyDescent="0.25">
      <c r="A1701" s="1">
        <v>12</v>
      </c>
      <c r="B1701" s="1">
        <v>4</v>
      </c>
      <c r="C1701" s="1" t="s">
        <v>1140</v>
      </c>
      <c r="D1701" s="1" t="s">
        <v>521</v>
      </c>
      <c r="E1701" s="1">
        <v>2000</v>
      </c>
      <c r="F1701" s="1" t="s">
        <v>1095</v>
      </c>
      <c r="G1701" s="1">
        <v>2.12</v>
      </c>
      <c r="H1701" s="1" t="s">
        <v>1141</v>
      </c>
      <c r="I1701" s="1">
        <v>4240</v>
      </c>
      <c r="J1701" s="2" t="s">
        <v>491</v>
      </c>
      <c r="S1701" s="11">
        <f t="shared" si="53"/>
        <v>-188.74348490783382</v>
      </c>
      <c r="T1701" s="10">
        <f t="shared" si="54"/>
        <v>35624.103095153689</v>
      </c>
    </row>
    <row r="1702" spans="1:20" ht="15" x14ac:dyDescent="0.25">
      <c r="A1702" s="1">
        <v>12</v>
      </c>
      <c r="B1702" s="1">
        <v>4</v>
      </c>
      <c r="C1702" s="1" t="s">
        <v>1140</v>
      </c>
      <c r="D1702" s="1" t="s">
        <v>521</v>
      </c>
      <c r="E1702" s="1">
        <v>2000</v>
      </c>
      <c r="F1702" s="1" t="s">
        <v>1095</v>
      </c>
      <c r="G1702" s="1">
        <v>2.12</v>
      </c>
      <c r="H1702" s="1" t="s">
        <v>1141</v>
      </c>
      <c r="I1702" s="1">
        <v>4240</v>
      </c>
      <c r="J1702" s="2" t="s">
        <v>548</v>
      </c>
      <c r="S1702" s="11">
        <f t="shared" si="53"/>
        <v>-188.74348490783382</v>
      </c>
      <c r="T1702" s="10">
        <f t="shared" si="54"/>
        <v>35624.103095153689</v>
      </c>
    </row>
    <row r="1703" spans="1:20" ht="15" x14ac:dyDescent="0.25">
      <c r="A1703" s="1">
        <v>12</v>
      </c>
      <c r="B1703" s="1">
        <v>4</v>
      </c>
      <c r="C1703" s="1" t="s">
        <v>1140</v>
      </c>
      <c r="D1703" s="1" t="s">
        <v>521</v>
      </c>
      <c r="E1703" s="1">
        <v>2000</v>
      </c>
      <c r="F1703" s="1" t="s">
        <v>1095</v>
      </c>
      <c r="G1703" s="1">
        <v>2.12</v>
      </c>
      <c r="H1703" s="1" t="s">
        <v>1141</v>
      </c>
      <c r="I1703" s="1">
        <v>4240</v>
      </c>
      <c r="J1703" s="2" t="s">
        <v>563</v>
      </c>
      <c r="S1703" s="11">
        <f t="shared" si="53"/>
        <v>-188.74348490783382</v>
      </c>
      <c r="T1703" s="10">
        <f t="shared" si="54"/>
        <v>35624.103095153689</v>
      </c>
    </row>
    <row r="1704" spans="1:20" ht="15" x14ac:dyDescent="0.25">
      <c r="A1704" s="1">
        <v>12</v>
      </c>
      <c r="B1704" s="1">
        <v>4</v>
      </c>
      <c r="C1704" s="1" t="s">
        <v>1140</v>
      </c>
      <c r="D1704" s="1" t="s">
        <v>521</v>
      </c>
      <c r="E1704" s="1">
        <v>200</v>
      </c>
      <c r="F1704" s="1" t="s">
        <v>1095</v>
      </c>
      <c r="G1704" s="1">
        <v>2.12</v>
      </c>
      <c r="H1704" s="1" t="s">
        <v>1141</v>
      </c>
      <c r="I1704" s="1">
        <v>424</v>
      </c>
      <c r="J1704" s="2" t="s">
        <v>606</v>
      </c>
      <c r="S1704" s="11">
        <f t="shared" si="53"/>
        <v>-188.74348490783382</v>
      </c>
      <c r="T1704" s="10">
        <f t="shared" si="54"/>
        <v>35624.103095153689</v>
      </c>
    </row>
    <row r="1705" spans="1:20" ht="15" x14ac:dyDescent="0.25">
      <c r="A1705" s="1">
        <v>12</v>
      </c>
      <c r="B1705" s="1">
        <v>4</v>
      </c>
      <c r="C1705" s="1" t="s">
        <v>1140</v>
      </c>
      <c r="D1705" s="1" t="s">
        <v>521</v>
      </c>
      <c r="E1705" s="1">
        <v>100</v>
      </c>
      <c r="F1705" s="1" t="s">
        <v>1095</v>
      </c>
      <c r="G1705" s="1">
        <v>2.12</v>
      </c>
      <c r="H1705" s="1" t="s">
        <v>1141</v>
      </c>
      <c r="I1705" s="1">
        <v>212</v>
      </c>
      <c r="J1705" s="2" t="s">
        <v>612</v>
      </c>
      <c r="S1705" s="11">
        <f t="shared" si="53"/>
        <v>-188.74348490783382</v>
      </c>
      <c r="T1705" s="10">
        <f t="shared" si="54"/>
        <v>35624.103095153689</v>
      </c>
    </row>
    <row r="1706" spans="1:20" ht="25.5" x14ac:dyDescent="0.25">
      <c r="A1706" s="1">
        <v>12</v>
      </c>
      <c r="B1706" s="1">
        <v>61</v>
      </c>
      <c r="C1706" s="1" t="s">
        <v>1147</v>
      </c>
      <c r="D1706" s="1" t="s">
        <v>526</v>
      </c>
      <c r="E1706" s="1">
        <v>500</v>
      </c>
      <c r="F1706" s="1" t="s">
        <v>1095</v>
      </c>
      <c r="G1706" s="1">
        <v>2.04</v>
      </c>
      <c r="H1706" s="1" t="s">
        <v>1148</v>
      </c>
      <c r="I1706" s="1">
        <v>1020</v>
      </c>
      <c r="J1706" s="2" t="s">
        <v>491</v>
      </c>
      <c r="S1706" s="11">
        <f t="shared" si="53"/>
        <v>-188.82348490783383</v>
      </c>
      <c r="T1706" s="10">
        <f t="shared" si="54"/>
        <v>35654.308452738951</v>
      </c>
    </row>
    <row r="1707" spans="1:20" ht="25.5" x14ac:dyDescent="0.25">
      <c r="A1707" s="1">
        <v>12</v>
      </c>
      <c r="B1707" s="1">
        <v>61</v>
      </c>
      <c r="C1707" s="1" t="s">
        <v>1147</v>
      </c>
      <c r="D1707" s="1" t="s">
        <v>526</v>
      </c>
      <c r="E1707" s="1">
        <v>100</v>
      </c>
      <c r="F1707" s="1" t="s">
        <v>1095</v>
      </c>
      <c r="G1707" s="1">
        <v>2.04</v>
      </c>
      <c r="H1707" s="1" t="s">
        <v>1148</v>
      </c>
      <c r="I1707" s="1">
        <v>204</v>
      </c>
      <c r="J1707" s="2" t="s">
        <v>528</v>
      </c>
      <c r="S1707" s="11">
        <f t="shared" si="53"/>
        <v>-188.82348490783383</v>
      </c>
      <c r="T1707" s="10">
        <f t="shared" si="54"/>
        <v>35654.308452738951</v>
      </c>
    </row>
    <row r="1708" spans="1:20" ht="15" x14ac:dyDescent="0.25">
      <c r="A1708" s="1">
        <v>14</v>
      </c>
      <c r="B1708" s="1" t="s">
        <v>1180</v>
      </c>
      <c r="C1708" s="1" t="s">
        <v>1181</v>
      </c>
      <c r="D1708" s="1" t="s">
        <v>526</v>
      </c>
      <c r="E1708" s="1">
        <v>200</v>
      </c>
      <c r="F1708" s="1" t="s">
        <v>1095</v>
      </c>
      <c r="G1708" s="1">
        <v>2.04</v>
      </c>
      <c r="H1708" s="1" t="s">
        <v>1162</v>
      </c>
      <c r="I1708" s="1">
        <v>408</v>
      </c>
      <c r="J1708" s="2" t="s">
        <v>528</v>
      </c>
      <c r="S1708" s="11">
        <f t="shared" si="53"/>
        <v>-188.82348490783383</v>
      </c>
      <c r="T1708" s="10">
        <f t="shared" si="54"/>
        <v>35654.308452738951</v>
      </c>
    </row>
    <row r="1709" spans="1:20" ht="15" x14ac:dyDescent="0.25">
      <c r="A1709" s="1">
        <v>14</v>
      </c>
      <c r="B1709" s="1" t="s">
        <v>1180</v>
      </c>
      <c r="C1709" s="1" t="s">
        <v>1181</v>
      </c>
      <c r="D1709" s="1" t="s">
        <v>526</v>
      </c>
      <c r="E1709" s="1">
        <v>300</v>
      </c>
      <c r="F1709" s="1" t="s">
        <v>1095</v>
      </c>
      <c r="G1709" s="1">
        <v>2.04</v>
      </c>
      <c r="H1709" s="1" t="s">
        <v>1162</v>
      </c>
      <c r="I1709" s="1">
        <v>612</v>
      </c>
      <c r="J1709" s="2" t="s">
        <v>600</v>
      </c>
      <c r="S1709" s="11">
        <f t="shared" si="53"/>
        <v>-188.82348490783383</v>
      </c>
      <c r="T1709" s="10">
        <f t="shared" si="54"/>
        <v>35654.308452738951</v>
      </c>
    </row>
    <row r="1710" spans="1:20" ht="25.5" x14ac:dyDescent="0.25">
      <c r="A1710" s="1">
        <v>12</v>
      </c>
      <c r="B1710" s="1">
        <v>61</v>
      </c>
      <c r="C1710" s="1" t="s">
        <v>1147</v>
      </c>
      <c r="D1710" s="1" t="s">
        <v>526</v>
      </c>
      <c r="E1710" s="1">
        <v>300</v>
      </c>
      <c r="F1710" s="1" t="s">
        <v>1095</v>
      </c>
      <c r="G1710" s="1">
        <v>2.04</v>
      </c>
      <c r="H1710" s="1" t="s">
        <v>1148</v>
      </c>
      <c r="I1710" s="1">
        <v>612</v>
      </c>
      <c r="J1710" s="2" t="s">
        <v>606</v>
      </c>
      <c r="S1710" s="11">
        <f t="shared" si="53"/>
        <v>-188.82348490783383</v>
      </c>
      <c r="T1710" s="10">
        <f t="shared" si="54"/>
        <v>35654.308452738951</v>
      </c>
    </row>
    <row r="1711" spans="1:20" ht="25.5" x14ac:dyDescent="0.25">
      <c r="A1711" s="1">
        <v>12</v>
      </c>
      <c r="B1711" s="1">
        <v>61</v>
      </c>
      <c r="C1711" s="1" t="s">
        <v>1147</v>
      </c>
      <c r="D1711" s="1" t="s">
        <v>526</v>
      </c>
      <c r="E1711" s="1">
        <v>600</v>
      </c>
      <c r="F1711" s="1" t="s">
        <v>1095</v>
      </c>
      <c r="G1711" s="1">
        <v>2.04</v>
      </c>
      <c r="H1711" s="1" t="s">
        <v>1148</v>
      </c>
      <c r="I1711" s="1">
        <v>1224</v>
      </c>
      <c r="J1711" s="2" t="s">
        <v>612</v>
      </c>
      <c r="S1711" s="11">
        <f t="shared" si="53"/>
        <v>-188.82348490783383</v>
      </c>
      <c r="T1711" s="10">
        <f t="shared" si="54"/>
        <v>35654.308452738951</v>
      </c>
    </row>
    <row r="1712" spans="1:20" ht="25.5" x14ac:dyDescent="0.25">
      <c r="A1712" s="1">
        <v>12</v>
      </c>
      <c r="B1712" s="1">
        <v>61</v>
      </c>
      <c r="C1712" s="1" t="s">
        <v>1147</v>
      </c>
      <c r="D1712" s="1" t="s">
        <v>526</v>
      </c>
      <c r="E1712" s="1">
        <v>6000</v>
      </c>
      <c r="F1712" s="1" t="s">
        <v>1095</v>
      </c>
      <c r="G1712" s="1">
        <v>2.04</v>
      </c>
      <c r="H1712" s="1" t="s">
        <v>1148</v>
      </c>
      <c r="I1712" s="1">
        <v>12240</v>
      </c>
      <c r="J1712" s="2" t="s">
        <v>630</v>
      </c>
      <c r="S1712" s="11">
        <f t="shared" si="53"/>
        <v>-188.82348490783383</v>
      </c>
      <c r="T1712" s="10">
        <f t="shared" si="54"/>
        <v>35654.308452738951</v>
      </c>
    </row>
    <row r="1713" spans="1:20" ht="25.5" x14ac:dyDescent="0.25">
      <c r="A1713" s="1">
        <v>14</v>
      </c>
      <c r="B1713" s="1" t="s">
        <v>745</v>
      </c>
      <c r="C1713" s="1" t="s">
        <v>746</v>
      </c>
      <c r="D1713" s="1" t="s">
        <v>526</v>
      </c>
      <c r="E1713" s="1">
        <v>90</v>
      </c>
      <c r="F1713" s="1" t="s">
        <v>684</v>
      </c>
      <c r="G1713" s="1">
        <v>2</v>
      </c>
      <c r="H1713" s="1" t="s">
        <v>703</v>
      </c>
      <c r="I1713" s="1">
        <v>180</v>
      </c>
      <c r="J1713" s="2" t="s">
        <v>563</v>
      </c>
      <c r="S1713" s="11">
        <f t="shared" si="53"/>
        <v>-188.86348490783382</v>
      </c>
      <c r="T1713" s="10">
        <f t="shared" si="54"/>
        <v>35669.415931531577</v>
      </c>
    </row>
    <row r="1714" spans="1:20" ht="15" x14ac:dyDescent="0.25">
      <c r="A1714" s="1">
        <v>9</v>
      </c>
      <c r="B1714" s="1">
        <v>496</v>
      </c>
      <c r="C1714" s="1" t="s">
        <v>454</v>
      </c>
      <c r="D1714" s="1" t="s">
        <v>371</v>
      </c>
      <c r="E1714" s="1">
        <v>800</v>
      </c>
      <c r="F1714" s="1" t="s">
        <v>372</v>
      </c>
      <c r="G1714" s="1">
        <v>1.85</v>
      </c>
      <c r="H1714" s="1" t="s">
        <v>376</v>
      </c>
      <c r="I1714" s="1">
        <v>1480</v>
      </c>
      <c r="J1714" s="2" t="s">
        <v>374</v>
      </c>
      <c r="S1714" s="11">
        <f t="shared" si="53"/>
        <v>-189.01348490783383</v>
      </c>
      <c r="T1714" s="10">
        <f t="shared" si="54"/>
        <v>35726.097477003925</v>
      </c>
    </row>
    <row r="1715" spans="1:20" ht="15" x14ac:dyDescent="0.25">
      <c r="A1715" s="1">
        <v>9</v>
      </c>
      <c r="B1715" s="1">
        <v>496</v>
      </c>
      <c r="C1715" s="1" t="s">
        <v>454</v>
      </c>
      <c r="D1715" s="1" t="s">
        <v>371</v>
      </c>
      <c r="E1715" s="1">
        <v>200</v>
      </c>
      <c r="F1715" s="1" t="s">
        <v>372</v>
      </c>
      <c r="G1715" s="1">
        <v>1.85</v>
      </c>
      <c r="H1715" s="1" t="s">
        <v>376</v>
      </c>
      <c r="I1715" s="1">
        <v>370</v>
      </c>
      <c r="J1715" s="2" t="s">
        <v>586</v>
      </c>
      <c r="S1715" s="11">
        <f t="shared" si="53"/>
        <v>-189.01348490783383</v>
      </c>
      <c r="T1715" s="10">
        <f t="shared" si="54"/>
        <v>35726.097477003925</v>
      </c>
    </row>
    <row r="1716" spans="1:20" ht="15" x14ac:dyDescent="0.25">
      <c r="A1716" s="1">
        <v>1</v>
      </c>
      <c r="B1716" s="1">
        <v>1111</v>
      </c>
      <c r="C1716" s="1" t="s">
        <v>614</v>
      </c>
      <c r="D1716" s="1" t="s">
        <v>371</v>
      </c>
      <c r="E1716" s="1">
        <v>50</v>
      </c>
      <c r="F1716" s="1" t="s">
        <v>372</v>
      </c>
      <c r="G1716" s="1">
        <v>1.85</v>
      </c>
      <c r="H1716" s="1" t="s">
        <v>376</v>
      </c>
      <c r="I1716" s="1">
        <v>92.5</v>
      </c>
      <c r="J1716" s="2" t="s">
        <v>612</v>
      </c>
      <c r="S1716" s="11">
        <f t="shared" si="53"/>
        <v>-189.01348490783383</v>
      </c>
      <c r="T1716" s="10">
        <f t="shared" si="54"/>
        <v>35726.097477003925</v>
      </c>
    </row>
    <row r="1717" spans="1:20" ht="15" x14ac:dyDescent="0.25">
      <c r="A1717" s="1">
        <v>9</v>
      </c>
      <c r="B1717" s="1">
        <v>496</v>
      </c>
      <c r="C1717" s="1" t="s">
        <v>454</v>
      </c>
      <c r="D1717" s="1" t="s">
        <v>371</v>
      </c>
      <c r="E1717" s="1">
        <v>1500</v>
      </c>
      <c r="F1717" s="1" t="s">
        <v>372</v>
      </c>
      <c r="G1717" s="1">
        <v>1.85</v>
      </c>
      <c r="H1717" s="1" t="s">
        <v>376</v>
      </c>
      <c r="I1717" s="1">
        <v>2775</v>
      </c>
      <c r="J1717" s="2" t="s">
        <v>630</v>
      </c>
      <c r="S1717" s="11">
        <f t="shared" si="53"/>
        <v>-189.01348490783383</v>
      </c>
      <c r="T1717" s="10">
        <f t="shared" si="54"/>
        <v>35726.097477003925</v>
      </c>
    </row>
    <row r="1718" spans="1:20" ht="15" x14ac:dyDescent="0.25">
      <c r="A1718" s="1">
        <v>13</v>
      </c>
      <c r="B1718" s="1">
        <v>93</v>
      </c>
      <c r="C1718" s="1" t="s">
        <v>779</v>
      </c>
      <c r="D1718" s="1" t="s">
        <v>526</v>
      </c>
      <c r="E1718" s="1">
        <v>2000</v>
      </c>
      <c r="F1718" s="1" t="s">
        <v>752</v>
      </c>
      <c r="G1718" s="1">
        <v>1.83</v>
      </c>
      <c r="H1718" s="1" t="s">
        <v>780</v>
      </c>
      <c r="I1718" s="1">
        <v>3660</v>
      </c>
      <c r="J1718" s="2" t="s">
        <v>528</v>
      </c>
      <c r="S1718" s="11">
        <f t="shared" si="53"/>
        <v>-189.03348490783381</v>
      </c>
      <c r="T1718" s="10">
        <f t="shared" si="54"/>
        <v>35733.658416400234</v>
      </c>
    </row>
    <row r="1719" spans="1:20" ht="15" x14ac:dyDescent="0.25">
      <c r="A1719" s="1">
        <v>13</v>
      </c>
      <c r="B1719" s="1">
        <v>93</v>
      </c>
      <c r="C1719" s="1" t="s">
        <v>779</v>
      </c>
      <c r="D1719" s="1" t="s">
        <v>526</v>
      </c>
      <c r="E1719" s="1">
        <v>7500</v>
      </c>
      <c r="F1719" s="1" t="s">
        <v>752</v>
      </c>
      <c r="G1719" s="1">
        <v>1.83</v>
      </c>
      <c r="H1719" s="1" t="s">
        <v>780</v>
      </c>
      <c r="I1719" s="1">
        <v>13725</v>
      </c>
      <c r="J1719" s="2" t="s">
        <v>548</v>
      </c>
      <c r="S1719" s="11">
        <f t="shared" si="53"/>
        <v>-189.03348490783381</v>
      </c>
      <c r="T1719" s="10">
        <f t="shared" si="54"/>
        <v>35733.658416400234</v>
      </c>
    </row>
    <row r="1720" spans="1:20" ht="15" x14ac:dyDescent="0.25">
      <c r="A1720" s="1">
        <v>13</v>
      </c>
      <c r="B1720" s="1">
        <v>93</v>
      </c>
      <c r="C1720" s="1" t="s">
        <v>779</v>
      </c>
      <c r="D1720" s="1" t="s">
        <v>526</v>
      </c>
      <c r="E1720" s="1">
        <v>100</v>
      </c>
      <c r="F1720" s="1" t="s">
        <v>752</v>
      </c>
      <c r="G1720" s="1">
        <v>1.83</v>
      </c>
      <c r="H1720" s="1" t="s">
        <v>780</v>
      </c>
      <c r="I1720" s="1">
        <v>183</v>
      </c>
      <c r="J1720" s="2" t="s">
        <v>563</v>
      </c>
      <c r="S1720" s="11">
        <f t="shared" si="53"/>
        <v>-189.03348490783381</v>
      </c>
      <c r="T1720" s="10">
        <f t="shared" si="54"/>
        <v>35733.658416400234</v>
      </c>
    </row>
    <row r="1721" spans="1:20" ht="15" x14ac:dyDescent="0.25">
      <c r="A1721" s="1">
        <v>13</v>
      </c>
      <c r="B1721" s="1">
        <v>93</v>
      </c>
      <c r="C1721" s="1" t="s">
        <v>779</v>
      </c>
      <c r="D1721" s="1" t="s">
        <v>526</v>
      </c>
      <c r="E1721" s="1">
        <v>500</v>
      </c>
      <c r="F1721" s="1" t="s">
        <v>752</v>
      </c>
      <c r="G1721" s="1">
        <v>1.83</v>
      </c>
      <c r="H1721" s="1" t="s">
        <v>780</v>
      </c>
      <c r="I1721" s="1">
        <v>915</v>
      </c>
      <c r="J1721" s="2" t="s">
        <v>578</v>
      </c>
      <c r="S1721" s="11">
        <f t="shared" si="53"/>
        <v>-189.03348490783381</v>
      </c>
      <c r="T1721" s="10">
        <f t="shared" si="54"/>
        <v>35733.658416400234</v>
      </c>
    </row>
    <row r="1722" spans="1:20" ht="15" x14ac:dyDescent="0.25">
      <c r="A1722" s="1">
        <v>13</v>
      </c>
      <c r="B1722" s="1">
        <v>93</v>
      </c>
      <c r="C1722" s="1" t="s">
        <v>779</v>
      </c>
      <c r="D1722" s="1" t="s">
        <v>526</v>
      </c>
      <c r="E1722" s="1">
        <v>3000</v>
      </c>
      <c r="F1722" s="1" t="s">
        <v>752</v>
      </c>
      <c r="G1722" s="1">
        <v>1.83</v>
      </c>
      <c r="H1722" s="1" t="s">
        <v>780</v>
      </c>
      <c r="I1722" s="1">
        <v>5490</v>
      </c>
      <c r="J1722" s="2" t="s">
        <v>586</v>
      </c>
      <c r="S1722" s="11">
        <f t="shared" si="53"/>
        <v>-189.03348490783381</v>
      </c>
      <c r="T1722" s="10">
        <f t="shared" si="54"/>
        <v>35733.658416400234</v>
      </c>
    </row>
    <row r="1723" spans="1:20" ht="15" x14ac:dyDescent="0.25">
      <c r="A1723" s="1">
        <v>13</v>
      </c>
      <c r="B1723" s="1">
        <v>93</v>
      </c>
      <c r="C1723" s="1" t="s">
        <v>779</v>
      </c>
      <c r="D1723" s="1" t="s">
        <v>526</v>
      </c>
      <c r="E1723" s="1">
        <v>500</v>
      </c>
      <c r="F1723" s="1" t="s">
        <v>752</v>
      </c>
      <c r="G1723" s="1">
        <v>1.83</v>
      </c>
      <c r="H1723" s="1" t="s">
        <v>780</v>
      </c>
      <c r="I1723" s="1">
        <v>915</v>
      </c>
      <c r="J1723" s="2" t="s">
        <v>600</v>
      </c>
      <c r="S1723" s="11">
        <f t="shared" si="53"/>
        <v>-189.03348490783381</v>
      </c>
      <c r="T1723" s="10">
        <f t="shared" si="54"/>
        <v>35733.658416400234</v>
      </c>
    </row>
    <row r="1724" spans="1:20" ht="15" x14ac:dyDescent="0.25">
      <c r="A1724" s="1">
        <v>14</v>
      </c>
      <c r="B1724" s="1" t="s">
        <v>1191</v>
      </c>
      <c r="C1724" s="1" t="s">
        <v>1192</v>
      </c>
      <c r="D1724" s="1" t="s">
        <v>526</v>
      </c>
      <c r="E1724" s="1">
        <v>50</v>
      </c>
      <c r="F1724" s="1" t="s">
        <v>1095</v>
      </c>
      <c r="G1724" s="1">
        <v>1.74</v>
      </c>
      <c r="H1724" s="1" t="s">
        <v>1162</v>
      </c>
      <c r="I1724" s="1">
        <v>87</v>
      </c>
      <c r="J1724" s="2" t="s">
        <v>600</v>
      </c>
      <c r="S1724" s="11">
        <f t="shared" si="53"/>
        <v>-189.12348490783381</v>
      </c>
      <c r="T1724" s="10">
        <f t="shared" si="54"/>
        <v>35767.692543683646</v>
      </c>
    </row>
    <row r="1725" spans="1:20" ht="15" x14ac:dyDescent="0.25">
      <c r="A1725" s="1">
        <v>4</v>
      </c>
      <c r="B1725" s="1">
        <v>300</v>
      </c>
      <c r="C1725" s="1" t="s">
        <v>48</v>
      </c>
      <c r="D1725" s="1" t="s">
        <v>371</v>
      </c>
      <c r="E1725" s="1">
        <v>1200</v>
      </c>
      <c r="F1725" s="1" t="s">
        <v>23</v>
      </c>
      <c r="G1725" s="1">
        <v>1.72</v>
      </c>
      <c r="H1725" s="1" t="s">
        <v>49</v>
      </c>
      <c r="I1725" s="1">
        <v>2064</v>
      </c>
      <c r="J1725" s="2" t="s">
        <v>374</v>
      </c>
      <c r="S1725" s="11">
        <f t="shared" si="53"/>
        <v>-189.14348490783382</v>
      </c>
      <c r="T1725" s="10">
        <f t="shared" si="54"/>
        <v>35775.257883079961</v>
      </c>
    </row>
    <row r="1726" spans="1:20" ht="15" x14ac:dyDescent="0.25">
      <c r="A1726" s="1">
        <v>4</v>
      </c>
      <c r="B1726" s="1">
        <v>300</v>
      </c>
      <c r="C1726" s="1" t="s">
        <v>48</v>
      </c>
      <c r="D1726" s="1" t="s">
        <v>371</v>
      </c>
      <c r="E1726" s="1">
        <v>30</v>
      </c>
      <c r="F1726" s="1" t="s">
        <v>23</v>
      </c>
      <c r="G1726" s="1">
        <v>1.72</v>
      </c>
      <c r="H1726" s="1" t="s">
        <v>49</v>
      </c>
      <c r="I1726" s="1">
        <v>51.6</v>
      </c>
      <c r="J1726" s="2" t="s">
        <v>491</v>
      </c>
      <c r="S1726" s="11">
        <f t="shared" si="53"/>
        <v>-189.14348490783382</v>
      </c>
      <c r="T1726" s="10">
        <f t="shared" si="54"/>
        <v>35775.257883079961</v>
      </c>
    </row>
    <row r="1727" spans="1:20" ht="15" x14ac:dyDescent="0.25">
      <c r="A1727" s="1">
        <v>4</v>
      </c>
      <c r="B1727" s="1">
        <v>300</v>
      </c>
      <c r="C1727" s="1" t="s">
        <v>48</v>
      </c>
      <c r="D1727" s="1" t="s">
        <v>371</v>
      </c>
      <c r="E1727" s="1">
        <v>100</v>
      </c>
      <c r="F1727" s="1" t="s">
        <v>23</v>
      </c>
      <c r="G1727" s="1">
        <v>1.72</v>
      </c>
      <c r="H1727" s="1" t="s">
        <v>49</v>
      </c>
      <c r="I1727" s="1">
        <v>172</v>
      </c>
      <c r="J1727" s="2" t="s">
        <v>606</v>
      </c>
      <c r="S1727" s="11">
        <f t="shared" si="53"/>
        <v>-189.14348490783382</v>
      </c>
      <c r="T1727" s="10">
        <f t="shared" si="54"/>
        <v>35775.257883079961</v>
      </c>
    </row>
    <row r="1728" spans="1:20" ht="15" x14ac:dyDescent="0.25">
      <c r="A1728" s="1">
        <v>4</v>
      </c>
      <c r="B1728" s="1">
        <v>300</v>
      </c>
      <c r="C1728" s="1" t="s">
        <v>48</v>
      </c>
      <c r="D1728" s="1" t="s">
        <v>371</v>
      </c>
      <c r="E1728" s="1">
        <v>30</v>
      </c>
      <c r="F1728" s="1" t="s">
        <v>23</v>
      </c>
      <c r="G1728" s="1">
        <v>1.72</v>
      </c>
      <c r="H1728" s="1" t="s">
        <v>49</v>
      </c>
      <c r="I1728" s="1">
        <v>51.6</v>
      </c>
      <c r="J1728" s="2" t="s">
        <v>612</v>
      </c>
      <c r="S1728" s="11">
        <f t="shared" si="53"/>
        <v>-189.14348490783382</v>
      </c>
      <c r="T1728" s="10">
        <f t="shared" si="54"/>
        <v>35775.257883079961</v>
      </c>
    </row>
    <row r="1729" spans="1:20" ht="15" x14ac:dyDescent="0.25">
      <c r="A1729" s="1">
        <v>4</v>
      </c>
      <c r="B1729" s="1">
        <v>300</v>
      </c>
      <c r="C1729" s="1" t="s">
        <v>48</v>
      </c>
      <c r="D1729" s="1" t="s">
        <v>371</v>
      </c>
      <c r="E1729" s="1">
        <v>50</v>
      </c>
      <c r="F1729" s="1" t="s">
        <v>23</v>
      </c>
      <c r="G1729" s="1">
        <v>1.72</v>
      </c>
      <c r="H1729" s="1" t="s">
        <v>49</v>
      </c>
      <c r="I1729" s="1">
        <v>86</v>
      </c>
      <c r="J1729" s="2" t="s">
        <v>630</v>
      </c>
      <c r="S1729" s="11">
        <f t="shared" si="53"/>
        <v>-189.14348490783382</v>
      </c>
      <c r="T1729" s="10">
        <f t="shared" si="54"/>
        <v>35775.257883079961</v>
      </c>
    </row>
    <row r="1730" spans="1:20" ht="15" x14ac:dyDescent="0.25">
      <c r="A1730" s="1">
        <v>13</v>
      </c>
      <c r="B1730" s="1">
        <v>94</v>
      </c>
      <c r="C1730" s="1" t="s">
        <v>781</v>
      </c>
      <c r="D1730" s="1" t="s">
        <v>526</v>
      </c>
      <c r="E1730" s="1">
        <v>2000</v>
      </c>
      <c r="F1730" s="1" t="s">
        <v>752</v>
      </c>
      <c r="G1730" s="1">
        <v>1.7</v>
      </c>
      <c r="H1730" s="1" t="s">
        <v>780</v>
      </c>
      <c r="I1730" s="1">
        <v>3400</v>
      </c>
      <c r="J1730" s="2" t="s">
        <v>528</v>
      </c>
      <c r="S1730" s="11">
        <f t="shared" ref="S1730:S1793" si="55">G1730-$P$2</f>
        <v>-189.16348490783383</v>
      </c>
      <c r="T1730" s="10">
        <f t="shared" si="54"/>
        <v>35782.824022476278</v>
      </c>
    </row>
    <row r="1731" spans="1:20" ht="15" x14ac:dyDescent="0.25">
      <c r="A1731" s="1">
        <v>13</v>
      </c>
      <c r="B1731" s="1">
        <v>94</v>
      </c>
      <c r="C1731" s="1" t="s">
        <v>781</v>
      </c>
      <c r="D1731" s="1" t="s">
        <v>526</v>
      </c>
      <c r="E1731" s="1">
        <v>7000</v>
      </c>
      <c r="F1731" s="1" t="s">
        <v>752</v>
      </c>
      <c r="G1731" s="1">
        <v>1.7</v>
      </c>
      <c r="H1731" s="1" t="s">
        <v>780</v>
      </c>
      <c r="I1731" s="1">
        <v>11900</v>
      </c>
      <c r="J1731" s="2" t="s">
        <v>548</v>
      </c>
      <c r="S1731" s="11">
        <f t="shared" si="55"/>
        <v>-189.16348490783383</v>
      </c>
      <c r="T1731" s="10">
        <f t="shared" ref="T1731:T1794" si="56">S1731*S1731</f>
        <v>35782.824022476278</v>
      </c>
    </row>
    <row r="1732" spans="1:20" ht="15" x14ac:dyDescent="0.25">
      <c r="A1732" s="1">
        <v>13</v>
      </c>
      <c r="B1732" s="1">
        <v>94</v>
      </c>
      <c r="C1732" s="1" t="s">
        <v>781</v>
      </c>
      <c r="D1732" s="1" t="s">
        <v>526</v>
      </c>
      <c r="E1732" s="1">
        <v>500</v>
      </c>
      <c r="F1732" s="1" t="s">
        <v>752</v>
      </c>
      <c r="G1732" s="1">
        <v>1.7</v>
      </c>
      <c r="H1732" s="1" t="s">
        <v>780</v>
      </c>
      <c r="I1732" s="1">
        <v>850</v>
      </c>
      <c r="J1732" s="2" t="s">
        <v>600</v>
      </c>
      <c r="S1732" s="11">
        <f t="shared" si="55"/>
        <v>-189.16348490783383</v>
      </c>
      <c r="T1732" s="10">
        <f t="shared" si="56"/>
        <v>35782.824022476278</v>
      </c>
    </row>
    <row r="1733" spans="1:20" ht="38.25" x14ac:dyDescent="0.25">
      <c r="A1733" s="1">
        <v>12</v>
      </c>
      <c r="B1733" s="1">
        <v>37</v>
      </c>
      <c r="C1733" s="1" t="s">
        <v>665</v>
      </c>
      <c r="D1733" s="1" t="s">
        <v>559</v>
      </c>
      <c r="E1733" s="1">
        <v>5000</v>
      </c>
      <c r="F1733" s="1" t="s">
        <v>640</v>
      </c>
      <c r="G1733" s="1">
        <v>1.65</v>
      </c>
      <c r="H1733" s="1" t="s">
        <v>646</v>
      </c>
      <c r="I1733" s="1">
        <v>8250</v>
      </c>
      <c r="J1733" s="2" t="s">
        <v>548</v>
      </c>
      <c r="S1733" s="11">
        <f t="shared" si="55"/>
        <v>-189.21348490783382</v>
      </c>
      <c r="T1733" s="10">
        <f t="shared" si="56"/>
        <v>35801.742870967057</v>
      </c>
    </row>
    <row r="1734" spans="1:20" ht="38.25" x14ac:dyDescent="0.25">
      <c r="A1734" s="1">
        <v>12</v>
      </c>
      <c r="B1734" s="1">
        <v>36</v>
      </c>
      <c r="C1734" s="1" t="s">
        <v>664</v>
      </c>
      <c r="D1734" s="1" t="s">
        <v>559</v>
      </c>
      <c r="E1734" s="1">
        <v>2000</v>
      </c>
      <c r="F1734" s="1" t="s">
        <v>640</v>
      </c>
      <c r="G1734" s="1">
        <v>1.65</v>
      </c>
      <c r="H1734" s="1" t="s">
        <v>646</v>
      </c>
      <c r="I1734" s="1">
        <v>3300</v>
      </c>
      <c r="J1734" s="2" t="s">
        <v>563</v>
      </c>
      <c r="S1734" s="11">
        <f t="shared" si="55"/>
        <v>-189.21348490783382</v>
      </c>
      <c r="T1734" s="10">
        <f t="shared" si="56"/>
        <v>35801.742870967057</v>
      </c>
    </row>
    <row r="1735" spans="1:20" ht="38.25" x14ac:dyDescent="0.25">
      <c r="A1735" s="1">
        <v>12</v>
      </c>
      <c r="B1735" s="1">
        <v>37</v>
      </c>
      <c r="C1735" s="1" t="s">
        <v>665</v>
      </c>
      <c r="D1735" s="1" t="s">
        <v>559</v>
      </c>
      <c r="E1735" s="1">
        <v>2000</v>
      </c>
      <c r="F1735" s="1" t="s">
        <v>640</v>
      </c>
      <c r="G1735" s="1">
        <v>1.65</v>
      </c>
      <c r="H1735" s="1" t="s">
        <v>646</v>
      </c>
      <c r="I1735" s="1">
        <v>3300</v>
      </c>
      <c r="J1735" s="2" t="s">
        <v>563</v>
      </c>
      <c r="S1735" s="11">
        <f t="shared" si="55"/>
        <v>-189.21348490783382</v>
      </c>
      <c r="T1735" s="10">
        <f t="shared" si="56"/>
        <v>35801.742870967057</v>
      </c>
    </row>
    <row r="1736" spans="1:20" ht="38.25" x14ac:dyDescent="0.25">
      <c r="A1736" s="1">
        <v>12</v>
      </c>
      <c r="B1736" s="1">
        <v>37</v>
      </c>
      <c r="C1736" s="1" t="s">
        <v>665</v>
      </c>
      <c r="D1736" s="1" t="s">
        <v>559</v>
      </c>
      <c r="E1736" s="1">
        <v>200</v>
      </c>
      <c r="F1736" s="1" t="s">
        <v>640</v>
      </c>
      <c r="G1736" s="1">
        <v>1.65</v>
      </c>
      <c r="H1736" s="1" t="s">
        <v>646</v>
      </c>
      <c r="I1736" s="1">
        <v>330</v>
      </c>
      <c r="J1736" s="2" t="s">
        <v>610</v>
      </c>
      <c r="S1736" s="11">
        <f t="shared" si="55"/>
        <v>-189.21348490783382</v>
      </c>
      <c r="T1736" s="10">
        <f t="shared" si="56"/>
        <v>35801.742870967057</v>
      </c>
    </row>
    <row r="1737" spans="1:20" ht="38.25" x14ac:dyDescent="0.25">
      <c r="A1737" s="1">
        <v>12</v>
      </c>
      <c r="B1737" s="1">
        <v>36</v>
      </c>
      <c r="C1737" s="1" t="s">
        <v>664</v>
      </c>
      <c r="D1737" s="1" t="s">
        <v>559</v>
      </c>
      <c r="E1737" s="1">
        <v>600</v>
      </c>
      <c r="F1737" s="1" t="s">
        <v>640</v>
      </c>
      <c r="G1737" s="1">
        <v>1.65</v>
      </c>
      <c r="H1737" s="1" t="s">
        <v>646</v>
      </c>
      <c r="I1737" s="1">
        <v>990</v>
      </c>
      <c r="J1737" s="2" t="s">
        <v>612</v>
      </c>
      <c r="S1737" s="11">
        <f t="shared" si="55"/>
        <v>-189.21348490783382</v>
      </c>
      <c r="T1737" s="10">
        <f t="shared" si="56"/>
        <v>35801.742870967057</v>
      </c>
    </row>
  </sheetData>
  <sortState xmlns:xlrd2="http://schemas.microsoft.com/office/spreadsheetml/2017/richdata2" ref="A2:J1929">
    <sortCondition descending="1" ref="G2:G1929"/>
  </sortState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1"/>
  <dimension ref="A1:AE763"/>
  <sheetViews>
    <sheetView tabSelected="1" topLeftCell="N1" zoomScale="70" zoomScaleNormal="70" workbookViewId="0">
      <selection activeCell="AE27" sqref="AE27"/>
    </sheetView>
  </sheetViews>
  <sheetFormatPr defaultRowHeight="12.75" x14ac:dyDescent="0.2"/>
  <cols>
    <col min="1" max="1" width="20.28515625" customWidth="1"/>
    <col min="2" max="2" width="22.7109375" customWidth="1"/>
    <col min="4" max="4" width="23.5703125" customWidth="1"/>
    <col min="5" max="5" width="22.7109375" customWidth="1"/>
    <col min="7" max="7" width="22.85546875" customWidth="1"/>
    <col min="8" max="8" width="22.42578125" bestFit="1" customWidth="1"/>
    <col min="9" max="9" width="10" customWidth="1"/>
    <col min="10" max="13" width="13.28515625" customWidth="1"/>
    <col min="14" max="14" width="11.140625" customWidth="1"/>
    <col min="15" max="17" width="13.28515625" customWidth="1"/>
    <col min="18" max="18" width="8.85546875" customWidth="1"/>
    <col min="19" max="19" width="10" customWidth="1"/>
    <col min="20" max="21" width="13.28515625" customWidth="1"/>
    <col min="22" max="22" width="13.28515625" bestFit="1" customWidth="1"/>
    <col min="23" max="23" width="18.85546875" bestFit="1" customWidth="1"/>
    <col min="24" max="24" width="27.7109375" customWidth="1"/>
    <col min="25" max="25" width="29.85546875" customWidth="1"/>
    <col min="27" max="27" width="21.28515625" bestFit="1" customWidth="1"/>
    <col min="28" max="28" width="22.7109375" customWidth="1"/>
    <col min="30" max="30" width="21.28515625" bestFit="1" customWidth="1"/>
    <col min="31" max="31" width="25" customWidth="1"/>
  </cols>
  <sheetData>
    <row r="1" spans="1:31" x14ac:dyDescent="0.2">
      <c r="A1" s="6" t="s">
        <v>1257</v>
      </c>
      <c r="B1" t="s">
        <v>1262</v>
      </c>
      <c r="D1" s="6" t="s">
        <v>1257</v>
      </c>
      <c r="E1" t="s">
        <v>1262</v>
      </c>
      <c r="G1" s="6" t="s">
        <v>1262</v>
      </c>
      <c r="H1" s="6" t="s">
        <v>1261</v>
      </c>
      <c r="X1" s="6" t="s">
        <v>1260</v>
      </c>
      <c r="AA1" s="6" t="s">
        <v>1257</v>
      </c>
      <c r="AB1" t="s">
        <v>1281</v>
      </c>
      <c r="AD1" t="s">
        <v>1282</v>
      </c>
    </row>
    <row r="2" spans="1:31" x14ac:dyDescent="0.2">
      <c r="A2" s="7" t="s">
        <v>372</v>
      </c>
      <c r="B2" s="8">
        <v>1758324.15</v>
      </c>
      <c r="D2" s="7" t="s">
        <v>141</v>
      </c>
      <c r="E2" s="8">
        <v>3733.5</v>
      </c>
      <c r="G2" s="6" t="s">
        <v>1257</v>
      </c>
      <c r="H2" t="s">
        <v>374</v>
      </c>
      <c r="I2" t="s">
        <v>466</v>
      </c>
      <c r="J2" t="s">
        <v>491</v>
      </c>
      <c r="K2" t="s">
        <v>528</v>
      </c>
      <c r="L2" t="s">
        <v>548</v>
      </c>
      <c r="M2" t="s">
        <v>563</v>
      </c>
      <c r="N2" t="s">
        <v>578</v>
      </c>
      <c r="O2" t="s">
        <v>586</v>
      </c>
      <c r="P2" t="s">
        <v>600</v>
      </c>
      <c r="Q2" t="s">
        <v>606</v>
      </c>
      <c r="R2" t="s">
        <v>610</v>
      </c>
      <c r="S2" t="s">
        <v>612</v>
      </c>
      <c r="T2" t="s">
        <v>630</v>
      </c>
      <c r="U2" t="s">
        <v>1259</v>
      </c>
      <c r="W2" s="6" t="s">
        <v>1257</v>
      </c>
      <c r="X2" t="s">
        <v>1279</v>
      </c>
      <c r="Y2" t="s">
        <v>1280</v>
      </c>
      <c r="AA2" s="7" t="s">
        <v>372</v>
      </c>
      <c r="AB2" s="8">
        <v>187.67296226415101</v>
      </c>
      <c r="AD2" s="6" t="s">
        <v>1257</v>
      </c>
      <c r="AE2" t="s">
        <v>1283</v>
      </c>
    </row>
    <row r="3" spans="1:31" x14ac:dyDescent="0.2">
      <c r="A3" s="7" t="s">
        <v>640</v>
      </c>
      <c r="B3" s="8">
        <v>317906.12999999989</v>
      </c>
      <c r="D3" s="7" t="s">
        <v>335</v>
      </c>
      <c r="E3" s="8">
        <v>1889.5360000000001</v>
      </c>
      <c r="G3" s="7" t="s">
        <v>372</v>
      </c>
      <c r="H3" s="8">
        <v>743889.99999999988</v>
      </c>
      <c r="I3" s="8">
        <v>84059.9</v>
      </c>
      <c r="J3" s="8">
        <v>61805.499999999993</v>
      </c>
      <c r="K3" s="8">
        <v>48699.500000000007</v>
      </c>
      <c r="L3" s="8">
        <v>105731.15</v>
      </c>
      <c r="M3" s="8">
        <v>136607.56</v>
      </c>
      <c r="N3" s="8">
        <v>29687.1</v>
      </c>
      <c r="O3" s="8">
        <v>47113.85</v>
      </c>
      <c r="P3" s="8">
        <v>25673.1</v>
      </c>
      <c r="Q3" s="8">
        <v>37140.5</v>
      </c>
      <c r="R3" s="8">
        <v>5072.5</v>
      </c>
      <c r="S3" s="8">
        <v>38309.670000000006</v>
      </c>
      <c r="T3" s="8">
        <v>394533.82</v>
      </c>
      <c r="U3" s="8">
        <v>1758324.1500000001</v>
      </c>
      <c r="W3" s="7" t="s">
        <v>374</v>
      </c>
      <c r="X3" s="8">
        <v>64240</v>
      </c>
      <c r="Y3" s="8">
        <v>143</v>
      </c>
      <c r="AA3" s="7" t="s">
        <v>640</v>
      </c>
      <c r="AB3" s="8">
        <v>292.62769230769237</v>
      </c>
      <c r="AD3" s="7" t="s">
        <v>372</v>
      </c>
      <c r="AE3" s="8">
        <v>530</v>
      </c>
    </row>
    <row r="4" spans="1:31" x14ac:dyDescent="0.2">
      <c r="A4" s="7" t="s">
        <v>684</v>
      </c>
      <c r="B4" s="8">
        <v>519950.29999999993</v>
      </c>
      <c r="D4" s="7" t="s">
        <v>585</v>
      </c>
      <c r="E4" s="8">
        <v>138.30000000000001</v>
      </c>
      <c r="G4" s="7" t="s">
        <v>640</v>
      </c>
      <c r="H4" s="8"/>
      <c r="I4" s="8">
        <v>1673.4</v>
      </c>
      <c r="J4" s="8">
        <v>5077.8999999999996</v>
      </c>
      <c r="K4" s="8">
        <v>40068.6</v>
      </c>
      <c r="L4" s="8">
        <v>54185.5</v>
      </c>
      <c r="M4" s="8">
        <v>70826.89</v>
      </c>
      <c r="N4" s="8">
        <v>43418.28</v>
      </c>
      <c r="O4" s="8">
        <v>16419</v>
      </c>
      <c r="P4" s="8">
        <v>19816.77</v>
      </c>
      <c r="Q4" s="8">
        <v>16041.039999999999</v>
      </c>
      <c r="R4" s="8">
        <v>12523.8</v>
      </c>
      <c r="S4" s="8">
        <v>2865.8</v>
      </c>
      <c r="T4" s="8">
        <v>34989.15</v>
      </c>
      <c r="U4" s="8">
        <v>317906.12999999995</v>
      </c>
      <c r="W4" s="7" t="s">
        <v>466</v>
      </c>
      <c r="X4" s="8">
        <v>2979</v>
      </c>
      <c r="Y4" s="8">
        <v>100</v>
      </c>
      <c r="AA4" s="7" t="s">
        <v>684</v>
      </c>
      <c r="AB4" s="8">
        <v>433.51428571428573</v>
      </c>
      <c r="AD4" s="7" t="s">
        <v>640</v>
      </c>
      <c r="AE4" s="8">
        <v>91</v>
      </c>
    </row>
    <row r="5" spans="1:31" x14ac:dyDescent="0.2">
      <c r="A5" s="7" t="s">
        <v>752</v>
      </c>
      <c r="B5" s="8">
        <v>1137795.1800000004</v>
      </c>
      <c r="D5" s="7" t="s">
        <v>1065</v>
      </c>
      <c r="E5" s="8">
        <v>3715.04</v>
      </c>
      <c r="G5" s="7" t="s">
        <v>684</v>
      </c>
      <c r="H5" s="8"/>
      <c r="I5" s="8"/>
      <c r="J5" s="8">
        <v>80738</v>
      </c>
      <c r="K5" s="8">
        <v>85316.4</v>
      </c>
      <c r="L5" s="8">
        <v>122683.3</v>
      </c>
      <c r="M5" s="8">
        <v>120754</v>
      </c>
      <c r="N5" s="8">
        <v>14440</v>
      </c>
      <c r="O5" s="8">
        <v>1600</v>
      </c>
      <c r="P5" s="8">
        <v>15988.6</v>
      </c>
      <c r="Q5" s="8">
        <v>1322</v>
      </c>
      <c r="R5" s="8"/>
      <c r="S5" s="8">
        <v>742</v>
      </c>
      <c r="T5" s="8">
        <v>76366</v>
      </c>
      <c r="U5" s="8">
        <v>519950.3</v>
      </c>
      <c r="W5" s="7" t="s">
        <v>491</v>
      </c>
      <c r="X5" s="8">
        <v>37901</v>
      </c>
      <c r="Y5" s="8">
        <v>204</v>
      </c>
      <c r="AA5" s="7" t="s">
        <v>752</v>
      </c>
      <c r="AB5" s="8">
        <v>142.03403755868538</v>
      </c>
      <c r="AD5" s="7" t="s">
        <v>684</v>
      </c>
      <c r="AE5" s="8">
        <v>70</v>
      </c>
    </row>
    <row r="6" spans="1:31" x14ac:dyDescent="0.2">
      <c r="A6" s="7" t="s">
        <v>900</v>
      </c>
      <c r="B6" s="8">
        <v>149095.4</v>
      </c>
      <c r="D6" s="7" t="s">
        <v>1034</v>
      </c>
      <c r="E6" s="8">
        <v>9722.7800000000007</v>
      </c>
      <c r="G6" s="7" t="s">
        <v>752</v>
      </c>
      <c r="H6" s="8"/>
      <c r="I6" s="8"/>
      <c r="J6" s="8">
        <v>33507.039999999994</v>
      </c>
      <c r="K6" s="8">
        <v>59331.700000000004</v>
      </c>
      <c r="L6" s="8">
        <v>238209.86</v>
      </c>
      <c r="M6" s="8">
        <v>189624.51999999996</v>
      </c>
      <c r="N6" s="8">
        <v>72810.399999999994</v>
      </c>
      <c r="O6" s="8">
        <v>54591.5</v>
      </c>
      <c r="P6" s="8">
        <v>16665.5</v>
      </c>
      <c r="Q6" s="8">
        <v>11841.8</v>
      </c>
      <c r="R6" s="8">
        <v>13032</v>
      </c>
      <c r="S6" s="8">
        <v>2208</v>
      </c>
      <c r="T6" s="8">
        <v>445972.86</v>
      </c>
      <c r="U6" s="8">
        <v>1137795.18</v>
      </c>
      <c r="W6" s="7" t="s">
        <v>528</v>
      </c>
      <c r="X6" s="8">
        <v>57614</v>
      </c>
      <c r="Y6" s="8">
        <v>226</v>
      </c>
      <c r="AA6" s="7" t="s">
        <v>900</v>
      </c>
      <c r="AB6" s="8">
        <v>1111.1032258064515</v>
      </c>
      <c r="AD6" s="7" t="s">
        <v>752</v>
      </c>
      <c r="AE6" s="8">
        <v>213</v>
      </c>
    </row>
    <row r="7" spans="1:31" x14ac:dyDescent="0.2">
      <c r="A7" s="7" t="s">
        <v>939</v>
      </c>
      <c r="B7" s="8">
        <v>102133</v>
      </c>
      <c r="D7" s="7" t="s">
        <v>285</v>
      </c>
      <c r="E7" s="8">
        <v>38214.176000000007</v>
      </c>
      <c r="G7" s="7" t="s">
        <v>900</v>
      </c>
      <c r="H7" s="8"/>
      <c r="I7" s="8"/>
      <c r="J7" s="8">
        <v>6372</v>
      </c>
      <c r="K7" s="8">
        <v>27720</v>
      </c>
      <c r="L7" s="8">
        <v>38348</v>
      </c>
      <c r="M7" s="8">
        <v>58484.4</v>
      </c>
      <c r="N7" s="8"/>
      <c r="O7" s="8"/>
      <c r="P7" s="8">
        <v>15611</v>
      </c>
      <c r="Q7" s="8"/>
      <c r="R7" s="8"/>
      <c r="S7" s="8">
        <v>2560</v>
      </c>
      <c r="T7" s="8"/>
      <c r="U7" s="8">
        <v>149095.4</v>
      </c>
      <c r="W7" s="7" t="s">
        <v>548</v>
      </c>
      <c r="X7" s="8">
        <v>134005</v>
      </c>
      <c r="Y7" s="8">
        <v>256</v>
      </c>
      <c r="AA7" s="7" t="s">
        <v>939</v>
      </c>
      <c r="AB7" s="8">
        <v>12.769999999999998</v>
      </c>
      <c r="AD7" s="7" t="s">
        <v>900</v>
      </c>
      <c r="AE7" s="8">
        <v>31</v>
      </c>
    </row>
    <row r="8" spans="1:31" x14ac:dyDescent="0.2">
      <c r="A8" s="7" t="s">
        <v>947</v>
      </c>
      <c r="B8" s="8">
        <v>83787</v>
      </c>
      <c r="D8" s="7" t="s">
        <v>245</v>
      </c>
      <c r="E8" s="8">
        <v>7246.7999999999993</v>
      </c>
      <c r="G8" s="7" t="s">
        <v>939</v>
      </c>
      <c r="H8" s="8"/>
      <c r="I8" s="8"/>
      <c r="J8" s="8"/>
      <c r="K8" s="8"/>
      <c r="L8" s="8"/>
      <c r="M8" s="8">
        <v>61158</v>
      </c>
      <c r="N8" s="8"/>
      <c r="O8" s="8"/>
      <c r="P8" s="8"/>
      <c r="Q8" s="8">
        <v>28840</v>
      </c>
      <c r="R8" s="8"/>
      <c r="S8" s="8"/>
      <c r="T8" s="8">
        <v>12135</v>
      </c>
      <c r="U8" s="8">
        <v>102133</v>
      </c>
      <c r="W8" s="7" t="s">
        <v>563</v>
      </c>
      <c r="X8" s="8">
        <v>114680</v>
      </c>
      <c r="Y8" s="8">
        <v>304</v>
      </c>
      <c r="AA8" s="7" t="s">
        <v>947</v>
      </c>
      <c r="AB8" s="8">
        <v>1312.7950000000001</v>
      </c>
      <c r="AD8" s="7" t="s">
        <v>939</v>
      </c>
      <c r="AE8" s="8">
        <v>9</v>
      </c>
    </row>
    <row r="9" spans="1:31" x14ac:dyDescent="0.2">
      <c r="A9" s="7" t="s">
        <v>957</v>
      </c>
      <c r="B9" s="8">
        <v>412929.76</v>
      </c>
      <c r="D9" s="7" t="s">
        <v>247</v>
      </c>
      <c r="E9" s="8">
        <v>7246.7999999999993</v>
      </c>
      <c r="G9" s="7" t="s">
        <v>947</v>
      </c>
      <c r="H9" s="8"/>
      <c r="I9" s="8">
        <v>4730</v>
      </c>
      <c r="J9" s="8"/>
      <c r="K9" s="8"/>
      <c r="L9" s="8"/>
      <c r="M9" s="8"/>
      <c r="N9" s="8"/>
      <c r="O9" s="8">
        <v>11143</v>
      </c>
      <c r="P9" s="8"/>
      <c r="Q9" s="8"/>
      <c r="R9" s="8"/>
      <c r="S9" s="8"/>
      <c r="T9" s="8">
        <v>67914</v>
      </c>
      <c r="U9" s="8">
        <v>83787</v>
      </c>
      <c r="W9" s="7" t="s">
        <v>578</v>
      </c>
      <c r="X9" s="8">
        <v>28593</v>
      </c>
      <c r="Y9" s="8">
        <v>70</v>
      </c>
      <c r="AA9" s="7" t="s">
        <v>957</v>
      </c>
      <c r="AB9" s="8">
        <v>669.89512195121972</v>
      </c>
      <c r="AD9" s="7" t="s">
        <v>947</v>
      </c>
      <c r="AE9" s="8">
        <v>8</v>
      </c>
    </row>
    <row r="10" spans="1:31" x14ac:dyDescent="0.2">
      <c r="A10" s="7" t="s">
        <v>1088</v>
      </c>
      <c r="B10" s="8">
        <v>299729.15999999997</v>
      </c>
      <c r="D10" s="7" t="s">
        <v>928</v>
      </c>
      <c r="E10" s="8">
        <v>3267</v>
      </c>
      <c r="G10" s="7" t="s">
        <v>957</v>
      </c>
      <c r="H10" s="8"/>
      <c r="I10" s="8"/>
      <c r="J10" s="8">
        <v>43964.259999999995</v>
      </c>
      <c r="K10" s="8">
        <v>126625.15</v>
      </c>
      <c r="L10" s="8">
        <v>101093.25</v>
      </c>
      <c r="M10" s="8">
        <v>36871.989999999991</v>
      </c>
      <c r="N10" s="8">
        <v>7770</v>
      </c>
      <c r="O10" s="8">
        <v>20632.650000000001</v>
      </c>
      <c r="P10" s="8">
        <v>47003.820000000007</v>
      </c>
      <c r="Q10" s="8">
        <v>1994.51</v>
      </c>
      <c r="R10" s="8"/>
      <c r="S10" s="8"/>
      <c r="T10" s="8">
        <v>26974.13</v>
      </c>
      <c r="U10" s="8">
        <v>412929.76</v>
      </c>
      <c r="W10" s="7" t="s">
        <v>586</v>
      </c>
      <c r="X10" s="8">
        <v>26665</v>
      </c>
      <c r="Y10" s="8">
        <v>101</v>
      </c>
      <c r="AA10" s="7" t="s">
        <v>1088</v>
      </c>
      <c r="AB10" s="8">
        <v>30.829499999999989</v>
      </c>
      <c r="AD10" s="7" t="s">
        <v>957</v>
      </c>
      <c r="AE10" s="8">
        <v>123</v>
      </c>
    </row>
    <row r="11" spans="1:31" x14ac:dyDescent="0.2">
      <c r="A11" s="7" t="s">
        <v>1095</v>
      </c>
      <c r="B11" s="8">
        <v>397791.13999999996</v>
      </c>
      <c r="D11" s="7" t="s">
        <v>931</v>
      </c>
      <c r="E11" s="8">
        <v>3267</v>
      </c>
      <c r="G11" s="7" t="s">
        <v>1088</v>
      </c>
      <c r="H11" s="8"/>
      <c r="I11" s="8">
        <v>15407</v>
      </c>
      <c r="J11" s="8">
        <v>18310</v>
      </c>
      <c r="K11" s="8"/>
      <c r="L11" s="8">
        <v>68285</v>
      </c>
      <c r="M11" s="8">
        <v>94910</v>
      </c>
      <c r="N11" s="8"/>
      <c r="O11" s="8">
        <v>6637.2</v>
      </c>
      <c r="P11" s="8">
        <v>702.2</v>
      </c>
      <c r="Q11" s="8">
        <v>183.1</v>
      </c>
      <c r="R11" s="8"/>
      <c r="S11" s="8">
        <v>109.86</v>
      </c>
      <c r="T11" s="8">
        <v>95184.8</v>
      </c>
      <c r="U11" s="8">
        <v>299729.16000000003</v>
      </c>
      <c r="W11" s="7" t="s">
        <v>600</v>
      </c>
      <c r="X11" s="8">
        <v>30686</v>
      </c>
      <c r="Y11" s="8">
        <v>118</v>
      </c>
      <c r="AA11" s="7" t="s">
        <v>1095</v>
      </c>
      <c r="AB11" s="8">
        <v>90.329707602339155</v>
      </c>
      <c r="AD11" s="7" t="s">
        <v>1088</v>
      </c>
      <c r="AE11" s="8">
        <v>20</v>
      </c>
    </row>
    <row r="12" spans="1:31" x14ac:dyDescent="0.2">
      <c r="A12" s="7" t="s">
        <v>1207</v>
      </c>
      <c r="B12" s="8">
        <v>503997</v>
      </c>
      <c r="D12" s="7" t="s">
        <v>757</v>
      </c>
      <c r="E12" s="8">
        <v>2115.8999999999996</v>
      </c>
      <c r="G12" s="7" t="s">
        <v>1095</v>
      </c>
      <c r="H12" s="8">
        <v>207954.8</v>
      </c>
      <c r="I12" s="8">
        <v>14138.8</v>
      </c>
      <c r="J12" s="8">
        <v>22499.87</v>
      </c>
      <c r="K12" s="8">
        <v>19214.89</v>
      </c>
      <c r="L12" s="8">
        <v>22637.629999999997</v>
      </c>
      <c r="M12" s="8">
        <v>23613.25</v>
      </c>
      <c r="N12" s="8">
        <v>1902.43</v>
      </c>
      <c r="O12" s="8">
        <v>11478.3</v>
      </c>
      <c r="P12" s="8">
        <v>5110.83</v>
      </c>
      <c r="Q12" s="8">
        <v>15528.640000000001</v>
      </c>
      <c r="R12" s="8">
        <v>345</v>
      </c>
      <c r="S12" s="8">
        <v>8228.6200000000008</v>
      </c>
      <c r="T12" s="8">
        <v>45138.080000000002</v>
      </c>
      <c r="U12" s="8">
        <v>397791.14</v>
      </c>
      <c r="W12" s="7" t="s">
        <v>606</v>
      </c>
      <c r="X12" s="8">
        <v>27597</v>
      </c>
      <c r="Y12" s="8">
        <v>80</v>
      </c>
      <c r="AA12" s="7" t="s">
        <v>1207</v>
      </c>
      <c r="AB12" s="8">
        <v>397.60000000000008</v>
      </c>
      <c r="AD12" s="7" t="s">
        <v>1095</v>
      </c>
      <c r="AE12" s="8">
        <v>171</v>
      </c>
    </row>
    <row r="13" spans="1:31" x14ac:dyDescent="0.2">
      <c r="A13" s="7" t="s">
        <v>1227</v>
      </c>
      <c r="B13" s="8">
        <v>146721.19999999998</v>
      </c>
      <c r="D13" s="7" t="s">
        <v>478</v>
      </c>
      <c r="E13" s="8">
        <v>5180.8500000000004</v>
      </c>
      <c r="G13" s="7" t="s">
        <v>1207</v>
      </c>
      <c r="H13" s="8"/>
      <c r="I13" s="8"/>
      <c r="J13" s="8">
        <v>11568</v>
      </c>
      <c r="K13" s="8">
        <v>19289</v>
      </c>
      <c r="L13" s="8">
        <v>136122</v>
      </c>
      <c r="M13" s="8">
        <v>87504</v>
      </c>
      <c r="N13" s="8">
        <v>124842</v>
      </c>
      <c r="O13" s="8">
        <v>76290</v>
      </c>
      <c r="P13" s="8">
        <v>3204</v>
      </c>
      <c r="Q13" s="8"/>
      <c r="R13" s="8">
        <v>21580</v>
      </c>
      <c r="S13" s="8">
        <v>1446</v>
      </c>
      <c r="T13" s="8">
        <v>22152</v>
      </c>
      <c r="U13" s="8">
        <v>503997</v>
      </c>
      <c r="W13" s="7" t="s">
        <v>610</v>
      </c>
      <c r="X13" s="8">
        <v>4740</v>
      </c>
      <c r="Y13" s="8">
        <v>22</v>
      </c>
      <c r="AA13" s="7" t="s">
        <v>1227</v>
      </c>
      <c r="AB13" s="8">
        <v>749.52000000000021</v>
      </c>
      <c r="AD13" s="7" t="s">
        <v>1207</v>
      </c>
      <c r="AE13" s="8">
        <v>26</v>
      </c>
    </row>
    <row r="14" spans="1:31" x14ac:dyDescent="0.2">
      <c r="A14" s="7" t="s">
        <v>13</v>
      </c>
      <c r="B14" s="8">
        <v>63642.04</v>
      </c>
      <c r="D14" s="7" t="s">
        <v>1206</v>
      </c>
      <c r="E14" s="8">
        <v>75192</v>
      </c>
      <c r="G14" s="7" t="s">
        <v>1227</v>
      </c>
      <c r="H14" s="8"/>
      <c r="I14" s="8"/>
      <c r="J14" s="8">
        <v>23719.45</v>
      </c>
      <c r="K14" s="8">
        <v>42822</v>
      </c>
      <c r="L14" s="8">
        <v>28428.15</v>
      </c>
      <c r="M14" s="8">
        <v>2389.8000000000002</v>
      </c>
      <c r="N14" s="8"/>
      <c r="O14" s="8"/>
      <c r="P14" s="8">
        <v>35235.200000000004</v>
      </c>
      <c r="Q14" s="8">
        <v>14126.599999999999</v>
      </c>
      <c r="R14" s="8"/>
      <c r="S14" s="8"/>
      <c r="T14" s="8"/>
      <c r="U14" s="8">
        <v>146721.20000000001</v>
      </c>
      <c r="W14" s="7" t="s">
        <v>612</v>
      </c>
      <c r="X14" s="8">
        <v>6805</v>
      </c>
      <c r="Y14" s="8">
        <v>99</v>
      </c>
      <c r="AA14" s="7" t="s">
        <v>13</v>
      </c>
      <c r="AB14" s="8">
        <v>244.47214285714284</v>
      </c>
      <c r="AD14" s="7" t="s">
        <v>1227</v>
      </c>
      <c r="AE14" s="8">
        <v>51</v>
      </c>
    </row>
    <row r="15" spans="1:31" x14ac:dyDescent="0.2">
      <c r="A15" s="7" t="s">
        <v>23</v>
      </c>
      <c r="B15" s="8">
        <v>1200622.6499999999</v>
      </c>
      <c r="D15" s="7" t="s">
        <v>333</v>
      </c>
      <c r="E15" s="8">
        <v>8710.7999999999993</v>
      </c>
      <c r="G15" s="7" t="s">
        <v>13</v>
      </c>
      <c r="H15" s="8">
        <v>30780</v>
      </c>
      <c r="I15" s="8">
        <v>5400</v>
      </c>
      <c r="J15" s="8">
        <v>450</v>
      </c>
      <c r="K15" s="8">
        <v>9000</v>
      </c>
      <c r="L15" s="8">
        <v>450</v>
      </c>
      <c r="M15" s="8"/>
      <c r="N15" s="8">
        <v>521.64</v>
      </c>
      <c r="O15" s="8">
        <v>3626.4</v>
      </c>
      <c r="P15" s="8"/>
      <c r="Q15" s="8"/>
      <c r="R15" s="8"/>
      <c r="S15" s="8"/>
      <c r="T15" s="8">
        <v>13414</v>
      </c>
      <c r="U15" s="8">
        <v>63642.04</v>
      </c>
      <c r="W15" s="7" t="s">
        <v>630</v>
      </c>
      <c r="X15" s="8">
        <v>158527</v>
      </c>
      <c r="Y15" s="8">
        <v>205</v>
      </c>
      <c r="AA15" s="7" t="s">
        <v>23</v>
      </c>
      <c r="AB15" s="8">
        <v>82.350203045685163</v>
      </c>
      <c r="AD15" s="7" t="s">
        <v>13</v>
      </c>
      <c r="AE15" s="8">
        <v>14</v>
      </c>
    </row>
    <row r="16" spans="1:31" x14ac:dyDescent="0.2">
      <c r="A16" s="7" t="s">
        <v>92</v>
      </c>
      <c r="B16" s="8">
        <v>844377.60000000033</v>
      </c>
      <c r="D16" s="7" t="s">
        <v>81</v>
      </c>
      <c r="E16" s="8">
        <v>378531</v>
      </c>
      <c r="G16" s="7" t="s">
        <v>23</v>
      </c>
      <c r="H16" s="8">
        <v>304670.7</v>
      </c>
      <c r="I16" s="8">
        <v>24880</v>
      </c>
      <c r="J16" s="8">
        <v>16369</v>
      </c>
      <c r="K16" s="8">
        <v>31203.5</v>
      </c>
      <c r="L16" s="8">
        <v>34661.25</v>
      </c>
      <c r="M16" s="8">
        <v>102677.6</v>
      </c>
      <c r="N16" s="8">
        <v>166304.30000000002</v>
      </c>
      <c r="O16" s="8">
        <v>21256.400000000001</v>
      </c>
      <c r="P16" s="8">
        <v>5486</v>
      </c>
      <c r="Q16" s="8">
        <v>9650</v>
      </c>
      <c r="R16" s="8">
        <v>1042.5</v>
      </c>
      <c r="S16" s="8">
        <v>9376.9000000000015</v>
      </c>
      <c r="T16" s="8">
        <v>473044.5</v>
      </c>
      <c r="U16" s="8">
        <v>1200622.6500000001</v>
      </c>
      <c r="W16" s="7" t="s">
        <v>1259</v>
      </c>
      <c r="X16" s="8">
        <v>695032</v>
      </c>
      <c r="Y16" s="8">
        <v>1928</v>
      </c>
      <c r="AA16" s="7" t="s">
        <v>92</v>
      </c>
      <c r="AB16" s="8">
        <v>248.74669642857162</v>
      </c>
      <c r="AD16" s="7" t="s">
        <v>23</v>
      </c>
      <c r="AE16" s="8">
        <v>197</v>
      </c>
    </row>
    <row r="17" spans="1:31" x14ac:dyDescent="0.2">
      <c r="A17" s="7" t="s">
        <v>227</v>
      </c>
      <c r="B17" s="8">
        <v>888289.08372000011</v>
      </c>
      <c r="D17" s="7" t="s">
        <v>1106</v>
      </c>
      <c r="E17" s="8">
        <v>96.3</v>
      </c>
      <c r="G17" s="7" t="s">
        <v>92</v>
      </c>
      <c r="H17" s="8">
        <v>432266</v>
      </c>
      <c r="I17" s="8">
        <v>52587.999999999985</v>
      </c>
      <c r="J17" s="8">
        <v>48064.950000000004</v>
      </c>
      <c r="K17" s="8">
        <v>35458.400000000001</v>
      </c>
      <c r="L17" s="8">
        <v>23179.700000000004</v>
      </c>
      <c r="M17" s="8">
        <v>56297.499999999993</v>
      </c>
      <c r="N17" s="8">
        <v>2791.8</v>
      </c>
      <c r="O17" s="8">
        <v>10995.6</v>
      </c>
      <c r="P17" s="8">
        <v>15072</v>
      </c>
      <c r="Q17" s="8">
        <v>23875.5</v>
      </c>
      <c r="R17" s="8"/>
      <c r="S17" s="8">
        <v>12402.4</v>
      </c>
      <c r="T17" s="8">
        <v>131385.75</v>
      </c>
      <c r="U17" s="8">
        <v>844377.59999999998</v>
      </c>
      <c r="AA17" s="7" t="s">
        <v>227</v>
      </c>
      <c r="AB17" s="8">
        <v>1002.1984328125002</v>
      </c>
      <c r="AD17" s="7" t="s">
        <v>92</v>
      </c>
      <c r="AE17" s="8">
        <v>224</v>
      </c>
    </row>
    <row r="18" spans="1:31" x14ac:dyDescent="0.2">
      <c r="A18" s="7" t="s">
        <v>346</v>
      </c>
      <c r="B18" s="8">
        <v>171295.2</v>
      </c>
      <c r="D18" s="7" t="s">
        <v>898</v>
      </c>
      <c r="E18" s="8">
        <v>19116</v>
      </c>
      <c r="G18" s="7" t="s">
        <v>227</v>
      </c>
      <c r="H18" s="8"/>
      <c r="I18" s="8"/>
      <c r="J18" s="8">
        <v>75388.944199999998</v>
      </c>
      <c r="K18" s="8">
        <v>219120.80876000004</v>
      </c>
      <c r="L18" s="8">
        <v>200722.24540000001</v>
      </c>
      <c r="M18" s="8">
        <v>226395.27100000004</v>
      </c>
      <c r="N18" s="8"/>
      <c r="O18" s="8">
        <v>85206.629199999996</v>
      </c>
      <c r="P18" s="8">
        <v>68155.148080000014</v>
      </c>
      <c r="Q18" s="8">
        <v>11771.519039999999</v>
      </c>
      <c r="R18" s="8"/>
      <c r="S18" s="8"/>
      <c r="T18" s="8">
        <v>1528.5180399999999</v>
      </c>
      <c r="U18" s="8">
        <v>888289.08372000011</v>
      </c>
      <c r="AA18" s="7" t="s">
        <v>346</v>
      </c>
      <c r="AB18" s="8">
        <v>385.61818181818177</v>
      </c>
      <c r="AD18" s="7" t="s">
        <v>227</v>
      </c>
      <c r="AE18" s="8">
        <v>128</v>
      </c>
    </row>
    <row r="19" spans="1:31" x14ac:dyDescent="0.2">
      <c r="D19" s="7" t="s">
        <v>1055</v>
      </c>
      <c r="E19" s="8">
        <v>13577.5</v>
      </c>
      <c r="G19" s="7" t="s">
        <v>346</v>
      </c>
      <c r="H19" s="8"/>
      <c r="I19" s="8"/>
      <c r="J19" s="8"/>
      <c r="K19" s="8">
        <v>11775</v>
      </c>
      <c r="L19" s="8">
        <v>67593.399999999994</v>
      </c>
      <c r="M19" s="8">
        <v>19959</v>
      </c>
      <c r="N19" s="8">
        <v>13210</v>
      </c>
      <c r="O19" s="8">
        <v>6265</v>
      </c>
      <c r="P19" s="8">
        <v>6456.8</v>
      </c>
      <c r="Q19" s="8">
        <v>3600</v>
      </c>
      <c r="R19" s="8">
        <v>5400</v>
      </c>
      <c r="S19" s="8">
        <v>1036</v>
      </c>
      <c r="T19" s="8">
        <v>36000</v>
      </c>
      <c r="U19" s="8">
        <v>171295.2</v>
      </c>
      <c r="AD19" s="7" t="s">
        <v>346</v>
      </c>
      <c r="AE19" s="8">
        <v>22</v>
      </c>
    </row>
    <row r="20" spans="1:31" x14ac:dyDescent="0.2">
      <c r="D20" s="7" t="s">
        <v>20</v>
      </c>
      <c r="E20" s="8">
        <v>6250</v>
      </c>
      <c r="G20" s="7" t="s">
        <v>1259</v>
      </c>
      <c r="H20" s="8">
        <v>1719561.4999999998</v>
      </c>
      <c r="I20" s="8">
        <v>202877.09999999998</v>
      </c>
      <c r="J20" s="8">
        <v>447834.9142</v>
      </c>
      <c r="K20" s="8">
        <v>775644.94876000006</v>
      </c>
      <c r="L20" s="8">
        <v>1242330.4353999998</v>
      </c>
      <c r="M20" s="8">
        <v>1288073.781</v>
      </c>
      <c r="N20" s="8">
        <v>477697.95</v>
      </c>
      <c r="O20" s="8">
        <v>373255.52919999999</v>
      </c>
      <c r="P20" s="8">
        <v>280180.96808000002</v>
      </c>
      <c r="Q20" s="8">
        <v>175915.20903999999</v>
      </c>
      <c r="R20" s="8">
        <v>58995.8</v>
      </c>
      <c r="S20" s="8">
        <v>79285.25</v>
      </c>
      <c r="T20" s="8">
        <v>1876732.6080400001</v>
      </c>
      <c r="U20" s="8">
        <v>8998385.9937199987</v>
      </c>
      <c r="AD20" s="7" t="s">
        <v>1258</v>
      </c>
      <c r="AE20" s="8"/>
    </row>
    <row r="21" spans="1:31" x14ac:dyDescent="0.2">
      <c r="D21" s="7" t="s">
        <v>12</v>
      </c>
      <c r="E21" s="8">
        <v>21780</v>
      </c>
      <c r="AD21" s="7" t="s">
        <v>1259</v>
      </c>
      <c r="AE21" s="8">
        <v>1928</v>
      </c>
    </row>
    <row r="22" spans="1:31" x14ac:dyDescent="0.2">
      <c r="D22" s="7" t="s">
        <v>1053</v>
      </c>
      <c r="E22" s="8">
        <v>19678.8</v>
      </c>
    </row>
    <row r="23" spans="1:31" x14ac:dyDescent="0.2">
      <c r="D23" s="7" t="s">
        <v>226</v>
      </c>
      <c r="E23" s="8">
        <v>54862.192000000003</v>
      </c>
    </row>
    <row r="24" spans="1:31" x14ac:dyDescent="0.2">
      <c r="D24" s="7" t="s">
        <v>409</v>
      </c>
      <c r="E24" s="8">
        <v>1836</v>
      </c>
    </row>
    <row r="25" spans="1:31" x14ac:dyDescent="0.2">
      <c r="D25" s="7" t="s">
        <v>408</v>
      </c>
      <c r="E25" s="8">
        <v>10481.1</v>
      </c>
    </row>
    <row r="26" spans="1:31" x14ac:dyDescent="0.2">
      <c r="D26" s="7" t="s">
        <v>223</v>
      </c>
      <c r="E26" s="8">
        <v>6220</v>
      </c>
    </row>
    <row r="27" spans="1:31" x14ac:dyDescent="0.2">
      <c r="D27" s="7" t="s">
        <v>196</v>
      </c>
      <c r="E27" s="8">
        <v>11877</v>
      </c>
    </row>
    <row r="28" spans="1:31" x14ac:dyDescent="0.2">
      <c r="D28" s="7" t="s">
        <v>1118</v>
      </c>
      <c r="E28" s="8">
        <v>6260</v>
      </c>
    </row>
    <row r="29" spans="1:31" x14ac:dyDescent="0.2">
      <c r="D29" s="7" t="s">
        <v>1203</v>
      </c>
      <c r="E29" s="8">
        <v>778.2</v>
      </c>
    </row>
    <row r="30" spans="1:31" x14ac:dyDescent="0.2">
      <c r="D30" s="7" t="s">
        <v>423</v>
      </c>
      <c r="E30" s="8">
        <v>27940</v>
      </c>
    </row>
    <row r="31" spans="1:31" x14ac:dyDescent="0.2">
      <c r="D31" s="7" t="s">
        <v>470</v>
      </c>
      <c r="E31" s="8">
        <v>851</v>
      </c>
    </row>
    <row r="32" spans="1:31" x14ac:dyDescent="0.2">
      <c r="D32" s="7" t="s">
        <v>198</v>
      </c>
      <c r="E32" s="8">
        <v>980</v>
      </c>
    </row>
    <row r="33" spans="4:5" x14ac:dyDescent="0.2">
      <c r="D33" s="7" t="s">
        <v>381</v>
      </c>
      <c r="E33" s="8">
        <v>877.5</v>
      </c>
    </row>
    <row r="34" spans="4:5" x14ac:dyDescent="0.2">
      <c r="D34" s="7" t="s">
        <v>148</v>
      </c>
      <c r="E34" s="8">
        <v>11494.8</v>
      </c>
    </row>
    <row r="35" spans="4:5" x14ac:dyDescent="0.2">
      <c r="D35" s="7" t="s">
        <v>1127</v>
      </c>
      <c r="E35" s="8">
        <v>6823.96</v>
      </c>
    </row>
    <row r="36" spans="4:5" x14ac:dyDescent="0.2">
      <c r="D36" s="7" t="s">
        <v>596</v>
      </c>
      <c r="E36" s="8">
        <v>4320</v>
      </c>
    </row>
    <row r="37" spans="4:5" x14ac:dyDescent="0.2">
      <c r="D37" s="7" t="s">
        <v>479</v>
      </c>
      <c r="E37" s="8">
        <v>3588</v>
      </c>
    </row>
    <row r="38" spans="4:5" x14ac:dyDescent="0.2">
      <c r="D38" s="7" t="s">
        <v>624</v>
      </c>
      <c r="E38" s="8">
        <v>1863</v>
      </c>
    </row>
    <row r="39" spans="4:5" x14ac:dyDescent="0.2">
      <c r="D39" s="7" t="s">
        <v>208</v>
      </c>
      <c r="E39" s="8">
        <v>10752</v>
      </c>
    </row>
    <row r="40" spans="4:5" x14ac:dyDescent="0.2">
      <c r="D40" s="7" t="s">
        <v>480</v>
      </c>
      <c r="E40" s="8">
        <v>12099.2</v>
      </c>
    </row>
    <row r="41" spans="4:5" x14ac:dyDescent="0.2">
      <c r="D41" s="7" t="s">
        <v>220</v>
      </c>
      <c r="E41" s="8">
        <v>40035</v>
      </c>
    </row>
    <row r="42" spans="4:5" x14ac:dyDescent="0.2">
      <c r="D42" s="7" t="s">
        <v>1119</v>
      </c>
      <c r="E42" s="8">
        <v>97680</v>
      </c>
    </row>
    <row r="43" spans="4:5" x14ac:dyDescent="0.2">
      <c r="D43" s="7" t="s">
        <v>341</v>
      </c>
      <c r="E43" s="8">
        <v>18480</v>
      </c>
    </row>
    <row r="44" spans="4:5" x14ac:dyDescent="0.2">
      <c r="D44" s="7" t="s">
        <v>91</v>
      </c>
      <c r="E44" s="8">
        <v>10186.4</v>
      </c>
    </row>
    <row r="45" spans="4:5" x14ac:dyDescent="0.2">
      <c r="D45" s="7" t="s">
        <v>924</v>
      </c>
      <c r="E45" s="8">
        <v>13616</v>
      </c>
    </row>
    <row r="46" spans="4:5" x14ac:dyDescent="0.2">
      <c r="D46" s="7" t="s">
        <v>130</v>
      </c>
      <c r="E46" s="8">
        <v>18722.5</v>
      </c>
    </row>
    <row r="47" spans="4:5" x14ac:dyDescent="0.2">
      <c r="D47" s="7" t="s">
        <v>621</v>
      </c>
      <c r="E47" s="8">
        <v>3900</v>
      </c>
    </row>
    <row r="48" spans="4:5" x14ac:dyDescent="0.2">
      <c r="D48" s="7" t="s">
        <v>622</v>
      </c>
      <c r="E48" s="8">
        <v>220</v>
      </c>
    </row>
    <row r="49" spans="4:5" x14ac:dyDescent="0.2">
      <c r="D49" s="7" t="s">
        <v>339</v>
      </c>
      <c r="E49" s="8">
        <v>2869.02</v>
      </c>
    </row>
    <row r="50" spans="4:5" x14ac:dyDescent="0.2">
      <c r="D50" s="7" t="s">
        <v>1016</v>
      </c>
      <c r="E50" s="8">
        <v>8178.1500000000005</v>
      </c>
    </row>
    <row r="51" spans="4:5" x14ac:dyDescent="0.2">
      <c r="D51" s="7" t="s">
        <v>934</v>
      </c>
      <c r="E51" s="8">
        <v>7965</v>
      </c>
    </row>
    <row r="52" spans="4:5" x14ac:dyDescent="0.2">
      <c r="D52" s="7" t="s">
        <v>903</v>
      </c>
      <c r="E52" s="8">
        <v>19116</v>
      </c>
    </row>
    <row r="53" spans="4:5" x14ac:dyDescent="0.2">
      <c r="D53" s="7" t="s">
        <v>1063</v>
      </c>
      <c r="E53" s="8">
        <v>13577.5</v>
      </c>
    </row>
    <row r="54" spans="4:5" x14ac:dyDescent="0.2">
      <c r="D54" s="7" t="s">
        <v>619</v>
      </c>
      <c r="E54" s="8">
        <v>332</v>
      </c>
    </row>
    <row r="55" spans="4:5" x14ac:dyDescent="0.2">
      <c r="D55" s="7" t="s">
        <v>387</v>
      </c>
      <c r="E55" s="8">
        <v>14500</v>
      </c>
    </row>
    <row r="56" spans="4:5" x14ac:dyDescent="0.2">
      <c r="D56" s="7" t="s">
        <v>499</v>
      </c>
      <c r="E56" s="8">
        <v>540</v>
      </c>
    </row>
    <row r="57" spans="4:5" x14ac:dyDescent="0.2">
      <c r="D57" s="7" t="s">
        <v>172</v>
      </c>
      <c r="E57" s="8">
        <v>378</v>
      </c>
    </row>
    <row r="58" spans="4:5" x14ac:dyDescent="0.2">
      <c r="D58" s="7" t="s">
        <v>345</v>
      </c>
      <c r="E58" s="8">
        <v>124200</v>
      </c>
    </row>
    <row r="59" spans="4:5" x14ac:dyDescent="0.2">
      <c r="D59" s="7" t="s">
        <v>1097</v>
      </c>
      <c r="E59" s="8">
        <v>11634.35</v>
      </c>
    </row>
    <row r="60" spans="4:5" x14ac:dyDescent="0.2">
      <c r="D60" s="7" t="s">
        <v>22</v>
      </c>
      <c r="E60" s="8">
        <v>1223.2</v>
      </c>
    </row>
    <row r="61" spans="4:5" x14ac:dyDescent="0.2">
      <c r="D61" s="7" t="s">
        <v>475</v>
      </c>
      <c r="E61" s="8">
        <v>4416</v>
      </c>
    </row>
    <row r="62" spans="4:5" x14ac:dyDescent="0.2">
      <c r="D62" s="7" t="s">
        <v>1138</v>
      </c>
      <c r="E62" s="8">
        <v>402.74</v>
      </c>
    </row>
    <row r="63" spans="4:5" x14ac:dyDescent="0.2">
      <c r="D63" s="7" t="s">
        <v>625</v>
      </c>
      <c r="E63" s="8">
        <v>232</v>
      </c>
    </row>
    <row r="64" spans="4:5" x14ac:dyDescent="0.2">
      <c r="D64" s="7" t="s">
        <v>439</v>
      </c>
      <c r="E64" s="8">
        <v>1966.5</v>
      </c>
    </row>
    <row r="65" spans="4:5" x14ac:dyDescent="0.2">
      <c r="D65" s="7" t="s">
        <v>187</v>
      </c>
      <c r="E65" s="8">
        <v>6780.9</v>
      </c>
    </row>
    <row r="66" spans="4:5" x14ac:dyDescent="0.2">
      <c r="D66" s="7" t="s">
        <v>350</v>
      </c>
      <c r="E66" s="8">
        <v>14795.199999999999</v>
      </c>
    </row>
    <row r="67" spans="4:5" x14ac:dyDescent="0.2">
      <c r="D67" s="7" t="s">
        <v>411</v>
      </c>
      <c r="E67" s="8">
        <v>11270</v>
      </c>
    </row>
    <row r="68" spans="4:5" x14ac:dyDescent="0.2">
      <c r="D68" s="7" t="s">
        <v>1132</v>
      </c>
      <c r="E68" s="8">
        <v>10209.289999999999</v>
      </c>
    </row>
    <row r="69" spans="4:5" x14ac:dyDescent="0.2">
      <c r="D69" s="7" t="s">
        <v>845</v>
      </c>
      <c r="E69" s="8">
        <v>7126</v>
      </c>
    </row>
    <row r="70" spans="4:5" x14ac:dyDescent="0.2">
      <c r="D70" s="7" t="s">
        <v>881</v>
      </c>
      <c r="E70" s="8">
        <v>4340</v>
      </c>
    </row>
    <row r="71" spans="4:5" x14ac:dyDescent="0.2">
      <c r="D71" s="7" t="s">
        <v>79</v>
      </c>
      <c r="E71" s="8">
        <v>26625</v>
      </c>
    </row>
    <row r="72" spans="4:5" x14ac:dyDescent="0.2">
      <c r="D72" s="7" t="s">
        <v>178</v>
      </c>
      <c r="E72" s="8">
        <v>12985</v>
      </c>
    </row>
    <row r="73" spans="4:5" x14ac:dyDescent="0.2">
      <c r="D73" s="7" t="s">
        <v>132</v>
      </c>
      <c r="E73" s="8">
        <v>5760</v>
      </c>
    </row>
    <row r="74" spans="4:5" x14ac:dyDescent="0.2">
      <c r="D74" s="7" t="s">
        <v>424</v>
      </c>
      <c r="E74" s="8">
        <v>24901</v>
      </c>
    </row>
    <row r="75" spans="4:5" x14ac:dyDescent="0.2">
      <c r="D75" s="7" t="s">
        <v>956</v>
      </c>
      <c r="E75" s="8">
        <v>553.74</v>
      </c>
    </row>
    <row r="76" spans="4:5" x14ac:dyDescent="0.2">
      <c r="D76" s="7" t="s">
        <v>1246</v>
      </c>
      <c r="E76" s="8">
        <v>3281.3</v>
      </c>
    </row>
    <row r="77" spans="4:5" x14ac:dyDescent="0.2">
      <c r="D77" s="7" t="s">
        <v>83</v>
      </c>
      <c r="E77" s="8">
        <v>7470</v>
      </c>
    </row>
    <row r="78" spans="4:5" x14ac:dyDescent="0.2">
      <c r="D78" s="7" t="s">
        <v>440</v>
      </c>
      <c r="E78" s="8">
        <v>480</v>
      </c>
    </row>
    <row r="79" spans="4:5" x14ac:dyDescent="0.2">
      <c r="D79" s="7" t="s">
        <v>605</v>
      </c>
      <c r="E79" s="8">
        <v>115</v>
      </c>
    </row>
    <row r="80" spans="4:5" x14ac:dyDescent="0.2">
      <c r="D80" s="7" t="s">
        <v>471</v>
      </c>
      <c r="E80" s="8">
        <v>1840</v>
      </c>
    </row>
    <row r="81" spans="4:5" x14ac:dyDescent="0.2">
      <c r="D81" s="7" t="s">
        <v>1121</v>
      </c>
      <c r="E81" s="8">
        <v>3985.2000000000003</v>
      </c>
    </row>
    <row r="82" spans="4:5" x14ac:dyDescent="0.2">
      <c r="D82" s="7" t="s">
        <v>441</v>
      </c>
      <c r="E82" s="8">
        <v>7290.4000000000005</v>
      </c>
    </row>
    <row r="83" spans="4:5" x14ac:dyDescent="0.2">
      <c r="D83" s="7" t="s">
        <v>168</v>
      </c>
      <c r="E83" s="8">
        <v>4296.6000000000004</v>
      </c>
    </row>
    <row r="84" spans="4:5" x14ac:dyDescent="0.2">
      <c r="D84" s="7" t="s">
        <v>109</v>
      </c>
      <c r="E84" s="8">
        <v>10344.94</v>
      </c>
    </row>
    <row r="85" spans="4:5" x14ac:dyDescent="0.2">
      <c r="D85" s="7" t="s">
        <v>186</v>
      </c>
      <c r="E85" s="8">
        <v>1516.8</v>
      </c>
    </row>
    <row r="86" spans="4:5" x14ac:dyDescent="0.2">
      <c r="D86" s="7" t="s">
        <v>156</v>
      </c>
      <c r="E86" s="8">
        <v>7740</v>
      </c>
    </row>
    <row r="87" spans="4:5" x14ac:dyDescent="0.2">
      <c r="D87" s="7" t="s">
        <v>1211</v>
      </c>
      <c r="E87" s="8">
        <v>46458</v>
      </c>
    </row>
    <row r="88" spans="4:5" x14ac:dyDescent="0.2">
      <c r="D88" s="7" t="s">
        <v>1248</v>
      </c>
      <c r="E88" s="8">
        <v>15455.7</v>
      </c>
    </row>
    <row r="89" spans="4:5" x14ac:dyDescent="0.2">
      <c r="D89" s="7" t="s">
        <v>800</v>
      </c>
      <c r="E89" s="8">
        <v>861</v>
      </c>
    </row>
    <row r="90" spans="4:5" x14ac:dyDescent="0.2">
      <c r="D90" s="7" t="s">
        <v>802</v>
      </c>
      <c r="E90" s="8">
        <v>1202.5</v>
      </c>
    </row>
    <row r="91" spans="4:5" x14ac:dyDescent="0.2">
      <c r="D91" s="7" t="s">
        <v>572</v>
      </c>
      <c r="E91" s="8">
        <v>552</v>
      </c>
    </row>
    <row r="92" spans="4:5" x14ac:dyDescent="0.2">
      <c r="D92" s="7" t="s">
        <v>573</v>
      </c>
      <c r="E92" s="8">
        <v>1034</v>
      </c>
    </row>
    <row r="93" spans="4:5" x14ac:dyDescent="0.2">
      <c r="D93" s="7" t="s">
        <v>1140</v>
      </c>
      <c r="E93" s="8">
        <v>13356</v>
      </c>
    </row>
    <row r="94" spans="4:5" x14ac:dyDescent="0.2">
      <c r="D94" s="7" t="s">
        <v>520</v>
      </c>
      <c r="E94" s="8">
        <v>26983.599999999999</v>
      </c>
    </row>
    <row r="95" spans="4:5" x14ac:dyDescent="0.2">
      <c r="D95" s="7" t="s">
        <v>213</v>
      </c>
      <c r="E95" s="8">
        <v>753</v>
      </c>
    </row>
    <row r="96" spans="4:5" x14ac:dyDescent="0.2">
      <c r="D96" s="7" t="s">
        <v>412</v>
      </c>
      <c r="E96" s="8">
        <v>1215.5</v>
      </c>
    </row>
    <row r="97" spans="4:5" x14ac:dyDescent="0.2">
      <c r="D97" s="7" t="s">
        <v>494</v>
      </c>
      <c r="E97" s="8">
        <v>2468.1</v>
      </c>
    </row>
    <row r="98" spans="4:5" x14ac:dyDescent="0.2">
      <c r="D98" s="7" t="s">
        <v>592</v>
      </c>
      <c r="E98" s="8">
        <v>8694</v>
      </c>
    </row>
    <row r="99" spans="4:5" x14ac:dyDescent="0.2">
      <c r="D99" s="7" t="s">
        <v>570</v>
      </c>
      <c r="E99" s="8">
        <v>12.84</v>
      </c>
    </row>
    <row r="100" spans="4:5" x14ac:dyDescent="0.2">
      <c r="D100" s="7" t="s">
        <v>716</v>
      </c>
      <c r="E100" s="8">
        <v>14100</v>
      </c>
    </row>
    <row r="101" spans="4:5" x14ac:dyDescent="0.2">
      <c r="D101" s="7" t="s">
        <v>707</v>
      </c>
      <c r="E101" s="8">
        <v>1450</v>
      </c>
    </row>
    <row r="102" spans="4:5" x14ac:dyDescent="0.2">
      <c r="D102" s="7" t="s">
        <v>443</v>
      </c>
      <c r="E102" s="8">
        <v>1350</v>
      </c>
    </row>
    <row r="103" spans="4:5" x14ac:dyDescent="0.2">
      <c r="D103" s="7" t="s">
        <v>633</v>
      </c>
      <c r="E103" s="8">
        <v>1170</v>
      </c>
    </row>
    <row r="104" spans="4:5" x14ac:dyDescent="0.2">
      <c r="D104" s="7" t="s">
        <v>426</v>
      </c>
      <c r="E104" s="8">
        <v>15840</v>
      </c>
    </row>
    <row r="105" spans="4:5" x14ac:dyDescent="0.2">
      <c r="D105" s="7" t="s">
        <v>134</v>
      </c>
      <c r="E105" s="8">
        <v>81445</v>
      </c>
    </row>
    <row r="106" spans="4:5" x14ac:dyDescent="0.2">
      <c r="D106" s="7" t="s">
        <v>813</v>
      </c>
      <c r="E106" s="8">
        <v>4015.8</v>
      </c>
    </row>
    <row r="107" spans="4:5" x14ac:dyDescent="0.2">
      <c r="D107" s="7" t="s">
        <v>811</v>
      </c>
      <c r="E107" s="8">
        <v>7384</v>
      </c>
    </row>
    <row r="108" spans="4:5" x14ac:dyDescent="0.2">
      <c r="D108" s="7" t="s">
        <v>808</v>
      </c>
      <c r="E108" s="8">
        <v>8789.2999999999993</v>
      </c>
    </row>
    <row r="109" spans="4:5" x14ac:dyDescent="0.2">
      <c r="D109" s="7" t="s">
        <v>810</v>
      </c>
      <c r="E109" s="8">
        <v>27241</v>
      </c>
    </row>
    <row r="110" spans="4:5" x14ac:dyDescent="0.2">
      <c r="D110" s="7" t="s">
        <v>807</v>
      </c>
      <c r="E110" s="8">
        <v>1932</v>
      </c>
    </row>
    <row r="111" spans="4:5" x14ac:dyDescent="0.2">
      <c r="D111" s="7" t="s">
        <v>879</v>
      </c>
      <c r="E111" s="8">
        <v>3301</v>
      </c>
    </row>
    <row r="112" spans="4:5" x14ac:dyDescent="0.2">
      <c r="D112" s="7" t="s">
        <v>880</v>
      </c>
      <c r="E112" s="8">
        <v>4876</v>
      </c>
    </row>
    <row r="113" spans="4:5" x14ac:dyDescent="0.2">
      <c r="D113" s="7" t="s">
        <v>762</v>
      </c>
      <c r="E113" s="8">
        <v>4855.2000000000007</v>
      </c>
    </row>
    <row r="114" spans="4:5" x14ac:dyDescent="0.2">
      <c r="D114" s="7" t="s">
        <v>759</v>
      </c>
      <c r="E114" s="8">
        <v>417.2</v>
      </c>
    </row>
    <row r="115" spans="4:5" x14ac:dyDescent="0.2">
      <c r="D115" s="7" t="s">
        <v>761</v>
      </c>
      <c r="E115" s="8">
        <v>382.6</v>
      </c>
    </row>
    <row r="116" spans="4:5" x14ac:dyDescent="0.2">
      <c r="D116" s="7" t="s">
        <v>326</v>
      </c>
      <c r="E116" s="8">
        <v>4130</v>
      </c>
    </row>
    <row r="117" spans="4:5" x14ac:dyDescent="0.2">
      <c r="D117" s="7" t="s">
        <v>295</v>
      </c>
      <c r="E117" s="8">
        <v>2695</v>
      </c>
    </row>
    <row r="118" spans="4:5" x14ac:dyDescent="0.2">
      <c r="D118" s="7" t="s">
        <v>318</v>
      </c>
      <c r="E118" s="8">
        <v>851.4</v>
      </c>
    </row>
    <row r="119" spans="4:5" x14ac:dyDescent="0.2">
      <c r="D119" s="7" t="s">
        <v>288</v>
      </c>
      <c r="E119" s="8">
        <v>1480.192</v>
      </c>
    </row>
    <row r="120" spans="4:5" x14ac:dyDescent="0.2">
      <c r="D120" s="7" t="s">
        <v>581</v>
      </c>
      <c r="E120" s="8">
        <v>31.5</v>
      </c>
    </row>
    <row r="121" spans="4:5" x14ac:dyDescent="0.2">
      <c r="D121" s="7" t="s">
        <v>1175</v>
      </c>
      <c r="E121" s="8">
        <v>4365.7</v>
      </c>
    </row>
    <row r="122" spans="4:5" x14ac:dyDescent="0.2">
      <c r="D122" s="7" t="s">
        <v>1051</v>
      </c>
      <c r="E122" s="8">
        <v>994.7</v>
      </c>
    </row>
    <row r="123" spans="4:5" x14ac:dyDescent="0.2">
      <c r="D123" s="7" t="s">
        <v>566</v>
      </c>
      <c r="E123" s="8">
        <v>1035</v>
      </c>
    </row>
    <row r="124" spans="4:5" x14ac:dyDescent="0.2">
      <c r="D124" s="7" t="s">
        <v>382</v>
      </c>
      <c r="E124" s="8">
        <v>1923.6</v>
      </c>
    </row>
    <row r="125" spans="4:5" x14ac:dyDescent="0.2">
      <c r="D125" s="7" t="s">
        <v>203</v>
      </c>
      <c r="E125" s="8">
        <v>791.4</v>
      </c>
    </row>
    <row r="126" spans="4:5" x14ac:dyDescent="0.2">
      <c r="D126" s="7" t="s">
        <v>98</v>
      </c>
      <c r="E126" s="8">
        <v>6877</v>
      </c>
    </row>
    <row r="127" spans="4:5" x14ac:dyDescent="0.2">
      <c r="D127" s="7" t="s">
        <v>803</v>
      </c>
      <c r="E127" s="8">
        <v>1008</v>
      </c>
    </row>
    <row r="128" spans="4:5" x14ac:dyDescent="0.2">
      <c r="D128" s="7" t="s">
        <v>544</v>
      </c>
      <c r="E128" s="8">
        <v>1189.0999999999999</v>
      </c>
    </row>
    <row r="129" spans="4:5" x14ac:dyDescent="0.2">
      <c r="D129" s="7" t="s">
        <v>574</v>
      </c>
      <c r="E129" s="8">
        <v>199.5</v>
      </c>
    </row>
    <row r="130" spans="4:5" x14ac:dyDescent="0.2">
      <c r="D130" s="7" t="s">
        <v>1142</v>
      </c>
      <c r="E130" s="8">
        <v>24828</v>
      </c>
    </row>
    <row r="131" spans="4:5" x14ac:dyDescent="0.2">
      <c r="D131" s="7" t="s">
        <v>1212</v>
      </c>
      <c r="E131" s="8">
        <v>196560</v>
      </c>
    </row>
    <row r="132" spans="4:5" x14ac:dyDescent="0.2">
      <c r="D132" s="7" t="s">
        <v>1208</v>
      </c>
      <c r="E132" s="8">
        <v>1763</v>
      </c>
    </row>
    <row r="133" spans="4:5" x14ac:dyDescent="0.2">
      <c r="D133" s="7" t="s">
        <v>389</v>
      </c>
      <c r="E133" s="8">
        <v>4040.4</v>
      </c>
    </row>
    <row r="134" spans="4:5" x14ac:dyDescent="0.2">
      <c r="D134" s="7" t="s">
        <v>1169</v>
      </c>
      <c r="E134" s="8">
        <v>1688.25</v>
      </c>
    </row>
    <row r="135" spans="4:5" x14ac:dyDescent="0.2">
      <c r="D135" s="7" t="s">
        <v>467</v>
      </c>
      <c r="E135" s="8">
        <v>44550</v>
      </c>
    </row>
    <row r="136" spans="4:5" x14ac:dyDescent="0.2">
      <c r="D136" s="7" t="s">
        <v>68</v>
      </c>
      <c r="E136" s="8">
        <v>11712</v>
      </c>
    </row>
    <row r="137" spans="4:5" x14ac:dyDescent="0.2">
      <c r="D137" s="7" t="s">
        <v>384</v>
      </c>
      <c r="E137" s="8">
        <v>10074</v>
      </c>
    </row>
    <row r="138" spans="4:5" x14ac:dyDescent="0.2">
      <c r="D138" s="7" t="s">
        <v>867</v>
      </c>
      <c r="E138" s="8">
        <v>220</v>
      </c>
    </row>
    <row r="139" spans="4:5" x14ac:dyDescent="0.2">
      <c r="D139" s="7" t="s">
        <v>639</v>
      </c>
      <c r="E139" s="8">
        <v>1670.8999999999999</v>
      </c>
    </row>
    <row r="140" spans="4:5" x14ac:dyDescent="0.2">
      <c r="D140" s="7" t="s">
        <v>100</v>
      </c>
      <c r="E140" s="8">
        <v>1395</v>
      </c>
    </row>
    <row r="141" spans="4:5" x14ac:dyDescent="0.2">
      <c r="D141" s="7" t="s">
        <v>634</v>
      </c>
      <c r="E141" s="8">
        <v>1357</v>
      </c>
    </row>
    <row r="142" spans="4:5" x14ac:dyDescent="0.2">
      <c r="D142" s="7" t="s">
        <v>550</v>
      </c>
      <c r="E142" s="8">
        <v>18680.099999999999</v>
      </c>
    </row>
    <row r="143" spans="4:5" x14ac:dyDescent="0.2">
      <c r="D143" s="7" t="s">
        <v>1144</v>
      </c>
      <c r="E143" s="8">
        <v>5749.4</v>
      </c>
    </row>
    <row r="144" spans="4:5" x14ac:dyDescent="0.2">
      <c r="D144" s="7" t="s">
        <v>993</v>
      </c>
      <c r="E144" s="8">
        <v>6300.2</v>
      </c>
    </row>
    <row r="145" spans="4:5" x14ac:dyDescent="0.2">
      <c r="D145" s="7" t="s">
        <v>1003</v>
      </c>
      <c r="E145" s="8">
        <v>8305.9599999999991</v>
      </c>
    </row>
    <row r="146" spans="4:5" x14ac:dyDescent="0.2">
      <c r="D146" s="7" t="s">
        <v>59</v>
      </c>
      <c r="E146" s="8">
        <v>10692</v>
      </c>
    </row>
    <row r="147" spans="4:5" x14ac:dyDescent="0.2">
      <c r="D147" s="7" t="s">
        <v>510</v>
      </c>
      <c r="E147" s="8">
        <v>430.5</v>
      </c>
    </row>
    <row r="148" spans="4:5" x14ac:dyDescent="0.2">
      <c r="D148" s="7" t="s">
        <v>1099</v>
      </c>
      <c r="E148" s="8">
        <v>15055.8</v>
      </c>
    </row>
    <row r="149" spans="4:5" x14ac:dyDescent="0.2">
      <c r="D149" s="7" t="s">
        <v>582</v>
      </c>
      <c r="E149" s="8">
        <v>11.5</v>
      </c>
    </row>
    <row r="150" spans="4:5" x14ac:dyDescent="0.2">
      <c r="D150" s="7" t="s">
        <v>181</v>
      </c>
      <c r="E150" s="8">
        <v>2623.5</v>
      </c>
    </row>
    <row r="151" spans="4:5" x14ac:dyDescent="0.2">
      <c r="D151" s="7" t="s">
        <v>506</v>
      </c>
      <c r="E151" s="8">
        <v>2656.5</v>
      </c>
    </row>
    <row r="152" spans="4:5" x14ac:dyDescent="0.2">
      <c r="D152" s="7" t="s">
        <v>533</v>
      </c>
      <c r="E152" s="8">
        <v>589</v>
      </c>
    </row>
    <row r="153" spans="4:5" x14ac:dyDescent="0.2">
      <c r="D153" s="7" t="s">
        <v>1092</v>
      </c>
      <c r="E153" s="8">
        <v>26902</v>
      </c>
    </row>
    <row r="154" spans="4:5" x14ac:dyDescent="0.2">
      <c r="D154" s="7" t="s">
        <v>111</v>
      </c>
      <c r="E154" s="8">
        <v>12186</v>
      </c>
    </row>
    <row r="155" spans="4:5" x14ac:dyDescent="0.2">
      <c r="D155" s="7" t="s">
        <v>150</v>
      </c>
      <c r="E155" s="8">
        <v>2691</v>
      </c>
    </row>
    <row r="156" spans="4:5" x14ac:dyDescent="0.2">
      <c r="D156" s="7" t="s">
        <v>189</v>
      </c>
      <c r="E156" s="8">
        <v>1776</v>
      </c>
    </row>
    <row r="157" spans="4:5" x14ac:dyDescent="0.2">
      <c r="D157" s="7" t="s">
        <v>433</v>
      </c>
      <c r="E157" s="8">
        <v>453</v>
      </c>
    </row>
    <row r="158" spans="4:5" x14ac:dyDescent="0.2">
      <c r="D158" s="7" t="s">
        <v>435</v>
      </c>
      <c r="E158" s="8">
        <v>2100</v>
      </c>
    </row>
    <row r="159" spans="4:5" x14ac:dyDescent="0.2">
      <c r="D159" s="7" t="s">
        <v>436</v>
      </c>
      <c r="E159" s="8">
        <v>720.3</v>
      </c>
    </row>
    <row r="160" spans="4:5" x14ac:dyDescent="0.2">
      <c r="D160" s="7" t="s">
        <v>1021</v>
      </c>
      <c r="E160" s="8">
        <v>1810.32</v>
      </c>
    </row>
    <row r="161" spans="4:5" x14ac:dyDescent="0.2">
      <c r="D161" s="7" t="s">
        <v>1018</v>
      </c>
      <c r="E161" s="8">
        <v>20999.48</v>
      </c>
    </row>
    <row r="162" spans="4:5" x14ac:dyDescent="0.2">
      <c r="D162" s="7" t="s">
        <v>926</v>
      </c>
      <c r="E162" s="8">
        <v>7590</v>
      </c>
    </row>
    <row r="163" spans="4:5" x14ac:dyDescent="0.2">
      <c r="D163" s="7" t="s">
        <v>1240</v>
      </c>
      <c r="E163" s="8">
        <v>5072.25</v>
      </c>
    </row>
    <row r="164" spans="4:5" x14ac:dyDescent="0.2">
      <c r="D164" s="7" t="s">
        <v>554</v>
      </c>
      <c r="E164" s="8">
        <v>9330</v>
      </c>
    </row>
    <row r="165" spans="4:5" x14ac:dyDescent="0.2">
      <c r="D165" s="7" t="s">
        <v>861</v>
      </c>
      <c r="E165" s="8">
        <v>2860</v>
      </c>
    </row>
    <row r="166" spans="4:5" x14ac:dyDescent="0.2">
      <c r="D166" s="7" t="s">
        <v>777</v>
      </c>
      <c r="E166" s="8">
        <v>5197.5</v>
      </c>
    </row>
    <row r="167" spans="4:5" x14ac:dyDescent="0.2">
      <c r="D167" s="7" t="s">
        <v>281</v>
      </c>
      <c r="E167" s="8">
        <v>3528</v>
      </c>
    </row>
    <row r="168" spans="4:5" x14ac:dyDescent="0.2">
      <c r="D168" s="7" t="s">
        <v>1221</v>
      </c>
      <c r="E168" s="8">
        <v>7920</v>
      </c>
    </row>
    <row r="169" spans="4:5" x14ac:dyDescent="0.2">
      <c r="D169" s="7" t="s">
        <v>1223</v>
      </c>
      <c r="E169" s="8">
        <v>11100</v>
      </c>
    </row>
    <row r="170" spans="4:5" x14ac:dyDescent="0.2">
      <c r="D170" s="7" t="s">
        <v>534</v>
      </c>
      <c r="E170" s="8">
        <v>375.8</v>
      </c>
    </row>
    <row r="171" spans="4:5" x14ac:dyDescent="0.2">
      <c r="D171" s="7" t="s">
        <v>182</v>
      </c>
      <c r="E171" s="8">
        <v>1976.5</v>
      </c>
    </row>
    <row r="172" spans="4:5" x14ac:dyDescent="0.2">
      <c r="D172" s="7" t="s">
        <v>201</v>
      </c>
      <c r="E172" s="8">
        <v>718.4</v>
      </c>
    </row>
    <row r="173" spans="4:5" x14ac:dyDescent="0.2">
      <c r="D173" s="7" t="s">
        <v>173</v>
      </c>
      <c r="E173" s="8">
        <v>3565</v>
      </c>
    </row>
    <row r="174" spans="4:5" x14ac:dyDescent="0.2">
      <c r="D174" s="7" t="s">
        <v>1116</v>
      </c>
      <c r="E174" s="8">
        <v>13586</v>
      </c>
    </row>
    <row r="175" spans="4:5" x14ac:dyDescent="0.2">
      <c r="D175" s="7" t="s">
        <v>1204</v>
      </c>
      <c r="E175" s="8">
        <v>1146.3</v>
      </c>
    </row>
    <row r="176" spans="4:5" x14ac:dyDescent="0.2">
      <c r="D176" s="7" t="s">
        <v>1114</v>
      </c>
      <c r="E176" s="8">
        <v>10309.450000000001</v>
      </c>
    </row>
    <row r="177" spans="4:5" x14ac:dyDescent="0.2">
      <c r="D177" s="7" t="s">
        <v>18</v>
      </c>
      <c r="E177" s="8">
        <v>2276.4</v>
      </c>
    </row>
    <row r="178" spans="4:5" x14ac:dyDescent="0.2">
      <c r="D178" s="7" t="s">
        <v>53</v>
      </c>
      <c r="E178" s="8">
        <v>4270</v>
      </c>
    </row>
    <row r="179" spans="4:5" x14ac:dyDescent="0.2">
      <c r="D179" s="7" t="s">
        <v>52</v>
      </c>
      <c r="E179" s="8">
        <v>6838</v>
      </c>
    </row>
    <row r="180" spans="4:5" x14ac:dyDescent="0.2">
      <c r="D180" s="7" t="s">
        <v>1087</v>
      </c>
      <c r="E180" s="8">
        <v>18950.400000000001</v>
      </c>
    </row>
    <row r="181" spans="4:5" x14ac:dyDescent="0.2">
      <c r="D181" s="7" t="s">
        <v>1093</v>
      </c>
      <c r="E181" s="8">
        <v>4900.8</v>
      </c>
    </row>
    <row r="182" spans="4:5" x14ac:dyDescent="0.2">
      <c r="D182" s="7" t="s">
        <v>661</v>
      </c>
      <c r="E182" s="8">
        <v>30076</v>
      </c>
    </row>
    <row r="183" spans="4:5" x14ac:dyDescent="0.2">
      <c r="D183" s="7" t="s">
        <v>713</v>
      </c>
      <c r="E183" s="8">
        <v>5.4</v>
      </c>
    </row>
    <row r="184" spans="4:5" x14ac:dyDescent="0.2">
      <c r="D184" s="7" t="s">
        <v>194</v>
      </c>
      <c r="E184" s="8">
        <v>6690</v>
      </c>
    </row>
    <row r="185" spans="4:5" x14ac:dyDescent="0.2">
      <c r="D185" s="7" t="s">
        <v>258</v>
      </c>
      <c r="E185" s="8">
        <v>166617</v>
      </c>
    </row>
    <row r="186" spans="4:5" x14ac:dyDescent="0.2">
      <c r="D186" s="7" t="s">
        <v>580</v>
      </c>
      <c r="E186" s="8">
        <v>24</v>
      </c>
    </row>
    <row r="187" spans="4:5" x14ac:dyDescent="0.2">
      <c r="D187" s="7" t="s">
        <v>204</v>
      </c>
      <c r="E187" s="8">
        <v>521</v>
      </c>
    </row>
    <row r="188" spans="4:5" x14ac:dyDescent="0.2">
      <c r="D188" s="7" t="s">
        <v>283</v>
      </c>
      <c r="E188" s="8">
        <v>860.7059999999999</v>
      </c>
    </row>
    <row r="189" spans="4:5" x14ac:dyDescent="0.2">
      <c r="D189" s="7" t="s">
        <v>212</v>
      </c>
      <c r="E189" s="8">
        <v>231.8</v>
      </c>
    </row>
    <row r="190" spans="4:5" x14ac:dyDescent="0.2">
      <c r="D190" s="7" t="s">
        <v>620</v>
      </c>
      <c r="E190" s="8">
        <v>1550</v>
      </c>
    </row>
    <row r="191" spans="4:5" x14ac:dyDescent="0.2">
      <c r="D191" s="7" t="s">
        <v>496</v>
      </c>
      <c r="E191" s="8">
        <v>108</v>
      </c>
    </row>
    <row r="192" spans="4:5" x14ac:dyDescent="0.2">
      <c r="D192" s="7" t="s">
        <v>552</v>
      </c>
      <c r="E192" s="8">
        <v>4118.3999999999996</v>
      </c>
    </row>
    <row r="193" spans="4:5" x14ac:dyDescent="0.2">
      <c r="D193" s="7" t="s">
        <v>370</v>
      </c>
      <c r="E193" s="8">
        <v>5032.95</v>
      </c>
    </row>
    <row r="194" spans="4:5" x14ac:dyDescent="0.2">
      <c r="D194" s="7" t="s">
        <v>144</v>
      </c>
      <c r="E194" s="8">
        <v>5120</v>
      </c>
    </row>
    <row r="195" spans="4:5" x14ac:dyDescent="0.2">
      <c r="D195" s="7" t="s">
        <v>613</v>
      </c>
      <c r="E195" s="8">
        <v>609</v>
      </c>
    </row>
    <row r="196" spans="4:5" x14ac:dyDescent="0.2">
      <c r="D196" s="7" t="s">
        <v>629</v>
      </c>
      <c r="E196" s="8">
        <v>2640</v>
      </c>
    </row>
    <row r="197" spans="4:5" x14ac:dyDescent="0.2">
      <c r="D197" s="7" t="s">
        <v>25</v>
      </c>
      <c r="E197" s="8">
        <v>6158.8</v>
      </c>
    </row>
    <row r="198" spans="4:5" x14ac:dyDescent="0.2">
      <c r="D198" s="7" t="s">
        <v>611</v>
      </c>
      <c r="E198" s="8">
        <v>95</v>
      </c>
    </row>
    <row r="199" spans="4:5" x14ac:dyDescent="0.2">
      <c r="D199" s="7" t="s">
        <v>722</v>
      </c>
      <c r="E199" s="8">
        <v>24763.200000000001</v>
      </c>
    </row>
    <row r="200" spans="4:5" x14ac:dyDescent="0.2">
      <c r="D200" s="7" t="s">
        <v>577</v>
      </c>
      <c r="E200" s="8">
        <v>8250</v>
      </c>
    </row>
    <row r="201" spans="4:5" x14ac:dyDescent="0.2">
      <c r="D201" s="7" t="s">
        <v>218</v>
      </c>
      <c r="E201" s="8">
        <v>18057</v>
      </c>
    </row>
    <row r="202" spans="4:5" x14ac:dyDescent="0.2">
      <c r="D202" s="7" t="s">
        <v>444</v>
      </c>
      <c r="E202" s="8">
        <v>7242</v>
      </c>
    </row>
    <row r="203" spans="4:5" x14ac:dyDescent="0.2">
      <c r="D203" s="7" t="s">
        <v>43</v>
      </c>
      <c r="E203" s="8">
        <v>24168</v>
      </c>
    </row>
    <row r="204" spans="4:5" x14ac:dyDescent="0.2">
      <c r="D204" s="7" t="s">
        <v>151</v>
      </c>
      <c r="E204" s="8">
        <v>1768.5</v>
      </c>
    </row>
    <row r="205" spans="4:5" x14ac:dyDescent="0.2">
      <c r="D205" s="7" t="s">
        <v>445</v>
      </c>
      <c r="E205" s="8">
        <v>2787.6</v>
      </c>
    </row>
    <row r="206" spans="4:5" x14ac:dyDescent="0.2">
      <c r="D206" s="7" t="s">
        <v>413</v>
      </c>
      <c r="E206" s="8">
        <v>7691.2</v>
      </c>
    </row>
    <row r="207" spans="4:5" x14ac:dyDescent="0.2">
      <c r="D207" s="7" t="s">
        <v>1101</v>
      </c>
      <c r="E207" s="8">
        <v>3163.8</v>
      </c>
    </row>
    <row r="208" spans="4:5" x14ac:dyDescent="0.2">
      <c r="D208" s="7" t="s">
        <v>536</v>
      </c>
      <c r="E208" s="8">
        <v>63800</v>
      </c>
    </row>
    <row r="209" spans="4:5" x14ac:dyDescent="0.2">
      <c r="D209" s="7" t="s">
        <v>102</v>
      </c>
      <c r="E209" s="8">
        <v>17654</v>
      </c>
    </row>
    <row r="210" spans="4:5" x14ac:dyDescent="0.2">
      <c r="D210" s="7" t="s">
        <v>500</v>
      </c>
      <c r="E210" s="8">
        <v>15697.5</v>
      </c>
    </row>
    <row r="211" spans="4:5" x14ac:dyDescent="0.2">
      <c r="D211" s="7" t="s">
        <v>1108</v>
      </c>
      <c r="E211" s="8">
        <v>1323.4500000000003</v>
      </c>
    </row>
    <row r="212" spans="4:5" x14ac:dyDescent="0.2">
      <c r="D212" s="7" t="s">
        <v>1214</v>
      </c>
      <c r="E212" s="8">
        <v>34220</v>
      </c>
    </row>
    <row r="213" spans="4:5" x14ac:dyDescent="0.2">
      <c r="D213" s="7" t="s">
        <v>414</v>
      </c>
      <c r="E213" s="8">
        <v>22660</v>
      </c>
    </row>
    <row r="214" spans="4:5" x14ac:dyDescent="0.2">
      <c r="D214" s="7" t="s">
        <v>131</v>
      </c>
      <c r="E214" s="8">
        <v>45124.800000000003</v>
      </c>
    </row>
    <row r="215" spans="4:5" x14ac:dyDescent="0.2">
      <c r="D215" s="7" t="s">
        <v>230</v>
      </c>
      <c r="E215" s="8">
        <v>20398.399999999998</v>
      </c>
    </row>
    <row r="216" spans="4:5" x14ac:dyDescent="0.2">
      <c r="D216" s="7" t="s">
        <v>1024</v>
      </c>
      <c r="E216" s="8">
        <v>3567.3</v>
      </c>
    </row>
    <row r="217" spans="4:5" x14ac:dyDescent="0.2">
      <c r="D217" s="7" t="s">
        <v>885</v>
      </c>
      <c r="E217" s="8">
        <v>5600</v>
      </c>
    </row>
    <row r="218" spans="4:5" x14ac:dyDescent="0.2">
      <c r="D218" s="7" t="s">
        <v>763</v>
      </c>
      <c r="E218" s="8">
        <v>2600</v>
      </c>
    </row>
    <row r="219" spans="4:5" x14ac:dyDescent="0.2">
      <c r="D219" s="7" t="s">
        <v>492</v>
      </c>
      <c r="E219" s="8">
        <v>148.80000000000001</v>
      </c>
    </row>
    <row r="220" spans="4:5" x14ac:dyDescent="0.2">
      <c r="D220" s="7" t="s">
        <v>815</v>
      </c>
      <c r="E220" s="8">
        <v>4940</v>
      </c>
    </row>
    <row r="221" spans="4:5" x14ac:dyDescent="0.2">
      <c r="D221" s="7" t="s">
        <v>765</v>
      </c>
      <c r="E221" s="8">
        <v>12090</v>
      </c>
    </row>
    <row r="222" spans="4:5" x14ac:dyDescent="0.2">
      <c r="D222" s="7" t="s">
        <v>359</v>
      </c>
      <c r="E222" s="8">
        <v>900</v>
      </c>
    </row>
    <row r="223" spans="4:5" x14ac:dyDescent="0.2">
      <c r="D223" s="7" t="s">
        <v>153</v>
      </c>
      <c r="E223" s="8">
        <v>3120</v>
      </c>
    </row>
    <row r="224" spans="4:5" x14ac:dyDescent="0.2">
      <c r="D224" s="7" t="s">
        <v>497</v>
      </c>
      <c r="E224" s="8">
        <v>1872</v>
      </c>
    </row>
    <row r="225" spans="4:5" x14ac:dyDescent="0.2">
      <c r="D225" s="7" t="s">
        <v>391</v>
      </c>
      <c r="E225" s="8">
        <v>34946</v>
      </c>
    </row>
    <row r="226" spans="4:5" x14ac:dyDescent="0.2">
      <c r="D226" s="7" t="s">
        <v>501</v>
      </c>
      <c r="E226" s="8">
        <v>264.60000000000002</v>
      </c>
    </row>
    <row r="227" spans="4:5" x14ac:dyDescent="0.2">
      <c r="D227" s="7" t="s">
        <v>221</v>
      </c>
      <c r="E227" s="8">
        <v>11700</v>
      </c>
    </row>
    <row r="228" spans="4:5" x14ac:dyDescent="0.2">
      <c r="D228" s="7" t="s">
        <v>1128</v>
      </c>
      <c r="E228" s="8">
        <v>1985.2799999999997</v>
      </c>
    </row>
    <row r="229" spans="4:5" x14ac:dyDescent="0.2">
      <c r="D229" s="7" t="s">
        <v>599</v>
      </c>
      <c r="E229" s="8">
        <v>375</v>
      </c>
    </row>
    <row r="230" spans="4:5" x14ac:dyDescent="0.2">
      <c r="D230" s="7" t="s">
        <v>1195</v>
      </c>
      <c r="E230" s="8">
        <v>5340.3</v>
      </c>
    </row>
    <row r="231" spans="4:5" x14ac:dyDescent="0.2">
      <c r="D231" s="7" t="s">
        <v>607</v>
      </c>
      <c r="E231" s="8">
        <v>8550</v>
      </c>
    </row>
    <row r="232" spans="4:5" x14ac:dyDescent="0.2">
      <c r="D232" s="7" t="s">
        <v>446</v>
      </c>
      <c r="E232" s="8">
        <v>4459</v>
      </c>
    </row>
    <row r="233" spans="4:5" x14ac:dyDescent="0.2">
      <c r="D233" s="7" t="s">
        <v>427</v>
      </c>
      <c r="E233" s="8">
        <v>17311.599999999999</v>
      </c>
    </row>
    <row r="234" spans="4:5" x14ac:dyDescent="0.2">
      <c r="D234" s="7" t="s">
        <v>135</v>
      </c>
      <c r="E234" s="8">
        <v>32661</v>
      </c>
    </row>
    <row r="235" spans="4:5" x14ac:dyDescent="0.2">
      <c r="D235" s="7" t="s">
        <v>626</v>
      </c>
      <c r="E235" s="8">
        <v>13.12</v>
      </c>
    </row>
    <row r="236" spans="4:5" x14ac:dyDescent="0.2">
      <c r="D236" s="7" t="s">
        <v>511</v>
      </c>
      <c r="E236" s="8">
        <v>454.5</v>
      </c>
    </row>
    <row r="237" spans="4:5" x14ac:dyDescent="0.2">
      <c r="D237" s="7" t="s">
        <v>297</v>
      </c>
      <c r="E237" s="8">
        <v>6586.8</v>
      </c>
    </row>
    <row r="238" spans="4:5" x14ac:dyDescent="0.2">
      <c r="D238" s="7" t="s">
        <v>1232</v>
      </c>
      <c r="E238" s="8">
        <v>2889</v>
      </c>
    </row>
    <row r="239" spans="4:5" x14ac:dyDescent="0.2">
      <c r="D239" s="7" t="s">
        <v>447</v>
      </c>
      <c r="E239" s="8">
        <v>1110</v>
      </c>
    </row>
    <row r="240" spans="4:5" x14ac:dyDescent="0.2">
      <c r="D240" s="7" t="s">
        <v>55</v>
      </c>
      <c r="E240" s="8">
        <v>8305</v>
      </c>
    </row>
    <row r="241" spans="4:5" x14ac:dyDescent="0.2">
      <c r="D241" s="7" t="s">
        <v>14</v>
      </c>
      <c r="E241" s="8">
        <v>26100</v>
      </c>
    </row>
    <row r="242" spans="4:5" x14ac:dyDescent="0.2">
      <c r="D242" s="7" t="s">
        <v>80</v>
      </c>
      <c r="E242" s="8">
        <v>5489</v>
      </c>
    </row>
    <row r="243" spans="4:5" x14ac:dyDescent="0.2">
      <c r="D243" s="7" t="s">
        <v>1252</v>
      </c>
      <c r="E243" s="8">
        <v>2453</v>
      </c>
    </row>
    <row r="244" spans="4:5" x14ac:dyDescent="0.2">
      <c r="D244" s="7" t="s">
        <v>1150</v>
      </c>
      <c r="E244" s="8">
        <v>2729.88</v>
      </c>
    </row>
    <row r="245" spans="4:5" x14ac:dyDescent="0.2">
      <c r="D245" s="7" t="s">
        <v>4</v>
      </c>
      <c r="E245" s="8">
        <v>1580</v>
      </c>
    </row>
    <row r="246" spans="4:5" x14ac:dyDescent="0.2">
      <c r="D246" s="7" t="s">
        <v>74</v>
      </c>
      <c r="E246" s="8">
        <v>2052</v>
      </c>
    </row>
    <row r="247" spans="4:5" x14ac:dyDescent="0.2">
      <c r="D247" s="7" t="s">
        <v>1067</v>
      </c>
      <c r="E247" s="8">
        <v>1533.4</v>
      </c>
    </row>
    <row r="248" spans="4:5" x14ac:dyDescent="0.2">
      <c r="D248" s="7" t="s">
        <v>1070</v>
      </c>
      <c r="E248" s="8">
        <v>1501.48</v>
      </c>
    </row>
    <row r="249" spans="4:5" x14ac:dyDescent="0.2">
      <c r="D249" s="7" t="s">
        <v>448</v>
      </c>
      <c r="E249" s="8">
        <v>3120</v>
      </c>
    </row>
    <row r="250" spans="4:5" x14ac:dyDescent="0.2">
      <c r="D250" s="7" t="s">
        <v>2</v>
      </c>
      <c r="E250" s="8">
        <v>158</v>
      </c>
    </row>
    <row r="251" spans="4:5" x14ac:dyDescent="0.2">
      <c r="D251" s="7" t="s">
        <v>169</v>
      </c>
      <c r="E251" s="8">
        <v>1568.4</v>
      </c>
    </row>
    <row r="252" spans="4:5" x14ac:dyDescent="0.2">
      <c r="D252" s="7" t="s">
        <v>271</v>
      </c>
      <c r="E252" s="8">
        <v>45.198720000000002</v>
      </c>
    </row>
    <row r="253" spans="4:5" x14ac:dyDescent="0.2">
      <c r="D253" s="7" t="s">
        <v>1094</v>
      </c>
      <c r="E253" s="8">
        <v>238.42000000000002</v>
      </c>
    </row>
    <row r="254" spans="4:5" x14ac:dyDescent="0.2">
      <c r="D254" s="7" t="s">
        <v>155</v>
      </c>
      <c r="E254" s="8">
        <v>1905.5</v>
      </c>
    </row>
    <row r="255" spans="4:5" x14ac:dyDescent="0.2">
      <c r="D255" s="7" t="s">
        <v>886</v>
      </c>
      <c r="E255" s="8">
        <v>2600</v>
      </c>
    </row>
    <row r="256" spans="4:5" x14ac:dyDescent="0.2">
      <c r="D256" s="7" t="s">
        <v>887</v>
      </c>
      <c r="E256" s="8">
        <v>10400</v>
      </c>
    </row>
    <row r="257" spans="4:5" x14ac:dyDescent="0.2">
      <c r="D257" s="7" t="s">
        <v>888</v>
      </c>
      <c r="E257" s="8">
        <v>650</v>
      </c>
    </row>
    <row r="258" spans="4:5" x14ac:dyDescent="0.2">
      <c r="D258" s="7" t="s">
        <v>819</v>
      </c>
      <c r="E258" s="8">
        <v>291.7</v>
      </c>
    </row>
    <row r="259" spans="4:5" x14ac:dyDescent="0.2">
      <c r="D259" s="7" t="s">
        <v>821</v>
      </c>
      <c r="E259" s="8">
        <v>122.4</v>
      </c>
    </row>
    <row r="260" spans="4:5" x14ac:dyDescent="0.2">
      <c r="D260" s="7" t="s">
        <v>839</v>
      </c>
      <c r="E260" s="8">
        <v>135</v>
      </c>
    </row>
    <row r="261" spans="4:5" x14ac:dyDescent="0.2">
      <c r="D261" s="7" t="s">
        <v>841</v>
      </c>
      <c r="E261" s="8">
        <v>135</v>
      </c>
    </row>
    <row r="262" spans="4:5" x14ac:dyDescent="0.2">
      <c r="D262" s="7" t="s">
        <v>842</v>
      </c>
      <c r="E262" s="8">
        <v>270</v>
      </c>
    </row>
    <row r="263" spans="4:5" x14ac:dyDescent="0.2">
      <c r="D263" s="7" t="s">
        <v>827</v>
      </c>
      <c r="E263" s="8">
        <v>8189.75</v>
      </c>
    </row>
    <row r="264" spans="4:5" x14ac:dyDescent="0.2">
      <c r="D264" s="7" t="s">
        <v>826</v>
      </c>
      <c r="E264" s="8">
        <v>199.75</v>
      </c>
    </row>
    <row r="265" spans="4:5" x14ac:dyDescent="0.2">
      <c r="D265" s="7" t="s">
        <v>774</v>
      </c>
      <c r="E265" s="8">
        <v>998.75</v>
      </c>
    </row>
    <row r="266" spans="4:5" x14ac:dyDescent="0.2">
      <c r="D266" s="7" t="s">
        <v>772</v>
      </c>
      <c r="E266" s="8">
        <v>439.45</v>
      </c>
    </row>
    <row r="267" spans="4:5" x14ac:dyDescent="0.2">
      <c r="D267" s="7" t="s">
        <v>868</v>
      </c>
      <c r="E267" s="8">
        <v>609.5</v>
      </c>
    </row>
    <row r="268" spans="4:5" x14ac:dyDescent="0.2">
      <c r="D268" s="7" t="s">
        <v>870</v>
      </c>
      <c r="E268" s="8">
        <v>1500</v>
      </c>
    </row>
    <row r="269" spans="4:5" x14ac:dyDescent="0.2">
      <c r="D269" s="7" t="s">
        <v>890</v>
      </c>
      <c r="E269" s="8">
        <v>7314</v>
      </c>
    </row>
    <row r="270" spans="4:5" x14ac:dyDescent="0.2">
      <c r="D270" s="7" t="s">
        <v>889</v>
      </c>
      <c r="E270" s="8">
        <v>7314</v>
      </c>
    </row>
    <row r="271" spans="4:5" x14ac:dyDescent="0.2">
      <c r="D271" s="7" t="s">
        <v>824</v>
      </c>
      <c r="E271" s="8">
        <v>784.19999999999993</v>
      </c>
    </row>
    <row r="272" spans="4:5" x14ac:dyDescent="0.2">
      <c r="D272" s="7" t="s">
        <v>852</v>
      </c>
      <c r="E272" s="8">
        <v>261.39999999999998</v>
      </c>
    </row>
    <row r="273" spans="4:5" x14ac:dyDescent="0.2">
      <c r="D273" s="7" t="s">
        <v>853</v>
      </c>
      <c r="E273" s="8">
        <v>109.95</v>
      </c>
    </row>
    <row r="274" spans="4:5" x14ac:dyDescent="0.2">
      <c r="D274" s="7" t="s">
        <v>850</v>
      </c>
      <c r="E274" s="8">
        <v>109.95</v>
      </c>
    </row>
    <row r="275" spans="4:5" x14ac:dyDescent="0.2">
      <c r="D275" s="7" t="s">
        <v>851</v>
      </c>
      <c r="E275" s="8">
        <v>109.95</v>
      </c>
    </row>
    <row r="276" spans="4:5" x14ac:dyDescent="0.2">
      <c r="D276" s="7" t="s">
        <v>825</v>
      </c>
      <c r="E276" s="8">
        <v>329.85</v>
      </c>
    </row>
    <row r="277" spans="4:5" x14ac:dyDescent="0.2">
      <c r="D277" s="7" t="s">
        <v>822</v>
      </c>
      <c r="E277" s="8">
        <v>4727.8500000000004</v>
      </c>
    </row>
    <row r="278" spans="4:5" x14ac:dyDescent="0.2">
      <c r="D278" s="7" t="s">
        <v>823</v>
      </c>
      <c r="E278" s="8">
        <v>329.85</v>
      </c>
    </row>
    <row r="279" spans="4:5" x14ac:dyDescent="0.2">
      <c r="D279" s="7" t="s">
        <v>94</v>
      </c>
      <c r="E279" s="8">
        <v>141738.79999999999</v>
      </c>
    </row>
    <row r="280" spans="4:5" x14ac:dyDescent="0.2">
      <c r="D280" s="7" t="s">
        <v>464</v>
      </c>
      <c r="E280" s="8">
        <v>1633.05</v>
      </c>
    </row>
    <row r="281" spans="4:5" x14ac:dyDescent="0.2">
      <c r="D281" s="7" t="s">
        <v>323</v>
      </c>
      <c r="E281" s="8">
        <v>24862.6</v>
      </c>
    </row>
    <row r="282" spans="4:5" x14ac:dyDescent="0.2">
      <c r="D282" s="7" t="s">
        <v>481</v>
      </c>
      <c r="E282" s="8">
        <v>5556</v>
      </c>
    </row>
    <row r="283" spans="4:5" x14ac:dyDescent="0.2">
      <c r="D283" s="7" t="s">
        <v>738</v>
      </c>
      <c r="E283" s="8">
        <v>1796</v>
      </c>
    </row>
    <row r="284" spans="4:5" x14ac:dyDescent="0.2">
      <c r="D284" s="7" t="s">
        <v>571</v>
      </c>
      <c r="E284" s="8">
        <v>2473.64</v>
      </c>
    </row>
    <row r="285" spans="4:5" x14ac:dyDescent="0.2">
      <c r="D285" s="7" t="s">
        <v>522</v>
      </c>
      <c r="E285" s="8">
        <v>9499</v>
      </c>
    </row>
    <row r="286" spans="4:5" x14ac:dyDescent="0.2">
      <c r="D286" s="7" t="s">
        <v>87</v>
      </c>
      <c r="E286" s="8">
        <v>31152</v>
      </c>
    </row>
    <row r="287" spans="4:5" x14ac:dyDescent="0.2">
      <c r="D287" s="7" t="s">
        <v>85</v>
      </c>
      <c r="E287" s="8">
        <v>3150</v>
      </c>
    </row>
    <row r="288" spans="4:5" x14ac:dyDescent="0.2">
      <c r="D288" s="7" t="s">
        <v>184</v>
      </c>
      <c r="E288" s="8">
        <v>1048</v>
      </c>
    </row>
    <row r="289" spans="4:5" x14ac:dyDescent="0.2">
      <c r="D289" s="7" t="s">
        <v>632</v>
      </c>
      <c r="E289" s="8">
        <v>56</v>
      </c>
    </row>
    <row r="290" spans="4:5" x14ac:dyDescent="0.2">
      <c r="D290" s="7" t="s">
        <v>512</v>
      </c>
      <c r="E290" s="8">
        <v>399.3</v>
      </c>
    </row>
    <row r="291" spans="4:5" x14ac:dyDescent="0.2">
      <c r="D291" s="7" t="s">
        <v>635</v>
      </c>
      <c r="E291" s="8">
        <v>483</v>
      </c>
    </row>
    <row r="292" spans="4:5" x14ac:dyDescent="0.2">
      <c r="D292" s="7" t="s">
        <v>847</v>
      </c>
      <c r="E292" s="8">
        <v>2748</v>
      </c>
    </row>
    <row r="293" spans="4:5" x14ac:dyDescent="0.2">
      <c r="D293" s="7" t="s">
        <v>293</v>
      </c>
      <c r="E293" s="8">
        <v>2360</v>
      </c>
    </row>
    <row r="294" spans="4:5" x14ac:dyDescent="0.2">
      <c r="D294" s="7" t="s">
        <v>252</v>
      </c>
      <c r="E294" s="8">
        <v>1296.82</v>
      </c>
    </row>
    <row r="295" spans="4:5" x14ac:dyDescent="0.2">
      <c r="D295" s="7" t="s">
        <v>1155</v>
      </c>
      <c r="E295" s="8">
        <v>4999.28</v>
      </c>
    </row>
    <row r="296" spans="4:5" x14ac:dyDescent="0.2">
      <c r="D296" s="7" t="s">
        <v>313</v>
      </c>
      <c r="E296" s="8">
        <v>14282.779</v>
      </c>
    </row>
    <row r="297" spans="4:5" x14ac:dyDescent="0.2">
      <c r="D297" s="7" t="s">
        <v>305</v>
      </c>
      <c r="E297" s="8">
        <v>1805.4</v>
      </c>
    </row>
    <row r="298" spans="4:5" x14ac:dyDescent="0.2">
      <c r="D298" s="7" t="s">
        <v>1183</v>
      </c>
      <c r="E298" s="8">
        <v>4841.2</v>
      </c>
    </row>
    <row r="299" spans="4:5" x14ac:dyDescent="0.2">
      <c r="D299" s="7" t="s">
        <v>1198</v>
      </c>
      <c r="E299" s="8">
        <v>786.93000000000006</v>
      </c>
    </row>
    <row r="300" spans="4:5" x14ac:dyDescent="0.2">
      <c r="D300" s="7" t="s">
        <v>1235</v>
      </c>
      <c r="E300" s="8">
        <v>11580</v>
      </c>
    </row>
    <row r="301" spans="4:5" x14ac:dyDescent="0.2">
      <c r="D301" s="7" t="s">
        <v>303</v>
      </c>
      <c r="E301" s="8">
        <v>32182.7</v>
      </c>
    </row>
    <row r="302" spans="4:5" x14ac:dyDescent="0.2">
      <c r="D302" s="7" t="s">
        <v>627</v>
      </c>
      <c r="E302" s="8">
        <v>113</v>
      </c>
    </row>
    <row r="303" spans="4:5" x14ac:dyDescent="0.2">
      <c r="D303" s="7" t="s">
        <v>1006</v>
      </c>
      <c r="E303" s="8">
        <v>969.01</v>
      </c>
    </row>
    <row r="304" spans="4:5" x14ac:dyDescent="0.2">
      <c r="D304" s="7" t="s">
        <v>1046</v>
      </c>
      <c r="E304" s="8">
        <v>638.91</v>
      </c>
    </row>
    <row r="305" spans="4:5" x14ac:dyDescent="0.2">
      <c r="D305" s="7" t="s">
        <v>979</v>
      </c>
      <c r="E305" s="8">
        <v>2806.0199999999995</v>
      </c>
    </row>
    <row r="306" spans="4:5" x14ac:dyDescent="0.2">
      <c r="D306" s="7" t="s">
        <v>249</v>
      </c>
      <c r="E306" s="8">
        <v>2639.4983999999999</v>
      </c>
    </row>
    <row r="307" spans="4:5" x14ac:dyDescent="0.2">
      <c r="D307" s="7" t="s">
        <v>977</v>
      </c>
      <c r="E307" s="8">
        <v>3130.8</v>
      </c>
    </row>
    <row r="308" spans="4:5" x14ac:dyDescent="0.2">
      <c r="D308" s="7" t="s">
        <v>781</v>
      </c>
      <c r="E308" s="8">
        <v>16150</v>
      </c>
    </row>
    <row r="309" spans="4:5" x14ac:dyDescent="0.2">
      <c r="D309" s="7" t="s">
        <v>782</v>
      </c>
      <c r="E309" s="8">
        <v>11115</v>
      </c>
    </row>
    <row r="310" spans="4:5" x14ac:dyDescent="0.2">
      <c r="D310" s="7" t="s">
        <v>828</v>
      </c>
      <c r="E310" s="8">
        <v>24500</v>
      </c>
    </row>
    <row r="311" spans="4:5" x14ac:dyDescent="0.2">
      <c r="D311" s="7" t="s">
        <v>829</v>
      </c>
      <c r="E311" s="8">
        <v>15600</v>
      </c>
    </row>
    <row r="312" spans="4:5" x14ac:dyDescent="0.2">
      <c r="D312" s="7" t="s">
        <v>830</v>
      </c>
      <c r="E312" s="8">
        <v>8940</v>
      </c>
    </row>
    <row r="313" spans="4:5" x14ac:dyDescent="0.2">
      <c r="D313" s="7" t="s">
        <v>779</v>
      </c>
      <c r="E313" s="8">
        <v>24888</v>
      </c>
    </row>
    <row r="314" spans="4:5" x14ac:dyDescent="0.2">
      <c r="D314" s="7" t="s">
        <v>232</v>
      </c>
      <c r="E314" s="8">
        <v>12400.079999999998</v>
      </c>
    </row>
    <row r="315" spans="4:5" x14ac:dyDescent="0.2">
      <c r="D315" s="7" t="s">
        <v>331</v>
      </c>
      <c r="E315" s="8">
        <v>9055.2000000000007</v>
      </c>
    </row>
    <row r="316" spans="4:5" x14ac:dyDescent="0.2">
      <c r="D316" s="7" t="s">
        <v>6</v>
      </c>
      <c r="E316" s="8">
        <v>6108</v>
      </c>
    </row>
    <row r="317" spans="4:5" x14ac:dyDescent="0.2">
      <c r="D317" s="7" t="s">
        <v>234</v>
      </c>
      <c r="E317" s="8">
        <v>3451.8175999999999</v>
      </c>
    </row>
    <row r="318" spans="4:5" x14ac:dyDescent="0.2">
      <c r="D318" s="7" t="s">
        <v>260</v>
      </c>
      <c r="E318" s="8">
        <v>3522.75</v>
      </c>
    </row>
    <row r="319" spans="4:5" x14ac:dyDescent="0.2">
      <c r="D319" s="7" t="s">
        <v>324</v>
      </c>
      <c r="E319" s="8">
        <v>1878.8</v>
      </c>
    </row>
    <row r="320" spans="4:5" x14ac:dyDescent="0.2">
      <c r="D320" s="7" t="s">
        <v>1076</v>
      </c>
      <c r="E320" s="8">
        <v>1272</v>
      </c>
    </row>
    <row r="321" spans="4:5" x14ac:dyDescent="0.2">
      <c r="D321" s="7" t="s">
        <v>531</v>
      </c>
      <c r="E321" s="8">
        <v>1076.4000000000001</v>
      </c>
    </row>
    <row r="322" spans="4:5" x14ac:dyDescent="0.2">
      <c r="D322" s="7" t="s">
        <v>783</v>
      </c>
      <c r="E322" s="8">
        <v>54976.5</v>
      </c>
    </row>
    <row r="323" spans="4:5" x14ac:dyDescent="0.2">
      <c r="D323" s="7" t="s">
        <v>123</v>
      </c>
      <c r="E323" s="8">
        <v>7134.4000000000005</v>
      </c>
    </row>
    <row r="324" spans="4:5" x14ac:dyDescent="0.2">
      <c r="D324" s="7" t="s">
        <v>269</v>
      </c>
      <c r="E324" s="8">
        <v>20756.736000000001</v>
      </c>
    </row>
    <row r="325" spans="4:5" x14ac:dyDescent="0.2">
      <c r="D325" s="7" t="s">
        <v>982</v>
      </c>
      <c r="E325" s="8">
        <v>11181.1</v>
      </c>
    </row>
    <row r="326" spans="4:5" x14ac:dyDescent="0.2">
      <c r="D326" s="7" t="s">
        <v>985</v>
      </c>
      <c r="E326" s="8">
        <v>10584.84</v>
      </c>
    </row>
    <row r="327" spans="4:5" x14ac:dyDescent="0.2">
      <c r="D327" s="7" t="s">
        <v>301</v>
      </c>
      <c r="E327" s="8">
        <v>22717.200000000001</v>
      </c>
    </row>
    <row r="328" spans="4:5" x14ac:dyDescent="0.2">
      <c r="D328" s="7" t="s">
        <v>262</v>
      </c>
      <c r="E328" s="8">
        <v>4072.9920000000002</v>
      </c>
    </row>
    <row r="329" spans="4:5" x14ac:dyDescent="0.2">
      <c r="D329" s="7" t="s">
        <v>601</v>
      </c>
      <c r="E329" s="8">
        <v>1063.5999999999999</v>
      </c>
    </row>
    <row r="330" spans="4:5" x14ac:dyDescent="0.2">
      <c r="D330" s="7" t="s">
        <v>1130</v>
      </c>
      <c r="E330" s="8">
        <v>2023.8</v>
      </c>
    </row>
    <row r="331" spans="4:5" x14ac:dyDescent="0.2">
      <c r="D331" s="7" t="s">
        <v>514</v>
      </c>
      <c r="E331" s="8">
        <v>345</v>
      </c>
    </row>
    <row r="332" spans="4:5" x14ac:dyDescent="0.2">
      <c r="D332" s="7" t="s">
        <v>535</v>
      </c>
      <c r="E332" s="8">
        <v>485</v>
      </c>
    </row>
    <row r="333" spans="4:5" x14ac:dyDescent="0.2">
      <c r="D333" s="7" t="s">
        <v>202</v>
      </c>
      <c r="E333" s="8">
        <v>2537.6999999999998</v>
      </c>
    </row>
    <row r="334" spans="4:5" x14ac:dyDescent="0.2">
      <c r="D334" s="7" t="s">
        <v>449</v>
      </c>
      <c r="E334" s="8">
        <v>58392.5</v>
      </c>
    </row>
    <row r="335" spans="4:5" x14ac:dyDescent="0.2">
      <c r="D335" s="7" t="s">
        <v>816</v>
      </c>
      <c r="E335" s="8">
        <v>3814.2</v>
      </c>
    </row>
    <row r="336" spans="4:5" x14ac:dyDescent="0.2">
      <c r="D336" s="7" t="s">
        <v>817</v>
      </c>
      <c r="E336" s="8">
        <v>2288.52</v>
      </c>
    </row>
    <row r="337" spans="4:5" x14ac:dyDescent="0.2">
      <c r="D337" s="7" t="s">
        <v>767</v>
      </c>
      <c r="E337" s="8">
        <v>3051.36</v>
      </c>
    </row>
    <row r="338" spans="4:5" x14ac:dyDescent="0.2">
      <c r="D338" s="7" t="s">
        <v>769</v>
      </c>
      <c r="E338" s="8">
        <v>4195.62</v>
      </c>
    </row>
    <row r="339" spans="4:5" x14ac:dyDescent="0.2">
      <c r="D339" s="7" t="s">
        <v>818</v>
      </c>
      <c r="E339" s="8">
        <v>5339.88</v>
      </c>
    </row>
    <row r="340" spans="4:5" x14ac:dyDescent="0.2">
      <c r="D340" s="7" t="s">
        <v>663</v>
      </c>
      <c r="E340" s="8">
        <v>1285.2</v>
      </c>
    </row>
    <row r="341" spans="4:5" x14ac:dyDescent="0.2">
      <c r="D341" s="7" t="s">
        <v>644</v>
      </c>
      <c r="E341" s="8">
        <v>1338</v>
      </c>
    </row>
    <row r="342" spans="4:5" x14ac:dyDescent="0.2">
      <c r="D342" s="7" t="s">
        <v>647</v>
      </c>
      <c r="E342" s="8">
        <v>481.5</v>
      </c>
    </row>
    <row r="343" spans="4:5" x14ac:dyDescent="0.2">
      <c r="D343" s="7" t="s">
        <v>525</v>
      </c>
      <c r="E343" s="8">
        <v>1100</v>
      </c>
    </row>
    <row r="344" spans="4:5" x14ac:dyDescent="0.2">
      <c r="D344" s="7" t="s">
        <v>29</v>
      </c>
      <c r="E344" s="8">
        <v>2173.5</v>
      </c>
    </row>
    <row r="345" spans="4:5" x14ac:dyDescent="0.2">
      <c r="D345" s="7" t="s">
        <v>96</v>
      </c>
      <c r="E345" s="8">
        <v>24499.200000000001</v>
      </c>
    </row>
    <row r="346" spans="4:5" x14ac:dyDescent="0.2">
      <c r="D346" s="7" t="s">
        <v>146</v>
      </c>
      <c r="E346" s="8">
        <v>5100</v>
      </c>
    </row>
    <row r="347" spans="4:5" x14ac:dyDescent="0.2">
      <c r="D347" s="7" t="s">
        <v>27</v>
      </c>
      <c r="E347" s="8">
        <v>237168</v>
      </c>
    </row>
    <row r="348" spans="4:5" x14ac:dyDescent="0.2">
      <c r="D348" s="7" t="s">
        <v>473</v>
      </c>
      <c r="E348" s="8">
        <v>7752</v>
      </c>
    </row>
    <row r="349" spans="4:5" x14ac:dyDescent="0.2">
      <c r="D349" s="7" t="s">
        <v>113</v>
      </c>
      <c r="E349" s="8">
        <v>1083</v>
      </c>
    </row>
    <row r="350" spans="4:5" x14ac:dyDescent="0.2">
      <c r="D350" s="7" t="s">
        <v>393</v>
      </c>
      <c r="E350" s="8">
        <v>109560</v>
      </c>
    </row>
    <row r="351" spans="4:5" x14ac:dyDescent="0.2">
      <c r="D351" s="7" t="s">
        <v>725</v>
      </c>
      <c r="E351" s="8">
        <v>12784</v>
      </c>
    </row>
    <row r="352" spans="4:5" x14ac:dyDescent="0.2">
      <c r="D352" s="7" t="s">
        <v>537</v>
      </c>
      <c r="E352" s="8">
        <v>129</v>
      </c>
    </row>
    <row r="353" spans="4:5" x14ac:dyDescent="0.2">
      <c r="D353" s="7" t="s">
        <v>451</v>
      </c>
      <c r="E353" s="8">
        <v>4789.75</v>
      </c>
    </row>
    <row r="354" spans="4:5" x14ac:dyDescent="0.2">
      <c r="D354" s="7" t="s">
        <v>770</v>
      </c>
      <c r="E354" s="8">
        <v>31387.200000000001</v>
      </c>
    </row>
    <row r="355" spans="4:5" x14ac:dyDescent="0.2">
      <c r="D355" s="7" t="s">
        <v>1110</v>
      </c>
      <c r="E355" s="8">
        <v>2010.75</v>
      </c>
    </row>
    <row r="356" spans="4:5" x14ac:dyDescent="0.2">
      <c r="D356" s="7" t="s">
        <v>1136</v>
      </c>
      <c r="E356" s="8">
        <v>855.90000000000009</v>
      </c>
    </row>
    <row r="357" spans="4:5" x14ac:dyDescent="0.2">
      <c r="D357" s="7" t="s">
        <v>307</v>
      </c>
      <c r="E357" s="8">
        <v>751.52</v>
      </c>
    </row>
    <row r="358" spans="4:5" x14ac:dyDescent="0.2">
      <c r="D358" s="7" t="s">
        <v>56</v>
      </c>
      <c r="E358" s="8">
        <v>40032</v>
      </c>
    </row>
    <row r="359" spans="4:5" x14ac:dyDescent="0.2">
      <c r="D359" s="7" t="s">
        <v>1137</v>
      </c>
      <c r="E359" s="8">
        <v>6677.6</v>
      </c>
    </row>
    <row r="360" spans="4:5" x14ac:dyDescent="0.2">
      <c r="D360" s="7" t="s">
        <v>395</v>
      </c>
      <c r="E360" s="8">
        <v>284</v>
      </c>
    </row>
    <row r="361" spans="4:5" x14ac:dyDescent="0.2">
      <c r="D361" s="7" t="s">
        <v>274</v>
      </c>
      <c r="E361" s="8">
        <v>729.77100000000007</v>
      </c>
    </row>
    <row r="362" spans="4:5" x14ac:dyDescent="0.2">
      <c r="D362" s="7" t="s">
        <v>682</v>
      </c>
      <c r="E362" s="8">
        <v>40000</v>
      </c>
    </row>
    <row r="363" spans="4:5" x14ac:dyDescent="0.2">
      <c r="D363" s="7" t="s">
        <v>546</v>
      </c>
      <c r="E363" s="8">
        <v>28842</v>
      </c>
    </row>
    <row r="364" spans="4:5" x14ac:dyDescent="0.2">
      <c r="D364" s="7" t="s">
        <v>1146</v>
      </c>
      <c r="E364" s="8">
        <v>1518</v>
      </c>
    </row>
    <row r="365" spans="4:5" x14ac:dyDescent="0.2">
      <c r="D365" s="7" t="s">
        <v>1171</v>
      </c>
      <c r="E365" s="8">
        <v>11200</v>
      </c>
    </row>
    <row r="366" spans="4:5" x14ac:dyDescent="0.2">
      <c r="D366" s="7" t="s">
        <v>1158</v>
      </c>
      <c r="E366" s="8">
        <v>3073.6000000000004</v>
      </c>
    </row>
    <row r="367" spans="4:5" x14ac:dyDescent="0.2">
      <c r="D367" s="7" t="s">
        <v>334</v>
      </c>
      <c r="E367" s="8">
        <v>1725.9087999999999</v>
      </c>
    </row>
    <row r="368" spans="4:5" x14ac:dyDescent="0.2">
      <c r="D368" s="7" t="s">
        <v>1026</v>
      </c>
      <c r="E368" s="8">
        <v>971.16</v>
      </c>
    </row>
    <row r="369" spans="4:5" x14ac:dyDescent="0.2">
      <c r="D369" s="7" t="s">
        <v>299</v>
      </c>
      <c r="E369" s="8">
        <v>8969.4</v>
      </c>
    </row>
    <row r="370" spans="4:5" x14ac:dyDescent="0.2">
      <c r="D370" s="7" t="s">
        <v>564</v>
      </c>
      <c r="E370" s="8">
        <v>5253.7</v>
      </c>
    </row>
    <row r="371" spans="4:5" x14ac:dyDescent="0.2">
      <c r="D371" s="7" t="s">
        <v>452</v>
      </c>
      <c r="E371" s="8">
        <v>111780</v>
      </c>
    </row>
    <row r="372" spans="4:5" x14ac:dyDescent="0.2">
      <c r="D372" s="7" t="s">
        <v>375</v>
      </c>
      <c r="E372" s="8">
        <v>6808</v>
      </c>
    </row>
    <row r="373" spans="4:5" x14ac:dyDescent="0.2">
      <c r="D373" s="7" t="s">
        <v>377</v>
      </c>
      <c r="E373" s="8">
        <v>33005</v>
      </c>
    </row>
    <row r="374" spans="4:5" x14ac:dyDescent="0.2">
      <c r="D374" s="7" t="s">
        <v>1112</v>
      </c>
      <c r="E374" s="8">
        <v>3705</v>
      </c>
    </row>
    <row r="375" spans="4:5" x14ac:dyDescent="0.2">
      <c r="D375" s="7" t="s">
        <v>502</v>
      </c>
      <c r="E375" s="8">
        <v>147.19999999999999</v>
      </c>
    </row>
    <row r="376" spans="4:5" x14ac:dyDescent="0.2">
      <c r="D376" s="7" t="s">
        <v>416</v>
      </c>
      <c r="E376" s="8">
        <v>13134</v>
      </c>
    </row>
    <row r="377" spans="4:5" x14ac:dyDescent="0.2">
      <c r="D377" s="7" t="s">
        <v>114</v>
      </c>
      <c r="E377" s="8">
        <v>14571</v>
      </c>
    </row>
    <row r="378" spans="4:5" x14ac:dyDescent="0.2">
      <c r="D378" s="7" t="s">
        <v>171</v>
      </c>
      <c r="E378" s="8">
        <v>660</v>
      </c>
    </row>
    <row r="379" spans="4:5" x14ac:dyDescent="0.2">
      <c r="D379" s="7" t="s">
        <v>398</v>
      </c>
      <c r="E379" s="8">
        <v>10741</v>
      </c>
    </row>
    <row r="380" spans="4:5" x14ac:dyDescent="0.2">
      <c r="D380" s="7" t="s">
        <v>396</v>
      </c>
      <c r="E380" s="8">
        <v>27682.799999999999</v>
      </c>
    </row>
    <row r="381" spans="4:5" x14ac:dyDescent="0.2">
      <c r="D381" s="7" t="s">
        <v>583</v>
      </c>
      <c r="E381" s="8">
        <v>243</v>
      </c>
    </row>
    <row r="382" spans="4:5" x14ac:dyDescent="0.2">
      <c r="D382" s="7" t="s">
        <v>454</v>
      </c>
      <c r="E382" s="8">
        <v>4625</v>
      </c>
    </row>
    <row r="383" spans="4:5" x14ac:dyDescent="0.2">
      <c r="D383" s="7" t="s">
        <v>60</v>
      </c>
      <c r="E383" s="8">
        <v>27608</v>
      </c>
    </row>
    <row r="384" spans="4:5" x14ac:dyDescent="0.2">
      <c r="D384" s="7" t="s">
        <v>438</v>
      </c>
      <c r="E384" s="8">
        <v>1904</v>
      </c>
    </row>
    <row r="385" spans="4:5" x14ac:dyDescent="0.2">
      <c r="D385" s="7" t="s">
        <v>784</v>
      </c>
      <c r="E385" s="8">
        <v>486</v>
      </c>
    </row>
    <row r="386" spans="4:5" x14ac:dyDescent="0.2">
      <c r="D386" s="7" t="s">
        <v>831</v>
      </c>
      <c r="E386" s="8">
        <v>1458</v>
      </c>
    </row>
    <row r="387" spans="4:5" x14ac:dyDescent="0.2">
      <c r="D387" s="7" t="s">
        <v>832</v>
      </c>
      <c r="E387" s="8">
        <v>972</v>
      </c>
    </row>
    <row r="388" spans="4:5" x14ac:dyDescent="0.2">
      <c r="D388" s="7" t="s">
        <v>455</v>
      </c>
      <c r="E388" s="8">
        <v>4740</v>
      </c>
    </row>
    <row r="389" spans="4:5" x14ac:dyDescent="0.2">
      <c r="D389" s="7" t="s">
        <v>746</v>
      </c>
      <c r="E389" s="8">
        <v>180</v>
      </c>
    </row>
    <row r="390" spans="4:5" x14ac:dyDescent="0.2">
      <c r="D390" s="7" t="s">
        <v>1102</v>
      </c>
      <c r="E390" s="8">
        <v>13794.96</v>
      </c>
    </row>
    <row r="391" spans="4:5" x14ac:dyDescent="0.2">
      <c r="D391" s="7" t="s">
        <v>237</v>
      </c>
      <c r="E391" s="8">
        <v>778.36</v>
      </c>
    </row>
    <row r="392" spans="4:5" x14ac:dyDescent="0.2">
      <c r="D392" s="7" t="s">
        <v>332</v>
      </c>
      <c r="E392" s="8">
        <v>7350.2</v>
      </c>
    </row>
    <row r="393" spans="4:5" x14ac:dyDescent="0.2">
      <c r="D393" s="7" t="s">
        <v>1254</v>
      </c>
      <c r="E393" s="8">
        <v>2367.0500000000002</v>
      </c>
    </row>
    <row r="394" spans="4:5" x14ac:dyDescent="0.2">
      <c r="D394" s="7" t="s">
        <v>960</v>
      </c>
      <c r="E394" s="8">
        <v>38575.11</v>
      </c>
    </row>
    <row r="395" spans="4:5" x14ac:dyDescent="0.2">
      <c r="D395" s="7" t="s">
        <v>1057</v>
      </c>
      <c r="E395" s="8">
        <v>4344.66</v>
      </c>
    </row>
    <row r="396" spans="4:5" x14ac:dyDescent="0.2">
      <c r="D396" s="7" t="s">
        <v>329</v>
      </c>
      <c r="E396" s="8">
        <v>8839.6</v>
      </c>
    </row>
    <row r="397" spans="4:5" x14ac:dyDescent="0.2">
      <c r="D397" s="7" t="s">
        <v>786</v>
      </c>
      <c r="E397" s="8">
        <v>1170.4000000000001</v>
      </c>
    </row>
    <row r="398" spans="4:5" x14ac:dyDescent="0.2">
      <c r="D398" s="7" t="s">
        <v>593</v>
      </c>
      <c r="E398" s="8">
        <v>290</v>
      </c>
    </row>
    <row r="399" spans="4:5" x14ac:dyDescent="0.2">
      <c r="D399" s="7" t="s">
        <v>529</v>
      </c>
      <c r="E399" s="8">
        <v>1428</v>
      </c>
    </row>
    <row r="400" spans="4:5" x14ac:dyDescent="0.2">
      <c r="D400" s="7" t="s">
        <v>854</v>
      </c>
      <c r="E400" s="8">
        <v>13468</v>
      </c>
    </row>
    <row r="401" spans="4:5" x14ac:dyDescent="0.2">
      <c r="D401" s="7" t="s">
        <v>1242</v>
      </c>
      <c r="E401" s="8">
        <v>9236</v>
      </c>
    </row>
    <row r="402" spans="4:5" x14ac:dyDescent="0.2">
      <c r="D402" s="7" t="s">
        <v>891</v>
      </c>
      <c r="E402" s="8">
        <v>34279</v>
      </c>
    </row>
    <row r="403" spans="4:5" x14ac:dyDescent="0.2">
      <c r="D403" s="7" t="s">
        <v>276</v>
      </c>
      <c r="E403" s="8">
        <v>1155</v>
      </c>
    </row>
    <row r="404" spans="4:5" x14ac:dyDescent="0.2">
      <c r="D404" s="7" t="s">
        <v>400</v>
      </c>
      <c r="E404" s="8">
        <v>89700</v>
      </c>
    </row>
    <row r="405" spans="4:5" x14ac:dyDescent="0.2">
      <c r="D405" s="7" t="s">
        <v>568</v>
      </c>
      <c r="E405" s="8">
        <v>514.79999999999995</v>
      </c>
    </row>
    <row r="406" spans="4:5" x14ac:dyDescent="0.2">
      <c r="D406" s="7" t="s">
        <v>833</v>
      </c>
      <c r="E406" s="8">
        <v>32964</v>
      </c>
    </row>
    <row r="407" spans="4:5" x14ac:dyDescent="0.2">
      <c r="D407" s="7" t="s">
        <v>278</v>
      </c>
      <c r="E407" s="8">
        <v>3437.28</v>
      </c>
    </row>
    <row r="408" spans="4:5" x14ac:dyDescent="0.2">
      <c r="D408" s="7" t="s">
        <v>1048</v>
      </c>
      <c r="E408" s="8">
        <v>958.38</v>
      </c>
    </row>
    <row r="409" spans="4:5" x14ac:dyDescent="0.2">
      <c r="D409" s="7" t="s">
        <v>914</v>
      </c>
      <c r="E409" s="8">
        <v>1350</v>
      </c>
    </row>
    <row r="410" spans="4:5" x14ac:dyDescent="0.2">
      <c r="D410" s="7" t="s">
        <v>73</v>
      </c>
      <c r="E410" s="8">
        <v>330</v>
      </c>
    </row>
    <row r="411" spans="4:5" x14ac:dyDescent="0.2">
      <c r="D411" s="7" t="s">
        <v>1091</v>
      </c>
      <c r="E411" s="8">
        <v>43830.720000000001</v>
      </c>
    </row>
    <row r="412" spans="4:5" x14ac:dyDescent="0.2">
      <c r="D412" s="7" t="s">
        <v>57</v>
      </c>
      <c r="E412" s="8">
        <v>28514</v>
      </c>
    </row>
    <row r="413" spans="4:5" x14ac:dyDescent="0.2">
      <c r="D413" s="7" t="s">
        <v>1090</v>
      </c>
      <c r="E413" s="8">
        <v>205145.24</v>
      </c>
    </row>
    <row r="414" spans="4:5" x14ac:dyDescent="0.2">
      <c r="D414" s="7" t="s">
        <v>16</v>
      </c>
      <c r="E414" s="8">
        <v>3599.64</v>
      </c>
    </row>
    <row r="415" spans="4:5" x14ac:dyDescent="0.2">
      <c r="D415" s="7" t="s">
        <v>88</v>
      </c>
      <c r="E415" s="8">
        <v>3880</v>
      </c>
    </row>
    <row r="416" spans="4:5" x14ac:dyDescent="0.2">
      <c r="D416" s="7" t="s">
        <v>17</v>
      </c>
      <c r="E416" s="8">
        <v>3636</v>
      </c>
    </row>
    <row r="417" spans="4:5" x14ac:dyDescent="0.2">
      <c r="D417" s="7" t="s">
        <v>474</v>
      </c>
      <c r="E417" s="8">
        <v>478.5</v>
      </c>
    </row>
    <row r="418" spans="4:5" x14ac:dyDescent="0.2">
      <c r="D418" s="7" t="s">
        <v>549</v>
      </c>
      <c r="E418" s="8">
        <v>72.5</v>
      </c>
    </row>
    <row r="419" spans="4:5" x14ac:dyDescent="0.2">
      <c r="D419" s="7" t="s">
        <v>603</v>
      </c>
      <c r="E419" s="8">
        <v>15950</v>
      </c>
    </row>
    <row r="420" spans="4:5" x14ac:dyDescent="0.2">
      <c r="D420" s="7" t="s">
        <v>104</v>
      </c>
      <c r="E420" s="8">
        <v>1875</v>
      </c>
    </row>
    <row r="421" spans="4:5" x14ac:dyDescent="0.2">
      <c r="D421" s="7" t="s">
        <v>565</v>
      </c>
      <c r="E421" s="8">
        <v>342</v>
      </c>
    </row>
    <row r="422" spans="4:5" x14ac:dyDescent="0.2">
      <c r="D422" s="7" t="s">
        <v>147</v>
      </c>
      <c r="E422" s="8">
        <v>6466</v>
      </c>
    </row>
    <row r="423" spans="4:5" x14ac:dyDescent="0.2">
      <c r="D423" s="7" t="s">
        <v>636</v>
      </c>
      <c r="E423" s="8">
        <v>274</v>
      </c>
    </row>
    <row r="424" spans="4:5" x14ac:dyDescent="0.2">
      <c r="D424" s="7" t="s">
        <v>538</v>
      </c>
      <c r="E424" s="8">
        <v>526.5</v>
      </c>
    </row>
    <row r="425" spans="4:5" x14ac:dyDescent="0.2">
      <c r="D425" s="7" t="s">
        <v>115</v>
      </c>
      <c r="E425" s="8">
        <v>2682</v>
      </c>
    </row>
    <row r="426" spans="4:5" x14ac:dyDescent="0.2">
      <c r="D426" s="7" t="s">
        <v>117</v>
      </c>
      <c r="E426" s="8">
        <v>7080</v>
      </c>
    </row>
    <row r="427" spans="4:5" x14ac:dyDescent="0.2">
      <c r="D427" s="7" t="s">
        <v>628</v>
      </c>
      <c r="E427" s="8">
        <v>220</v>
      </c>
    </row>
    <row r="428" spans="4:5" x14ac:dyDescent="0.2">
      <c r="D428" s="7" t="s">
        <v>402</v>
      </c>
      <c r="E428" s="8">
        <v>2754</v>
      </c>
    </row>
    <row r="429" spans="4:5" x14ac:dyDescent="0.2">
      <c r="D429" s="7" t="s">
        <v>119</v>
      </c>
      <c r="E429" s="8">
        <v>634.4</v>
      </c>
    </row>
    <row r="430" spans="4:5" x14ac:dyDescent="0.2">
      <c r="D430" s="7" t="s">
        <v>352</v>
      </c>
      <c r="E430" s="8">
        <v>6216</v>
      </c>
    </row>
    <row r="431" spans="4:5" x14ac:dyDescent="0.2">
      <c r="D431" s="7" t="s">
        <v>348</v>
      </c>
      <c r="E431" s="8">
        <v>9990</v>
      </c>
    </row>
    <row r="432" spans="4:5" x14ac:dyDescent="0.2">
      <c r="D432" s="7" t="s">
        <v>75</v>
      </c>
      <c r="E432" s="8">
        <v>1396</v>
      </c>
    </row>
    <row r="433" spans="4:5" x14ac:dyDescent="0.2">
      <c r="D433" s="7" t="s">
        <v>328</v>
      </c>
      <c r="E433" s="8">
        <v>1308.45</v>
      </c>
    </row>
    <row r="434" spans="4:5" x14ac:dyDescent="0.2">
      <c r="D434" s="7" t="s">
        <v>1123</v>
      </c>
      <c r="E434" s="8">
        <v>22470</v>
      </c>
    </row>
    <row r="435" spans="4:5" x14ac:dyDescent="0.2">
      <c r="D435" s="7" t="s">
        <v>432</v>
      </c>
      <c r="E435" s="8">
        <v>7623</v>
      </c>
    </row>
    <row r="436" spans="4:5" x14ac:dyDescent="0.2">
      <c r="D436" s="7" t="s">
        <v>353</v>
      </c>
      <c r="E436" s="8">
        <v>3200</v>
      </c>
    </row>
    <row r="437" spans="4:5" x14ac:dyDescent="0.2">
      <c r="D437" s="7" t="s">
        <v>355</v>
      </c>
      <c r="E437" s="8">
        <v>4500</v>
      </c>
    </row>
    <row r="438" spans="4:5" x14ac:dyDescent="0.2">
      <c r="D438" s="7" t="s">
        <v>69</v>
      </c>
      <c r="E438" s="8">
        <v>20482</v>
      </c>
    </row>
    <row r="439" spans="4:5" x14ac:dyDescent="0.2">
      <c r="D439" s="7" t="s">
        <v>417</v>
      </c>
      <c r="E439" s="8">
        <v>41140</v>
      </c>
    </row>
    <row r="440" spans="4:5" x14ac:dyDescent="0.2">
      <c r="D440" s="7" t="s">
        <v>1224</v>
      </c>
      <c r="E440" s="8">
        <v>14240</v>
      </c>
    </row>
    <row r="441" spans="4:5" x14ac:dyDescent="0.2">
      <c r="D441" s="7" t="s">
        <v>729</v>
      </c>
      <c r="E441" s="8">
        <v>781.8</v>
      </c>
    </row>
    <row r="442" spans="4:5" x14ac:dyDescent="0.2">
      <c r="D442" s="7" t="s">
        <v>717</v>
      </c>
      <c r="E442" s="8">
        <v>12560</v>
      </c>
    </row>
    <row r="443" spans="4:5" x14ac:dyDescent="0.2">
      <c r="D443" s="7" t="s">
        <v>1079</v>
      </c>
      <c r="E443" s="8">
        <v>1868.13</v>
      </c>
    </row>
    <row r="444" spans="4:5" x14ac:dyDescent="0.2">
      <c r="D444" s="7" t="s">
        <v>1082</v>
      </c>
      <c r="E444" s="8">
        <v>24420</v>
      </c>
    </row>
    <row r="445" spans="4:5" x14ac:dyDescent="0.2">
      <c r="D445" s="7" t="s">
        <v>1007</v>
      </c>
      <c r="E445" s="8">
        <v>39294</v>
      </c>
    </row>
    <row r="446" spans="4:5" x14ac:dyDescent="0.2">
      <c r="D446" s="7" t="s">
        <v>1192</v>
      </c>
      <c r="E446" s="8">
        <v>87</v>
      </c>
    </row>
    <row r="447" spans="4:5" x14ac:dyDescent="0.2">
      <c r="D447" s="7" t="s">
        <v>787</v>
      </c>
      <c r="E447" s="8">
        <v>1400</v>
      </c>
    </row>
    <row r="448" spans="4:5" x14ac:dyDescent="0.2">
      <c r="D448" s="7" t="s">
        <v>503</v>
      </c>
      <c r="E448" s="8">
        <v>10017</v>
      </c>
    </row>
    <row r="449" spans="4:5" x14ac:dyDescent="0.2">
      <c r="D449" s="7" t="s">
        <v>30</v>
      </c>
      <c r="E449" s="8">
        <v>553</v>
      </c>
    </row>
    <row r="450" spans="4:5" x14ac:dyDescent="0.2">
      <c r="D450" s="7" t="s">
        <v>589</v>
      </c>
      <c r="E450" s="8">
        <v>115.5</v>
      </c>
    </row>
    <row r="451" spans="4:5" x14ac:dyDescent="0.2">
      <c r="D451" s="7" t="s">
        <v>587</v>
      </c>
      <c r="E451" s="8">
        <v>208.5</v>
      </c>
    </row>
    <row r="452" spans="4:5" x14ac:dyDescent="0.2">
      <c r="D452" s="7" t="s">
        <v>588</v>
      </c>
      <c r="E452" s="8">
        <v>178.5</v>
      </c>
    </row>
    <row r="453" spans="4:5" x14ac:dyDescent="0.2">
      <c r="D453" s="7" t="s">
        <v>530</v>
      </c>
      <c r="E453" s="8">
        <v>210</v>
      </c>
    </row>
    <row r="454" spans="4:5" x14ac:dyDescent="0.2">
      <c r="D454" s="7" t="s">
        <v>404</v>
      </c>
      <c r="E454" s="8">
        <v>12125</v>
      </c>
    </row>
    <row r="455" spans="4:5" x14ac:dyDescent="0.2">
      <c r="D455" s="7" t="s">
        <v>39</v>
      </c>
      <c r="E455" s="8">
        <v>15477</v>
      </c>
    </row>
    <row r="456" spans="4:5" x14ac:dyDescent="0.2">
      <c r="D456" s="7" t="s">
        <v>64</v>
      </c>
      <c r="E456" s="8">
        <v>6099</v>
      </c>
    </row>
    <row r="457" spans="4:5" x14ac:dyDescent="0.2">
      <c r="D457" s="7" t="s">
        <v>62</v>
      </c>
      <c r="E457" s="8">
        <v>25530</v>
      </c>
    </row>
    <row r="458" spans="4:5" x14ac:dyDescent="0.2">
      <c r="D458" s="7" t="s">
        <v>675</v>
      </c>
      <c r="E458" s="8">
        <v>7660</v>
      </c>
    </row>
    <row r="459" spans="4:5" x14ac:dyDescent="0.2">
      <c r="D459" s="7" t="s">
        <v>659</v>
      </c>
      <c r="E459" s="8">
        <v>16368</v>
      </c>
    </row>
    <row r="460" spans="4:5" x14ac:dyDescent="0.2">
      <c r="D460" s="7" t="s">
        <v>657</v>
      </c>
      <c r="E460" s="8">
        <v>10168</v>
      </c>
    </row>
    <row r="461" spans="4:5" x14ac:dyDescent="0.2">
      <c r="D461" s="7" t="s">
        <v>668</v>
      </c>
      <c r="E461" s="8">
        <v>4596</v>
      </c>
    </row>
    <row r="462" spans="4:5" x14ac:dyDescent="0.2">
      <c r="D462" s="7" t="s">
        <v>864</v>
      </c>
      <c r="E462" s="8">
        <v>3810</v>
      </c>
    </row>
    <row r="463" spans="4:5" x14ac:dyDescent="0.2">
      <c r="D463" s="7" t="s">
        <v>862</v>
      </c>
      <c r="E463" s="8">
        <v>11430</v>
      </c>
    </row>
    <row r="464" spans="4:5" x14ac:dyDescent="0.2">
      <c r="D464" s="7" t="s">
        <v>664</v>
      </c>
      <c r="E464" s="8">
        <v>15840</v>
      </c>
    </row>
    <row r="465" spans="4:5" x14ac:dyDescent="0.2">
      <c r="D465" s="7" t="s">
        <v>665</v>
      </c>
      <c r="E465" s="8">
        <v>11880</v>
      </c>
    </row>
    <row r="466" spans="4:5" x14ac:dyDescent="0.2">
      <c r="D466" s="7" t="s">
        <v>558</v>
      </c>
      <c r="E466" s="8">
        <v>4060</v>
      </c>
    </row>
    <row r="467" spans="4:5" x14ac:dyDescent="0.2">
      <c r="D467" s="7" t="s">
        <v>561</v>
      </c>
      <c r="E467" s="8">
        <v>127484</v>
      </c>
    </row>
    <row r="468" spans="4:5" x14ac:dyDescent="0.2">
      <c r="D468" s="7" t="s">
        <v>562</v>
      </c>
      <c r="E468" s="8">
        <v>20300</v>
      </c>
    </row>
    <row r="469" spans="4:5" x14ac:dyDescent="0.2">
      <c r="D469" s="7" t="s">
        <v>943</v>
      </c>
      <c r="E469" s="8">
        <v>20600</v>
      </c>
    </row>
    <row r="470" spans="4:5" x14ac:dyDescent="0.2">
      <c r="D470" s="7" t="s">
        <v>941</v>
      </c>
      <c r="E470" s="8">
        <v>65920</v>
      </c>
    </row>
    <row r="471" spans="4:5" x14ac:dyDescent="0.2">
      <c r="D471" s="7" t="s">
        <v>938</v>
      </c>
      <c r="E471" s="8">
        <v>9888</v>
      </c>
    </row>
    <row r="472" spans="4:5" x14ac:dyDescent="0.2">
      <c r="D472" s="7" t="s">
        <v>679</v>
      </c>
      <c r="E472" s="8">
        <v>11350</v>
      </c>
    </row>
    <row r="473" spans="4:5" x14ac:dyDescent="0.2">
      <c r="D473" s="7" t="s">
        <v>671</v>
      </c>
      <c r="E473" s="8">
        <v>34050</v>
      </c>
    </row>
    <row r="474" spans="4:5" x14ac:dyDescent="0.2">
      <c r="D474" s="7" t="s">
        <v>670</v>
      </c>
      <c r="E474" s="8">
        <v>2270</v>
      </c>
    </row>
    <row r="475" spans="4:5" x14ac:dyDescent="0.2">
      <c r="D475" s="7" t="s">
        <v>806</v>
      </c>
      <c r="E475" s="8">
        <v>17940</v>
      </c>
    </row>
    <row r="476" spans="4:5" x14ac:dyDescent="0.2">
      <c r="D476" s="7" t="s">
        <v>754</v>
      </c>
      <c r="E476" s="8">
        <v>71760</v>
      </c>
    </row>
    <row r="477" spans="4:5" x14ac:dyDescent="0.2">
      <c r="D477" s="7" t="s">
        <v>751</v>
      </c>
      <c r="E477" s="8">
        <v>14950</v>
      </c>
    </row>
    <row r="478" spans="4:5" x14ac:dyDescent="0.2">
      <c r="D478" s="7" t="s">
        <v>945</v>
      </c>
      <c r="E478" s="8">
        <v>2247</v>
      </c>
    </row>
    <row r="479" spans="4:5" x14ac:dyDescent="0.2">
      <c r="D479" s="7" t="s">
        <v>865</v>
      </c>
      <c r="E479" s="8">
        <v>47220</v>
      </c>
    </row>
    <row r="480" spans="4:5" x14ac:dyDescent="0.2">
      <c r="D480" s="7" t="s">
        <v>457</v>
      </c>
      <c r="E480" s="8">
        <v>7828</v>
      </c>
    </row>
    <row r="481" spans="4:5" x14ac:dyDescent="0.2">
      <c r="D481" s="7" t="s">
        <v>190</v>
      </c>
      <c r="E481" s="8">
        <v>640.79999999999995</v>
      </c>
    </row>
    <row r="482" spans="4:5" x14ac:dyDescent="0.2">
      <c r="D482" s="7" t="s">
        <v>192</v>
      </c>
      <c r="E482" s="8">
        <v>1710.8</v>
      </c>
    </row>
    <row r="483" spans="4:5" x14ac:dyDescent="0.2">
      <c r="D483" s="7" t="s">
        <v>217</v>
      </c>
      <c r="E483" s="8">
        <v>3909.6</v>
      </c>
    </row>
    <row r="484" spans="4:5" x14ac:dyDescent="0.2">
      <c r="D484" s="7" t="s">
        <v>987</v>
      </c>
      <c r="E484" s="8">
        <v>6600</v>
      </c>
    </row>
    <row r="485" spans="4:5" x14ac:dyDescent="0.2">
      <c r="D485" s="7" t="s">
        <v>386</v>
      </c>
      <c r="E485" s="8">
        <v>7728</v>
      </c>
    </row>
    <row r="486" spans="4:5" x14ac:dyDescent="0.2">
      <c r="D486" s="7" t="s">
        <v>33</v>
      </c>
      <c r="E486" s="8">
        <v>17630</v>
      </c>
    </row>
    <row r="487" spans="4:5" x14ac:dyDescent="0.2">
      <c r="D487" s="7" t="s">
        <v>44</v>
      </c>
      <c r="E487" s="8">
        <v>5063</v>
      </c>
    </row>
    <row r="488" spans="4:5" x14ac:dyDescent="0.2">
      <c r="D488" s="7" t="s">
        <v>975</v>
      </c>
      <c r="E488" s="8">
        <v>2185.19</v>
      </c>
    </row>
    <row r="489" spans="4:5" x14ac:dyDescent="0.2">
      <c r="D489" s="7" t="s">
        <v>266</v>
      </c>
      <c r="E489" s="8">
        <v>1524.6</v>
      </c>
    </row>
    <row r="490" spans="4:5" x14ac:dyDescent="0.2">
      <c r="D490" s="7" t="s">
        <v>1038</v>
      </c>
      <c r="E490" s="8">
        <v>575.04999999999995</v>
      </c>
    </row>
    <row r="491" spans="4:5" x14ac:dyDescent="0.2">
      <c r="D491" s="7" t="s">
        <v>1250</v>
      </c>
      <c r="E491" s="8">
        <v>25092.899999999998</v>
      </c>
    </row>
    <row r="492" spans="4:5" x14ac:dyDescent="0.2">
      <c r="D492" s="7" t="s">
        <v>539</v>
      </c>
      <c r="E492" s="8">
        <v>1000</v>
      </c>
    </row>
    <row r="493" spans="4:5" x14ac:dyDescent="0.2">
      <c r="D493" s="7" t="s">
        <v>139</v>
      </c>
      <c r="E493" s="8">
        <v>1425</v>
      </c>
    </row>
    <row r="494" spans="4:5" x14ac:dyDescent="0.2">
      <c r="D494" s="7" t="s">
        <v>595</v>
      </c>
      <c r="E494" s="8">
        <v>630</v>
      </c>
    </row>
    <row r="495" spans="4:5" x14ac:dyDescent="0.2">
      <c r="D495" s="7" t="s">
        <v>1237</v>
      </c>
      <c r="E495" s="8">
        <v>2340</v>
      </c>
    </row>
    <row r="496" spans="4:5" x14ac:dyDescent="0.2">
      <c r="D496" s="7" t="s">
        <v>1244</v>
      </c>
      <c r="E496" s="8">
        <v>9996</v>
      </c>
    </row>
    <row r="497" spans="4:5" x14ac:dyDescent="0.2">
      <c r="D497" s="7" t="s">
        <v>1010</v>
      </c>
      <c r="E497" s="8">
        <v>1363.04</v>
      </c>
    </row>
    <row r="498" spans="4:5" x14ac:dyDescent="0.2">
      <c r="D498" s="7" t="s">
        <v>702</v>
      </c>
      <c r="E498" s="8">
        <v>174116</v>
      </c>
    </row>
    <row r="499" spans="4:5" x14ac:dyDescent="0.2">
      <c r="D499" s="7" t="s">
        <v>1014</v>
      </c>
      <c r="E499" s="8">
        <v>1363.04</v>
      </c>
    </row>
    <row r="500" spans="4:5" x14ac:dyDescent="0.2">
      <c r="D500" s="7" t="s">
        <v>737</v>
      </c>
      <c r="E500" s="8">
        <v>6004</v>
      </c>
    </row>
    <row r="501" spans="4:5" x14ac:dyDescent="0.2">
      <c r="D501" s="7" t="s">
        <v>1177</v>
      </c>
      <c r="E501" s="8">
        <v>555</v>
      </c>
    </row>
    <row r="502" spans="4:5" x14ac:dyDescent="0.2">
      <c r="D502" s="7" t="s">
        <v>1179</v>
      </c>
      <c r="E502" s="8">
        <v>1740</v>
      </c>
    </row>
    <row r="503" spans="4:5" x14ac:dyDescent="0.2">
      <c r="D503" s="7" t="s">
        <v>1181</v>
      </c>
      <c r="E503" s="8">
        <v>1020</v>
      </c>
    </row>
    <row r="504" spans="4:5" x14ac:dyDescent="0.2">
      <c r="D504" s="7" t="s">
        <v>82</v>
      </c>
      <c r="E504" s="8">
        <v>29513.599999999999</v>
      </c>
    </row>
    <row r="505" spans="4:5" x14ac:dyDescent="0.2">
      <c r="D505" s="7" t="s">
        <v>379</v>
      </c>
      <c r="E505" s="8">
        <v>4379</v>
      </c>
    </row>
    <row r="506" spans="4:5" x14ac:dyDescent="0.2">
      <c r="D506" s="7" t="s">
        <v>380</v>
      </c>
      <c r="E506" s="8">
        <v>1526</v>
      </c>
    </row>
    <row r="507" spans="4:5" x14ac:dyDescent="0.2">
      <c r="D507" s="7" t="s">
        <v>755</v>
      </c>
      <c r="E507" s="8">
        <v>5466</v>
      </c>
    </row>
    <row r="508" spans="4:5" x14ac:dyDescent="0.2">
      <c r="D508" s="7" t="s">
        <v>933</v>
      </c>
      <c r="E508" s="8">
        <v>3606.4</v>
      </c>
    </row>
    <row r="509" spans="4:5" x14ac:dyDescent="0.2">
      <c r="D509" s="7" t="s">
        <v>727</v>
      </c>
      <c r="E509" s="8">
        <v>16183.2</v>
      </c>
    </row>
    <row r="510" spans="4:5" x14ac:dyDescent="0.2">
      <c r="D510" s="7" t="s">
        <v>403</v>
      </c>
      <c r="E510" s="8">
        <v>1474.9</v>
      </c>
    </row>
    <row r="511" spans="4:5" x14ac:dyDescent="0.2">
      <c r="D511" s="7" t="s">
        <v>31</v>
      </c>
      <c r="E511" s="8">
        <v>31255</v>
      </c>
    </row>
    <row r="512" spans="4:5" x14ac:dyDescent="0.2">
      <c r="D512" s="7" t="s">
        <v>406</v>
      </c>
      <c r="E512" s="8">
        <v>110.4</v>
      </c>
    </row>
    <row r="513" spans="4:5" x14ac:dyDescent="0.2">
      <c r="D513" s="7" t="s">
        <v>882</v>
      </c>
      <c r="E513" s="8">
        <v>24012</v>
      </c>
    </row>
    <row r="514" spans="4:5" x14ac:dyDescent="0.2">
      <c r="D514" s="7" t="s">
        <v>849</v>
      </c>
      <c r="E514" s="8">
        <v>98175</v>
      </c>
    </row>
    <row r="515" spans="4:5" x14ac:dyDescent="0.2">
      <c r="D515" s="7" t="s">
        <v>673</v>
      </c>
      <c r="E515" s="8">
        <v>6547.2</v>
      </c>
    </row>
    <row r="516" spans="4:5" x14ac:dyDescent="0.2">
      <c r="D516" s="7" t="s">
        <v>642</v>
      </c>
      <c r="E516" s="8">
        <v>3780</v>
      </c>
    </row>
    <row r="517" spans="4:5" x14ac:dyDescent="0.2">
      <c r="D517" s="7" t="s">
        <v>917</v>
      </c>
      <c r="E517" s="8">
        <v>4440</v>
      </c>
    </row>
    <row r="518" spans="4:5" x14ac:dyDescent="0.2">
      <c r="D518" s="7" t="s">
        <v>912</v>
      </c>
      <c r="E518" s="8">
        <v>1639</v>
      </c>
    </row>
    <row r="519" spans="4:5" x14ac:dyDescent="0.2">
      <c r="D519" s="7" t="s">
        <v>932</v>
      </c>
      <c r="E519" s="8">
        <v>3640</v>
      </c>
    </row>
    <row r="520" spans="4:5" x14ac:dyDescent="0.2">
      <c r="D520" s="7" t="s">
        <v>1202</v>
      </c>
      <c r="E520" s="8">
        <v>61.9</v>
      </c>
    </row>
    <row r="521" spans="4:5" x14ac:dyDescent="0.2">
      <c r="D521" s="7" t="s">
        <v>1044</v>
      </c>
      <c r="E521" s="8">
        <v>21830</v>
      </c>
    </row>
    <row r="522" spans="4:5" x14ac:dyDescent="0.2">
      <c r="D522" s="7" t="s">
        <v>672</v>
      </c>
      <c r="E522" s="8">
        <v>7625.88</v>
      </c>
    </row>
    <row r="523" spans="4:5" x14ac:dyDescent="0.2">
      <c r="D523" s="7" t="s">
        <v>680</v>
      </c>
      <c r="E523" s="8">
        <v>2675</v>
      </c>
    </row>
    <row r="524" spans="4:5" x14ac:dyDescent="0.2">
      <c r="D524" s="7" t="s">
        <v>677</v>
      </c>
      <c r="E524" s="8">
        <v>1559</v>
      </c>
    </row>
    <row r="525" spans="4:5" x14ac:dyDescent="0.2">
      <c r="D525" s="7" t="s">
        <v>655</v>
      </c>
      <c r="E525" s="8">
        <v>15163.6</v>
      </c>
    </row>
    <row r="526" spans="4:5" x14ac:dyDescent="0.2">
      <c r="D526" s="7" t="s">
        <v>650</v>
      </c>
      <c r="E526" s="8">
        <v>5789</v>
      </c>
    </row>
    <row r="527" spans="4:5" x14ac:dyDescent="0.2">
      <c r="D527" s="7" t="s">
        <v>667</v>
      </c>
      <c r="E527" s="8">
        <v>9650.0299999999988</v>
      </c>
    </row>
    <row r="528" spans="4:5" x14ac:dyDescent="0.2">
      <c r="D528" s="7" t="s">
        <v>652</v>
      </c>
      <c r="E528" s="8">
        <v>11225.55</v>
      </c>
    </row>
    <row r="529" spans="4:5" x14ac:dyDescent="0.2">
      <c r="D529" s="7" t="s">
        <v>653</v>
      </c>
      <c r="E529" s="8">
        <v>24941.560000000005</v>
      </c>
    </row>
    <row r="530" spans="4:5" x14ac:dyDescent="0.2">
      <c r="D530" s="7" t="s">
        <v>654</v>
      </c>
      <c r="E530" s="8">
        <v>16330.710000000001</v>
      </c>
    </row>
    <row r="531" spans="4:5" x14ac:dyDescent="0.2">
      <c r="D531" s="7" t="s">
        <v>175</v>
      </c>
      <c r="E531" s="8">
        <v>1021.2</v>
      </c>
    </row>
    <row r="532" spans="4:5" x14ac:dyDescent="0.2">
      <c r="D532" s="7" t="s">
        <v>638</v>
      </c>
      <c r="E532" s="8">
        <v>10120</v>
      </c>
    </row>
    <row r="533" spans="4:5" x14ac:dyDescent="0.2">
      <c r="D533" s="7" t="s">
        <v>338</v>
      </c>
      <c r="E533" s="8">
        <v>1778.7923999999998</v>
      </c>
    </row>
    <row r="534" spans="4:5" x14ac:dyDescent="0.2">
      <c r="D534" s="7" t="s">
        <v>1153</v>
      </c>
      <c r="E534" s="8">
        <v>1526.48</v>
      </c>
    </row>
    <row r="535" spans="4:5" x14ac:dyDescent="0.2">
      <c r="D535" s="7" t="s">
        <v>1059</v>
      </c>
      <c r="E535" s="8">
        <v>3727.1</v>
      </c>
    </row>
    <row r="536" spans="4:5" x14ac:dyDescent="0.2">
      <c r="D536" s="7" t="s">
        <v>1209</v>
      </c>
      <c r="E536" s="8">
        <v>9198</v>
      </c>
    </row>
    <row r="537" spans="4:5" x14ac:dyDescent="0.2">
      <c r="D537" s="7" t="s">
        <v>1213</v>
      </c>
      <c r="E537" s="8">
        <v>17320</v>
      </c>
    </row>
    <row r="538" spans="4:5" x14ac:dyDescent="0.2">
      <c r="D538" s="7" t="s">
        <v>429</v>
      </c>
      <c r="E538" s="8">
        <v>3528</v>
      </c>
    </row>
    <row r="539" spans="4:5" x14ac:dyDescent="0.2">
      <c r="D539" s="7" t="s">
        <v>179</v>
      </c>
      <c r="E539" s="8">
        <v>3840</v>
      </c>
    </row>
    <row r="540" spans="4:5" x14ac:dyDescent="0.2">
      <c r="D540" s="7" t="s">
        <v>540</v>
      </c>
      <c r="E540" s="8">
        <v>88.050000000000011</v>
      </c>
    </row>
    <row r="541" spans="4:5" x14ac:dyDescent="0.2">
      <c r="D541" s="7" t="s">
        <v>608</v>
      </c>
      <c r="E541" s="8">
        <v>122</v>
      </c>
    </row>
    <row r="542" spans="4:5" x14ac:dyDescent="0.2">
      <c r="D542" s="7" t="s">
        <v>709</v>
      </c>
      <c r="E542" s="8">
        <v>9240</v>
      </c>
    </row>
    <row r="543" spans="4:5" x14ac:dyDescent="0.2">
      <c r="D543" s="7" t="s">
        <v>1147</v>
      </c>
      <c r="E543" s="8">
        <v>15300</v>
      </c>
    </row>
    <row r="544" spans="4:5" x14ac:dyDescent="0.2">
      <c r="D544" s="7" t="s">
        <v>325</v>
      </c>
      <c r="E544" s="8">
        <v>882</v>
      </c>
    </row>
    <row r="545" spans="4:5" x14ac:dyDescent="0.2">
      <c r="D545" s="7" t="s">
        <v>575</v>
      </c>
      <c r="E545" s="8">
        <v>1596</v>
      </c>
    </row>
    <row r="546" spans="4:5" x14ac:dyDescent="0.2">
      <c r="D546" s="7" t="s">
        <v>576</v>
      </c>
      <c r="E546" s="8">
        <v>3645</v>
      </c>
    </row>
    <row r="547" spans="4:5" x14ac:dyDescent="0.2">
      <c r="D547" s="7" t="s">
        <v>715</v>
      </c>
      <c r="E547" s="8">
        <v>38009.4</v>
      </c>
    </row>
    <row r="548" spans="4:5" x14ac:dyDescent="0.2">
      <c r="D548" s="7" t="s">
        <v>290</v>
      </c>
      <c r="E548" s="8">
        <v>20709</v>
      </c>
    </row>
    <row r="549" spans="4:5" x14ac:dyDescent="0.2">
      <c r="D549" s="7" t="s">
        <v>1229</v>
      </c>
      <c r="E549" s="8">
        <v>27868.5</v>
      </c>
    </row>
    <row r="550" spans="4:5" x14ac:dyDescent="0.2">
      <c r="D550" s="7" t="s">
        <v>1216</v>
      </c>
      <c r="E550" s="8">
        <v>48816</v>
      </c>
    </row>
    <row r="551" spans="4:5" x14ac:dyDescent="0.2">
      <c r="D551" s="7" t="s">
        <v>476</v>
      </c>
      <c r="E551" s="8">
        <v>6279</v>
      </c>
    </row>
    <row r="552" spans="4:5" x14ac:dyDescent="0.2">
      <c r="D552" s="7" t="s">
        <v>1226</v>
      </c>
      <c r="E552" s="8">
        <v>4631.2</v>
      </c>
    </row>
    <row r="553" spans="4:5" x14ac:dyDescent="0.2">
      <c r="D553" s="7" t="s">
        <v>883</v>
      </c>
      <c r="E553" s="8">
        <v>2460</v>
      </c>
    </row>
    <row r="554" spans="4:5" x14ac:dyDescent="0.2">
      <c r="D554" s="7" t="s">
        <v>648</v>
      </c>
      <c r="E554" s="8">
        <v>41200</v>
      </c>
    </row>
    <row r="555" spans="4:5" x14ac:dyDescent="0.2">
      <c r="D555" s="7" t="s">
        <v>877</v>
      </c>
      <c r="E555" s="8">
        <v>139.5</v>
      </c>
    </row>
    <row r="556" spans="4:5" x14ac:dyDescent="0.2">
      <c r="D556" s="7" t="s">
        <v>836</v>
      </c>
      <c r="E556" s="8">
        <v>699.8</v>
      </c>
    </row>
    <row r="557" spans="4:5" x14ac:dyDescent="0.2">
      <c r="D557" s="7" t="s">
        <v>835</v>
      </c>
      <c r="E557" s="8">
        <v>2799.2</v>
      </c>
    </row>
    <row r="558" spans="4:5" x14ac:dyDescent="0.2">
      <c r="D558" s="7" t="s">
        <v>789</v>
      </c>
      <c r="E558" s="8">
        <v>740</v>
      </c>
    </row>
    <row r="559" spans="4:5" x14ac:dyDescent="0.2">
      <c r="D559" s="7" t="s">
        <v>790</v>
      </c>
      <c r="E559" s="8">
        <v>296</v>
      </c>
    </row>
    <row r="560" spans="4:5" x14ac:dyDescent="0.2">
      <c r="D560" s="7" t="s">
        <v>791</v>
      </c>
      <c r="E560" s="8">
        <v>1776</v>
      </c>
    </row>
    <row r="561" spans="4:5" x14ac:dyDescent="0.2">
      <c r="D561" s="7" t="s">
        <v>1218</v>
      </c>
      <c r="E561" s="8">
        <v>3590</v>
      </c>
    </row>
    <row r="562" spans="4:5" x14ac:dyDescent="0.2">
      <c r="D562" s="7" t="s">
        <v>1172</v>
      </c>
      <c r="E562" s="8">
        <v>10500</v>
      </c>
    </row>
    <row r="563" spans="4:5" x14ac:dyDescent="0.2">
      <c r="D563" s="7" t="s">
        <v>792</v>
      </c>
      <c r="E563" s="8">
        <v>1201.4000000000001</v>
      </c>
    </row>
    <row r="564" spans="4:5" x14ac:dyDescent="0.2">
      <c r="D564" s="7" t="s">
        <v>120</v>
      </c>
      <c r="E564" s="8">
        <v>2890</v>
      </c>
    </row>
    <row r="565" spans="4:5" x14ac:dyDescent="0.2">
      <c r="D565" s="7" t="s">
        <v>1125</v>
      </c>
      <c r="E565" s="8">
        <v>13250.9</v>
      </c>
    </row>
    <row r="566" spans="4:5" x14ac:dyDescent="0.2">
      <c r="D566" s="7" t="s">
        <v>482</v>
      </c>
      <c r="E566" s="8">
        <v>3767.4</v>
      </c>
    </row>
    <row r="567" spans="4:5" x14ac:dyDescent="0.2">
      <c r="D567" s="7" t="s">
        <v>122</v>
      </c>
      <c r="E567" s="8">
        <v>15050</v>
      </c>
    </row>
    <row r="568" spans="4:5" x14ac:dyDescent="0.2">
      <c r="D568" s="7" t="s">
        <v>1104</v>
      </c>
      <c r="E568" s="8">
        <v>14608.999999999998</v>
      </c>
    </row>
    <row r="569" spans="4:5" x14ac:dyDescent="0.2">
      <c r="D569" s="7" t="s">
        <v>484</v>
      </c>
      <c r="E569" s="8">
        <v>25650</v>
      </c>
    </row>
    <row r="570" spans="4:5" x14ac:dyDescent="0.2">
      <c r="D570" s="7" t="s">
        <v>459</v>
      </c>
      <c r="E570" s="8">
        <v>40040</v>
      </c>
    </row>
    <row r="571" spans="4:5" x14ac:dyDescent="0.2">
      <c r="D571" s="7" t="s">
        <v>556</v>
      </c>
      <c r="E571" s="8">
        <v>10010</v>
      </c>
    </row>
    <row r="572" spans="4:5" x14ac:dyDescent="0.2">
      <c r="D572" s="7" t="s">
        <v>485</v>
      </c>
      <c r="E572" s="8">
        <v>18075</v>
      </c>
    </row>
    <row r="573" spans="4:5" x14ac:dyDescent="0.2">
      <c r="D573" s="7" t="s">
        <v>460</v>
      </c>
      <c r="E573" s="8">
        <v>16473.600000000002</v>
      </c>
    </row>
    <row r="574" spans="4:5" x14ac:dyDescent="0.2">
      <c r="D574" s="7" t="s">
        <v>557</v>
      </c>
      <c r="E574" s="8">
        <v>2745.6</v>
      </c>
    </row>
    <row r="575" spans="4:5" x14ac:dyDescent="0.2">
      <c r="D575" s="7" t="s">
        <v>337</v>
      </c>
      <c r="E575" s="8">
        <v>2744.6958</v>
      </c>
    </row>
    <row r="576" spans="4:5" x14ac:dyDescent="0.2">
      <c r="D576" s="7" t="s">
        <v>1028</v>
      </c>
      <c r="E576" s="8">
        <v>8646.82</v>
      </c>
    </row>
    <row r="577" spans="4:5" x14ac:dyDescent="0.2">
      <c r="D577" s="7" t="s">
        <v>963</v>
      </c>
      <c r="E577" s="8">
        <v>1501.47</v>
      </c>
    </row>
    <row r="578" spans="4:5" x14ac:dyDescent="0.2">
      <c r="D578" s="7" t="s">
        <v>1194</v>
      </c>
      <c r="E578" s="8">
        <v>39.520000000000003</v>
      </c>
    </row>
    <row r="579" spans="4:5" x14ac:dyDescent="0.2">
      <c r="D579" s="7" t="s">
        <v>1084</v>
      </c>
      <c r="E579" s="8">
        <v>282.36</v>
      </c>
    </row>
    <row r="580" spans="4:5" x14ac:dyDescent="0.2">
      <c r="D580" s="7" t="s">
        <v>990</v>
      </c>
      <c r="E580" s="8">
        <v>106.5</v>
      </c>
    </row>
    <row r="581" spans="4:5" x14ac:dyDescent="0.2">
      <c r="D581" s="7" t="s">
        <v>1161</v>
      </c>
      <c r="E581" s="8">
        <v>172.9</v>
      </c>
    </row>
    <row r="582" spans="4:5" x14ac:dyDescent="0.2">
      <c r="D582" s="7" t="s">
        <v>1201</v>
      </c>
      <c r="E582" s="8">
        <v>469.4</v>
      </c>
    </row>
    <row r="583" spans="4:5" x14ac:dyDescent="0.2">
      <c r="D583" s="7" t="s">
        <v>1190</v>
      </c>
      <c r="E583" s="8">
        <v>1140</v>
      </c>
    </row>
    <row r="584" spans="4:5" x14ac:dyDescent="0.2">
      <c r="D584" s="7" t="s">
        <v>855</v>
      </c>
      <c r="E584" s="8">
        <v>8004</v>
      </c>
    </row>
    <row r="585" spans="4:5" x14ac:dyDescent="0.2">
      <c r="D585" s="7" t="s">
        <v>631</v>
      </c>
      <c r="E585" s="8">
        <v>4314</v>
      </c>
    </row>
    <row r="586" spans="4:5" x14ac:dyDescent="0.2">
      <c r="D586" s="7" t="s">
        <v>515</v>
      </c>
      <c r="E586" s="8">
        <v>1030.4000000000001</v>
      </c>
    </row>
    <row r="587" spans="4:5" x14ac:dyDescent="0.2">
      <c r="D587" s="7" t="s">
        <v>66</v>
      </c>
      <c r="E587" s="8">
        <v>1748</v>
      </c>
    </row>
    <row r="588" spans="4:5" x14ac:dyDescent="0.2">
      <c r="D588" s="7" t="s">
        <v>908</v>
      </c>
      <c r="E588" s="8">
        <v>3196</v>
      </c>
    </row>
    <row r="589" spans="4:5" x14ac:dyDescent="0.2">
      <c r="D589" s="7" t="s">
        <v>922</v>
      </c>
      <c r="E589" s="8">
        <v>13616</v>
      </c>
    </row>
    <row r="590" spans="4:5" x14ac:dyDescent="0.2">
      <c r="D590" s="7" t="s">
        <v>504</v>
      </c>
      <c r="E590" s="8">
        <v>1840</v>
      </c>
    </row>
    <row r="591" spans="4:5" x14ac:dyDescent="0.2">
      <c r="D591" s="7" t="s">
        <v>532</v>
      </c>
      <c r="E591" s="8">
        <v>195</v>
      </c>
    </row>
    <row r="592" spans="4:5" x14ac:dyDescent="0.2">
      <c r="D592" s="7" t="s">
        <v>910</v>
      </c>
      <c r="E592" s="8">
        <v>3194</v>
      </c>
    </row>
    <row r="593" spans="4:5" x14ac:dyDescent="0.2">
      <c r="D593" s="7" t="s">
        <v>210</v>
      </c>
      <c r="E593" s="8">
        <v>843</v>
      </c>
    </row>
    <row r="594" spans="4:5" x14ac:dyDescent="0.2">
      <c r="D594" s="7" t="s">
        <v>431</v>
      </c>
      <c r="E594" s="8">
        <v>758</v>
      </c>
    </row>
    <row r="595" spans="4:5" x14ac:dyDescent="0.2">
      <c r="D595" s="7" t="s">
        <v>216</v>
      </c>
      <c r="E595" s="8">
        <v>1030</v>
      </c>
    </row>
    <row r="596" spans="4:5" x14ac:dyDescent="0.2">
      <c r="D596" s="7" t="s">
        <v>705</v>
      </c>
      <c r="E596" s="8">
        <v>4627</v>
      </c>
    </row>
    <row r="597" spans="4:5" x14ac:dyDescent="0.2">
      <c r="D597" s="7" t="s">
        <v>797</v>
      </c>
      <c r="E597" s="8">
        <v>8280</v>
      </c>
    </row>
    <row r="598" spans="4:5" x14ac:dyDescent="0.2">
      <c r="D598" s="7" t="s">
        <v>796</v>
      </c>
      <c r="E598" s="8">
        <v>33672</v>
      </c>
    </row>
    <row r="599" spans="4:5" x14ac:dyDescent="0.2">
      <c r="D599" s="7" t="s">
        <v>837</v>
      </c>
      <c r="E599" s="8">
        <v>7534.8</v>
      </c>
    </row>
    <row r="600" spans="4:5" x14ac:dyDescent="0.2">
      <c r="D600" s="7" t="s">
        <v>794</v>
      </c>
      <c r="E600" s="8">
        <v>29808</v>
      </c>
    </row>
    <row r="601" spans="4:5" x14ac:dyDescent="0.2">
      <c r="D601" s="7" t="s">
        <v>838</v>
      </c>
      <c r="E601" s="8">
        <v>4636.8</v>
      </c>
    </row>
    <row r="602" spans="4:5" x14ac:dyDescent="0.2">
      <c r="D602" s="7" t="s">
        <v>1188</v>
      </c>
      <c r="E602" s="8">
        <v>1537.5</v>
      </c>
    </row>
    <row r="603" spans="4:5" x14ac:dyDescent="0.2">
      <c r="D603" s="7" t="s">
        <v>315</v>
      </c>
      <c r="E603" s="8">
        <v>114114</v>
      </c>
    </row>
    <row r="604" spans="4:5" x14ac:dyDescent="0.2">
      <c r="D604" s="7" t="s">
        <v>690</v>
      </c>
      <c r="E604" s="8">
        <v>1280</v>
      </c>
    </row>
    <row r="605" spans="4:5" x14ac:dyDescent="0.2">
      <c r="D605" s="7" t="s">
        <v>694</v>
      </c>
      <c r="E605" s="8">
        <v>1360</v>
      </c>
    </row>
    <row r="606" spans="4:5" x14ac:dyDescent="0.2">
      <c r="D606" s="7" t="s">
        <v>749</v>
      </c>
      <c r="E606" s="8">
        <v>11600</v>
      </c>
    </row>
    <row r="607" spans="4:5" x14ac:dyDescent="0.2">
      <c r="D607" s="7" t="s">
        <v>696</v>
      </c>
      <c r="E607" s="8">
        <v>3210</v>
      </c>
    </row>
    <row r="608" spans="4:5" x14ac:dyDescent="0.2">
      <c r="D608" s="7" t="s">
        <v>936</v>
      </c>
      <c r="E608" s="8">
        <v>2560</v>
      </c>
    </row>
    <row r="609" spans="4:5" x14ac:dyDescent="0.2">
      <c r="D609" s="7" t="s">
        <v>516</v>
      </c>
      <c r="E609" s="8">
        <v>1573.8</v>
      </c>
    </row>
    <row r="610" spans="4:5" x14ac:dyDescent="0.2">
      <c r="D610" s="7" t="s">
        <v>47</v>
      </c>
      <c r="E610" s="8">
        <v>5374.25</v>
      </c>
    </row>
    <row r="611" spans="4:5" x14ac:dyDescent="0.2">
      <c r="D611" s="7" t="s">
        <v>468</v>
      </c>
      <c r="E611" s="8">
        <v>1977.3</v>
      </c>
    </row>
    <row r="612" spans="4:5" x14ac:dyDescent="0.2">
      <c r="D612" s="7" t="s">
        <v>966</v>
      </c>
      <c r="E612" s="8">
        <v>4458</v>
      </c>
    </row>
    <row r="613" spans="4:5" x14ac:dyDescent="0.2">
      <c r="D613" s="7" t="s">
        <v>161</v>
      </c>
      <c r="E613" s="8">
        <v>1160</v>
      </c>
    </row>
    <row r="614" spans="4:5" x14ac:dyDescent="0.2">
      <c r="D614" s="7" t="s">
        <v>159</v>
      </c>
      <c r="E614" s="8">
        <v>750</v>
      </c>
    </row>
    <row r="615" spans="4:5" x14ac:dyDescent="0.2">
      <c r="D615" s="7" t="s">
        <v>594</v>
      </c>
      <c r="E615" s="8">
        <v>218</v>
      </c>
    </row>
    <row r="616" spans="4:5" x14ac:dyDescent="0.2">
      <c r="D616" s="7" t="s">
        <v>579</v>
      </c>
      <c r="E616" s="8">
        <v>8658</v>
      </c>
    </row>
    <row r="617" spans="4:5" x14ac:dyDescent="0.2">
      <c r="D617" s="7" t="s">
        <v>615</v>
      </c>
      <c r="E617" s="8">
        <v>2100</v>
      </c>
    </row>
    <row r="618" spans="4:5" x14ac:dyDescent="0.2">
      <c r="D618" s="7" t="s">
        <v>188</v>
      </c>
      <c r="E618" s="8">
        <v>4526</v>
      </c>
    </row>
    <row r="619" spans="4:5" x14ac:dyDescent="0.2">
      <c r="D619" s="7" t="s">
        <v>107</v>
      </c>
      <c r="E619" s="8">
        <v>9395.5</v>
      </c>
    </row>
    <row r="620" spans="4:5" x14ac:dyDescent="0.2">
      <c r="D620" s="7" t="s">
        <v>105</v>
      </c>
      <c r="E620" s="8">
        <v>23595</v>
      </c>
    </row>
    <row r="621" spans="4:5" x14ac:dyDescent="0.2">
      <c r="D621" s="7" t="s">
        <v>527</v>
      </c>
      <c r="E621" s="8">
        <v>13455</v>
      </c>
    </row>
    <row r="622" spans="4:5" x14ac:dyDescent="0.2">
      <c r="D622" s="7" t="s">
        <v>239</v>
      </c>
      <c r="E622" s="8">
        <v>36294.720000000001</v>
      </c>
    </row>
    <row r="623" spans="4:5" x14ac:dyDescent="0.2">
      <c r="D623" s="7" t="s">
        <v>8</v>
      </c>
      <c r="E623" s="8">
        <v>9532.9</v>
      </c>
    </row>
    <row r="624" spans="4:5" x14ac:dyDescent="0.2">
      <c r="D624" s="7" t="s">
        <v>972</v>
      </c>
      <c r="E624" s="8">
        <v>3482.3999999999996</v>
      </c>
    </row>
    <row r="625" spans="4:5" x14ac:dyDescent="0.2">
      <c r="D625" s="7" t="s">
        <v>1042</v>
      </c>
      <c r="E625" s="8">
        <v>11373.599999999999</v>
      </c>
    </row>
    <row r="626" spans="4:5" x14ac:dyDescent="0.2">
      <c r="D626" s="7" t="s">
        <v>162</v>
      </c>
      <c r="E626" s="8">
        <v>12369</v>
      </c>
    </row>
    <row r="627" spans="4:5" x14ac:dyDescent="0.2">
      <c r="D627" s="7" t="s">
        <v>876</v>
      </c>
      <c r="E627" s="8">
        <v>15880</v>
      </c>
    </row>
    <row r="628" spans="4:5" x14ac:dyDescent="0.2">
      <c r="D628" s="7" t="s">
        <v>871</v>
      </c>
      <c r="E628" s="8">
        <v>7940</v>
      </c>
    </row>
    <row r="629" spans="4:5" x14ac:dyDescent="0.2">
      <c r="D629" s="7" t="s">
        <v>873</v>
      </c>
      <c r="E629" s="8">
        <v>7940</v>
      </c>
    </row>
    <row r="630" spans="4:5" x14ac:dyDescent="0.2">
      <c r="D630" s="7" t="s">
        <v>874</v>
      </c>
      <c r="E630" s="8">
        <v>11910</v>
      </c>
    </row>
    <row r="631" spans="4:5" x14ac:dyDescent="0.2">
      <c r="D631" s="7" t="s">
        <v>875</v>
      </c>
      <c r="E631" s="8">
        <v>15880</v>
      </c>
    </row>
    <row r="632" spans="4:5" x14ac:dyDescent="0.2">
      <c r="D632" s="7" t="s">
        <v>893</v>
      </c>
      <c r="E632" s="8">
        <v>50472</v>
      </c>
    </row>
    <row r="633" spans="4:5" x14ac:dyDescent="0.2">
      <c r="D633" s="7" t="s">
        <v>894</v>
      </c>
      <c r="E633" s="8">
        <v>50472</v>
      </c>
    </row>
    <row r="634" spans="4:5" x14ac:dyDescent="0.2">
      <c r="D634" s="7" t="s">
        <v>905</v>
      </c>
      <c r="E634" s="8">
        <v>2992</v>
      </c>
    </row>
    <row r="635" spans="4:5" x14ac:dyDescent="0.2">
      <c r="D635" s="7" t="s">
        <v>920</v>
      </c>
      <c r="E635" s="8">
        <v>34925</v>
      </c>
    </row>
    <row r="636" spans="4:5" x14ac:dyDescent="0.2">
      <c r="D636" s="7" t="s">
        <v>48</v>
      </c>
      <c r="E636" s="8">
        <v>2425.1999999999998</v>
      </c>
    </row>
    <row r="637" spans="4:5" x14ac:dyDescent="0.2">
      <c r="D637" s="7" t="s">
        <v>1219</v>
      </c>
      <c r="E637" s="8">
        <v>37620</v>
      </c>
    </row>
    <row r="638" spans="4:5" x14ac:dyDescent="0.2">
      <c r="D638" s="7" t="s">
        <v>623</v>
      </c>
      <c r="E638" s="8">
        <v>260</v>
      </c>
    </row>
    <row r="639" spans="4:5" x14ac:dyDescent="0.2">
      <c r="D639" s="7" t="s">
        <v>1164</v>
      </c>
      <c r="E639" s="8">
        <v>944.04000000000008</v>
      </c>
    </row>
    <row r="640" spans="4:5" x14ac:dyDescent="0.2">
      <c r="D640" s="7" t="s">
        <v>419</v>
      </c>
      <c r="E640" s="8">
        <v>13272</v>
      </c>
    </row>
    <row r="641" spans="4:5" x14ac:dyDescent="0.2">
      <c r="D641" s="7" t="s">
        <v>158</v>
      </c>
      <c r="E641" s="8">
        <v>522.5</v>
      </c>
    </row>
    <row r="642" spans="4:5" x14ac:dyDescent="0.2">
      <c r="D642" s="7" t="s">
        <v>46</v>
      </c>
      <c r="E642" s="8">
        <v>65925</v>
      </c>
    </row>
    <row r="643" spans="4:5" x14ac:dyDescent="0.2">
      <c r="D643" s="7" t="s">
        <v>215</v>
      </c>
      <c r="E643" s="8">
        <v>525.6</v>
      </c>
    </row>
    <row r="644" spans="4:5" x14ac:dyDescent="0.2">
      <c r="D644" s="7" t="s">
        <v>944</v>
      </c>
      <c r="E644" s="8">
        <v>3478</v>
      </c>
    </row>
    <row r="645" spans="4:5" x14ac:dyDescent="0.2">
      <c r="D645" s="7" t="s">
        <v>35</v>
      </c>
      <c r="E645" s="8">
        <v>4391.2000000000007</v>
      </c>
    </row>
    <row r="646" spans="4:5" x14ac:dyDescent="0.2">
      <c r="D646" s="7" t="s">
        <v>71</v>
      </c>
      <c r="E646" s="8">
        <v>878</v>
      </c>
    </row>
    <row r="647" spans="4:5" x14ac:dyDescent="0.2">
      <c r="D647" s="7" t="s">
        <v>164</v>
      </c>
      <c r="E647" s="8">
        <v>5818.4</v>
      </c>
    </row>
    <row r="648" spans="4:5" x14ac:dyDescent="0.2">
      <c r="D648" s="7" t="s">
        <v>137</v>
      </c>
      <c r="E648" s="8">
        <v>16764.900000000001</v>
      </c>
    </row>
    <row r="649" spans="4:5" x14ac:dyDescent="0.2">
      <c r="D649" s="7" t="s">
        <v>165</v>
      </c>
      <c r="E649" s="8">
        <v>2345.4</v>
      </c>
    </row>
    <row r="650" spans="4:5" x14ac:dyDescent="0.2">
      <c r="D650" s="7" t="s">
        <v>674</v>
      </c>
      <c r="E650" s="8">
        <v>6547.2</v>
      </c>
    </row>
    <row r="651" spans="4:5" x14ac:dyDescent="0.2">
      <c r="D651" s="7" t="s">
        <v>643</v>
      </c>
      <c r="E651" s="8">
        <v>3780</v>
      </c>
    </row>
    <row r="652" spans="4:5" x14ac:dyDescent="0.2">
      <c r="D652" s="7" t="s">
        <v>895</v>
      </c>
      <c r="E652" s="8">
        <v>835</v>
      </c>
    </row>
    <row r="653" spans="4:5" x14ac:dyDescent="0.2">
      <c r="D653" s="7" t="s">
        <v>896</v>
      </c>
      <c r="E653" s="8">
        <v>370.7</v>
      </c>
    </row>
    <row r="654" spans="4:5" x14ac:dyDescent="0.2">
      <c r="D654" s="7" t="s">
        <v>744</v>
      </c>
      <c r="E654" s="8">
        <v>1266</v>
      </c>
    </row>
    <row r="655" spans="4:5" x14ac:dyDescent="0.2">
      <c r="D655" s="7" t="s">
        <v>743</v>
      </c>
      <c r="E655" s="8">
        <v>976</v>
      </c>
    </row>
    <row r="656" spans="4:5" x14ac:dyDescent="0.2">
      <c r="D656" s="7" t="s">
        <v>740</v>
      </c>
      <c r="E656" s="8">
        <v>500</v>
      </c>
    </row>
    <row r="657" spans="4:5" x14ac:dyDescent="0.2">
      <c r="D657" s="7" t="s">
        <v>742</v>
      </c>
      <c r="E657" s="8">
        <v>738</v>
      </c>
    </row>
    <row r="658" spans="4:5" x14ac:dyDescent="0.2">
      <c r="D658" s="7" t="s">
        <v>637</v>
      </c>
      <c r="E658" s="8">
        <v>185.5</v>
      </c>
    </row>
    <row r="659" spans="4:5" x14ac:dyDescent="0.2">
      <c r="D659" s="7" t="s">
        <v>486</v>
      </c>
      <c r="E659" s="8">
        <v>478</v>
      </c>
    </row>
    <row r="660" spans="4:5" x14ac:dyDescent="0.2">
      <c r="D660" s="7" t="s">
        <v>199</v>
      </c>
      <c r="E660" s="8">
        <v>469</v>
      </c>
    </row>
    <row r="661" spans="4:5" x14ac:dyDescent="0.2">
      <c r="D661" s="7" t="s">
        <v>508</v>
      </c>
      <c r="E661" s="8">
        <v>990</v>
      </c>
    </row>
    <row r="662" spans="4:5" x14ac:dyDescent="0.2">
      <c r="D662" s="7" t="s">
        <v>509</v>
      </c>
      <c r="E662" s="8">
        <v>688.5</v>
      </c>
    </row>
    <row r="663" spans="4:5" x14ac:dyDescent="0.2">
      <c r="D663" s="7" t="s">
        <v>166</v>
      </c>
      <c r="E663" s="8">
        <v>8224.2000000000007</v>
      </c>
    </row>
    <row r="664" spans="4:5" x14ac:dyDescent="0.2">
      <c r="D664" s="7" t="s">
        <v>656</v>
      </c>
      <c r="E664" s="8">
        <v>5274.8</v>
      </c>
    </row>
    <row r="665" spans="4:5" x14ac:dyDescent="0.2">
      <c r="D665" s="7" t="s">
        <v>125</v>
      </c>
      <c r="E665" s="8">
        <v>22876.3</v>
      </c>
    </row>
    <row r="666" spans="4:5" x14ac:dyDescent="0.2">
      <c r="D666" s="7" t="s">
        <v>421</v>
      </c>
      <c r="E666" s="8">
        <v>3536</v>
      </c>
    </row>
    <row r="667" spans="4:5" x14ac:dyDescent="0.2">
      <c r="D667" s="7" t="s">
        <v>138</v>
      </c>
      <c r="E667" s="8">
        <v>35085.799999999996</v>
      </c>
    </row>
    <row r="668" spans="4:5" x14ac:dyDescent="0.2">
      <c r="D668" s="7" t="s">
        <v>264</v>
      </c>
      <c r="E668" s="8">
        <v>5609.56</v>
      </c>
    </row>
    <row r="669" spans="4:5" x14ac:dyDescent="0.2">
      <c r="D669" s="7" t="s">
        <v>10</v>
      </c>
      <c r="E669" s="8">
        <v>863.4</v>
      </c>
    </row>
    <row r="670" spans="4:5" x14ac:dyDescent="0.2">
      <c r="D670" s="7" t="s">
        <v>541</v>
      </c>
      <c r="E670" s="8">
        <v>621</v>
      </c>
    </row>
    <row r="671" spans="4:5" x14ac:dyDescent="0.2">
      <c r="D671" s="7" t="s">
        <v>41</v>
      </c>
      <c r="E671" s="8">
        <v>12540</v>
      </c>
    </row>
    <row r="672" spans="4:5" x14ac:dyDescent="0.2">
      <c r="D672" s="7" t="s">
        <v>127</v>
      </c>
      <c r="E672" s="8">
        <v>927.96</v>
      </c>
    </row>
    <row r="673" spans="4:5" x14ac:dyDescent="0.2">
      <c r="D673" s="7" t="s">
        <v>609</v>
      </c>
      <c r="E673" s="8">
        <v>96761</v>
      </c>
    </row>
    <row r="674" spans="4:5" x14ac:dyDescent="0.2">
      <c r="D674" s="7" t="s">
        <v>597</v>
      </c>
      <c r="E674" s="8">
        <v>31395</v>
      </c>
    </row>
    <row r="675" spans="4:5" x14ac:dyDescent="0.2">
      <c r="D675" s="7" t="s">
        <v>344</v>
      </c>
      <c r="E675" s="8">
        <v>65252.88</v>
      </c>
    </row>
    <row r="676" spans="4:5" x14ac:dyDescent="0.2">
      <c r="D676" s="7" t="s">
        <v>487</v>
      </c>
      <c r="E676" s="8">
        <v>312</v>
      </c>
    </row>
    <row r="677" spans="4:5" x14ac:dyDescent="0.2">
      <c r="D677" s="7" t="s">
        <v>86</v>
      </c>
      <c r="E677" s="8">
        <v>365.8</v>
      </c>
    </row>
    <row r="678" spans="4:5" x14ac:dyDescent="0.2">
      <c r="D678" s="7" t="s">
        <v>461</v>
      </c>
      <c r="E678" s="8">
        <v>5123.3</v>
      </c>
    </row>
    <row r="679" spans="4:5" x14ac:dyDescent="0.2">
      <c r="D679" s="7" t="s">
        <v>462</v>
      </c>
      <c r="E679" s="8">
        <v>8440</v>
      </c>
    </row>
    <row r="680" spans="4:5" x14ac:dyDescent="0.2">
      <c r="D680" s="7" t="s">
        <v>77</v>
      </c>
      <c r="E680" s="8">
        <v>2576.1</v>
      </c>
    </row>
    <row r="681" spans="4:5" x14ac:dyDescent="0.2">
      <c r="D681" s="7" t="s">
        <v>747</v>
      </c>
      <c r="E681" s="8">
        <v>2826</v>
      </c>
    </row>
    <row r="682" spans="4:5" x14ac:dyDescent="0.2">
      <c r="D682" s="7" t="s">
        <v>0</v>
      </c>
      <c r="E682" s="8">
        <v>777</v>
      </c>
    </row>
    <row r="683" spans="4:5" x14ac:dyDescent="0.2">
      <c r="D683" s="7" t="s">
        <v>50</v>
      </c>
      <c r="E683" s="8">
        <v>71100</v>
      </c>
    </row>
    <row r="684" spans="4:5" x14ac:dyDescent="0.2">
      <c r="D684" s="7" t="s">
        <v>177</v>
      </c>
      <c r="E684" s="8">
        <v>6684.7</v>
      </c>
    </row>
    <row r="685" spans="4:5" x14ac:dyDescent="0.2">
      <c r="D685" s="7" t="s">
        <v>518</v>
      </c>
      <c r="E685" s="8">
        <v>5200</v>
      </c>
    </row>
    <row r="686" spans="4:5" x14ac:dyDescent="0.2">
      <c r="D686" s="7" t="s">
        <v>517</v>
      </c>
      <c r="E686" s="8">
        <v>4290</v>
      </c>
    </row>
    <row r="687" spans="4:5" x14ac:dyDescent="0.2">
      <c r="D687" s="7" t="s">
        <v>617</v>
      </c>
      <c r="E687" s="8">
        <v>237.5</v>
      </c>
    </row>
    <row r="688" spans="4:5" x14ac:dyDescent="0.2">
      <c r="D688" s="7" t="s">
        <v>1086</v>
      </c>
      <c r="E688" s="8">
        <v>948.81</v>
      </c>
    </row>
    <row r="689" spans="4:5" x14ac:dyDescent="0.2">
      <c r="D689" s="7" t="s">
        <v>1030</v>
      </c>
      <c r="E689" s="8">
        <v>11033.77</v>
      </c>
    </row>
    <row r="690" spans="4:5" x14ac:dyDescent="0.2">
      <c r="D690" s="7" t="s">
        <v>967</v>
      </c>
      <c r="E690" s="8">
        <v>11251.26</v>
      </c>
    </row>
    <row r="691" spans="4:5" x14ac:dyDescent="0.2">
      <c r="D691" s="7" t="s">
        <v>309</v>
      </c>
      <c r="E691" s="8">
        <v>2748.4160000000002</v>
      </c>
    </row>
    <row r="692" spans="4:5" x14ac:dyDescent="0.2">
      <c r="D692" s="7" t="s">
        <v>970</v>
      </c>
      <c r="E692" s="8">
        <v>8884.3799999999992</v>
      </c>
    </row>
    <row r="693" spans="4:5" x14ac:dyDescent="0.2">
      <c r="D693" s="7" t="s">
        <v>241</v>
      </c>
      <c r="E693" s="8">
        <v>36072.959999999999</v>
      </c>
    </row>
    <row r="694" spans="4:5" x14ac:dyDescent="0.2">
      <c r="D694" s="7" t="s">
        <v>11</v>
      </c>
      <c r="E694" s="8">
        <v>5439</v>
      </c>
    </row>
    <row r="695" spans="4:5" x14ac:dyDescent="0.2">
      <c r="D695" s="7" t="s">
        <v>1032</v>
      </c>
      <c r="E695" s="8">
        <v>37415.800000000003</v>
      </c>
    </row>
    <row r="696" spans="4:5" x14ac:dyDescent="0.2">
      <c r="D696" s="7" t="s">
        <v>327</v>
      </c>
      <c r="E696" s="8">
        <v>3049.2</v>
      </c>
    </row>
    <row r="697" spans="4:5" x14ac:dyDescent="0.2">
      <c r="D697" s="7" t="s">
        <v>857</v>
      </c>
      <c r="E697" s="8">
        <v>42120</v>
      </c>
    </row>
    <row r="698" spans="4:5" x14ac:dyDescent="0.2">
      <c r="D698" s="7" t="s">
        <v>952</v>
      </c>
      <c r="E698" s="8">
        <v>8822</v>
      </c>
    </row>
    <row r="699" spans="4:5" x14ac:dyDescent="0.2">
      <c r="D699" s="7" t="s">
        <v>950</v>
      </c>
      <c r="E699" s="8">
        <v>4411</v>
      </c>
    </row>
    <row r="700" spans="4:5" x14ac:dyDescent="0.2">
      <c r="D700" s="7" t="s">
        <v>142</v>
      </c>
      <c r="E700" s="8">
        <v>2010.4</v>
      </c>
    </row>
    <row r="701" spans="4:5" x14ac:dyDescent="0.2">
      <c r="D701" s="7" t="s">
        <v>954</v>
      </c>
      <c r="E701" s="8">
        <v>6732</v>
      </c>
    </row>
    <row r="702" spans="4:5" x14ac:dyDescent="0.2">
      <c r="D702" s="7" t="s">
        <v>951</v>
      </c>
      <c r="E702" s="8">
        <v>6732</v>
      </c>
    </row>
    <row r="703" spans="4:5" x14ac:dyDescent="0.2">
      <c r="D703" s="7" t="s">
        <v>946</v>
      </c>
      <c r="E703" s="8">
        <v>26015</v>
      </c>
    </row>
    <row r="704" spans="4:5" x14ac:dyDescent="0.2">
      <c r="D704" s="7" t="s">
        <v>949</v>
      </c>
      <c r="E704" s="8">
        <v>2365</v>
      </c>
    </row>
    <row r="705" spans="4:5" x14ac:dyDescent="0.2">
      <c r="D705" s="7" t="s">
        <v>953</v>
      </c>
      <c r="E705" s="8">
        <v>28710</v>
      </c>
    </row>
    <row r="706" spans="4:5" x14ac:dyDescent="0.2">
      <c r="D706" s="7" t="s">
        <v>422</v>
      </c>
      <c r="E706" s="8">
        <v>3503.2</v>
      </c>
    </row>
    <row r="707" spans="4:5" x14ac:dyDescent="0.2">
      <c r="D707" s="7" t="s">
        <v>1166</v>
      </c>
      <c r="E707" s="8">
        <v>426.15000000000003</v>
      </c>
    </row>
    <row r="708" spans="4:5" x14ac:dyDescent="0.2">
      <c r="D708" s="7" t="s">
        <v>1168</v>
      </c>
      <c r="E708" s="8">
        <v>395.2</v>
      </c>
    </row>
    <row r="709" spans="4:5" x14ac:dyDescent="0.2">
      <c r="D709" s="7" t="s">
        <v>463</v>
      </c>
      <c r="E709" s="8">
        <v>13360</v>
      </c>
    </row>
    <row r="710" spans="4:5" x14ac:dyDescent="0.2">
      <c r="D710" s="7" t="s">
        <v>542</v>
      </c>
      <c r="E710" s="8">
        <v>134</v>
      </c>
    </row>
    <row r="711" spans="4:5" x14ac:dyDescent="0.2">
      <c r="D711" s="7" t="s">
        <v>543</v>
      </c>
      <c r="E711" s="8">
        <v>156</v>
      </c>
    </row>
    <row r="712" spans="4:5" x14ac:dyDescent="0.2">
      <c r="D712" s="7" t="s">
        <v>37</v>
      </c>
      <c r="E712" s="8">
        <v>2109</v>
      </c>
    </row>
    <row r="713" spans="4:5" x14ac:dyDescent="0.2">
      <c r="D713" s="7" t="s">
        <v>1139</v>
      </c>
      <c r="E713" s="8">
        <v>4682.3</v>
      </c>
    </row>
    <row r="714" spans="4:5" x14ac:dyDescent="0.2">
      <c r="D714" s="7" t="s">
        <v>488</v>
      </c>
      <c r="E714" s="8">
        <v>2293.5</v>
      </c>
    </row>
    <row r="715" spans="4:5" x14ac:dyDescent="0.2">
      <c r="D715" s="7" t="s">
        <v>489</v>
      </c>
      <c r="E715" s="8">
        <v>1625.4</v>
      </c>
    </row>
    <row r="716" spans="4:5" x14ac:dyDescent="0.2">
      <c r="D716" s="7" t="s">
        <v>775</v>
      </c>
      <c r="E716" s="8">
        <v>28600</v>
      </c>
    </row>
    <row r="717" spans="4:5" x14ac:dyDescent="0.2">
      <c r="D717" s="7" t="s">
        <v>614</v>
      </c>
      <c r="E717" s="8">
        <v>92.5</v>
      </c>
    </row>
    <row r="718" spans="4:5" x14ac:dyDescent="0.2">
      <c r="D718" s="7" t="s">
        <v>1036</v>
      </c>
      <c r="E718" s="8">
        <v>9051.6500000000015</v>
      </c>
    </row>
    <row r="719" spans="4:5" x14ac:dyDescent="0.2">
      <c r="D719" s="7" t="s">
        <v>995</v>
      </c>
      <c r="E719" s="8">
        <v>644.27</v>
      </c>
    </row>
    <row r="720" spans="4:5" x14ac:dyDescent="0.2">
      <c r="D720" s="7" t="s">
        <v>998</v>
      </c>
      <c r="E720" s="8">
        <v>644.27</v>
      </c>
    </row>
    <row r="721" spans="4:5" x14ac:dyDescent="0.2">
      <c r="D721" s="7" t="s">
        <v>698</v>
      </c>
      <c r="E721" s="8">
        <v>1317.8</v>
      </c>
    </row>
    <row r="722" spans="4:5" x14ac:dyDescent="0.2">
      <c r="D722" s="7" t="s">
        <v>1074</v>
      </c>
      <c r="E722" s="8">
        <v>6793.12</v>
      </c>
    </row>
    <row r="723" spans="4:5" x14ac:dyDescent="0.2">
      <c r="D723" s="7" t="s">
        <v>1185</v>
      </c>
      <c r="E723" s="8">
        <v>896</v>
      </c>
    </row>
    <row r="724" spans="4:5" x14ac:dyDescent="0.2">
      <c r="D724" s="7" t="s">
        <v>859</v>
      </c>
      <c r="E724" s="8">
        <v>210</v>
      </c>
    </row>
    <row r="725" spans="4:5" x14ac:dyDescent="0.2">
      <c r="D725" s="7" t="s">
        <v>843</v>
      </c>
      <c r="E725" s="8">
        <v>12480</v>
      </c>
    </row>
    <row r="726" spans="4:5" x14ac:dyDescent="0.2">
      <c r="D726" s="7" t="s">
        <v>1186</v>
      </c>
      <c r="E726" s="8">
        <v>1519</v>
      </c>
    </row>
    <row r="727" spans="4:5" x14ac:dyDescent="0.2">
      <c r="D727" s="7" t="s">
        <v>719</v>
      </c>
      <c r="E727" s="8">
        <v>5360</v>
      </c>
    </row>
    <row r="728" spans="4:5" x14ac:dyDescent="0.2">
      <c r="D728" s="7" t="s">
        <v>681</v>
      </c>
      <c r="E728" s="8">
        <v>1330</v>
      </c>
    </row>
    <row r="729" spans="4:5" x14ac:dyDescent="0.2">
      <c r="D729" s="7" t="s">
        <v>688</v>
      </c>
      <c r="E729" s="8">
        <v>44822</v>
      </c>
    </row>
    <row r="730" spans="4:5" x14ac:dyDescent="0.2">
      <c r="D730" s="7" t="s">
        <v>711</v>
      </c>
      <c r="E730" s="8">
        <v>32800</v>
      </c>
    </row>
    <row r="731" spans="4:5" x14ac:dyDescent="0.2">
      <c r="D731" s="7" t="s">
        <v>547</v>
      </c>
      <c r="E731" s="8">
        <v>18174.5</v>
      </c>
    </row>
    <row r="732" spans="4:5" x14ac:dyDescent="0.2">
      <c r="D732" s="7" t="s">
        <v>686</v>
      </c>
      <c r="E732" s="8">
        <v>40950</v>
      </c>
    </row>
    <row r="733" spans="4:5" x14ac:dyDescent="0.2">
      <c r="D733" s="7" t="s">
        <v>666</v>
      </c>
      <c r="E733" s="8">
        <v>5453</v>
      </c>
    </row>
    <row r="734" spans="4:5" x14ac:dyDescent="0.2">
      <c r="D734" s="7" t="s">
        <v>255</v>
      </c>
      <c r="E734" s="8">
        <v>5799.3600000000006</v>
      </c>
    </row>
    <row r="735" spans="4:5" x14ac:dyDescent="0.2">
      <c r="D735" s="7" t="s">
        <v>311</v>
      </c>
      <c r="E735" s="8">
        <v>574.56000000000006</v>
      </c>
    </row>
    <row r="736" spans="4:5" x14ac:dyDescent="0.2">
      <c r="D736" s="7" t="s">
        <v>1072</v>
      </c>
      <c r="E736" s="8">
        <v>766.8</v>
      </c>
    </row>
    <row r="737" spans="4:5" x14ac:dyDescent="0.2">
      <c r="D737" s="7" t="s">
        <v>1000</v>
      </c>
      <c r="E737" s="8">
        <v>832.02</v>
      </c>
    </row>
    <row r="738" spans="4:5" x14ac:dyDescent="0.2">
      <c r="D738" s="7" t="s">
        <v>243</v>
      </c>
      <c r="E738" s="8">
        <v>11337.216</v>
      </c>
    </row>
    <row r="739" spans="4:5" x14ac:dyDescent="0.2">
      <c r="D739" s="7" t="s">
        <v>1061</v>
      </c>
      <c r="E739" s="8">
        <v>1565.37</v>
      </c>
    </row>
    <row r="740" spans="4:5" x14ac:dyDescent="0.2">
      <c r="D740" s="7" t="s">
        <v>321</v>
      </c>
      <c r="E740" s="8">
        <v>34807.64</v>
      </c>
    </row>
    <row r="741" spans="4:5" x14ac:dyDescent="0.2">
      <c r="D741" s="7" t="s">
        <v>798</v>
      </c>
      <c r="E741" s="8">
        <v>39396</v>
      </c>
    </row>
    <row r="742" spans="4:5" x14ac:dyDescent="0.2">
      <c r="D742" s="7" t="s">
        <v>735</v>
      </c>
      <c r="E742" s="8">
        <v>4117.5</v>
      </c>
    </row>
    <row r="743" spans="4:5" x14ac:dyDescent="0.2">
      <c r="D743" s="7" t="s">
        <v>731</v>
      </c>
      <c r="E743" s="8">
        <v>4623.75</v>
      </c>
    </row>
    <row r="744" spans="4:5" x14ac:dyDescent="0.2">
      <c r="D744" s="7" t="s">
        <v>733</v>
      </c>
      <c r="E744" s="8">
        <v>5603.25</v>
      </c>
    </row>
    <row r="745" spans="4:5" x14ac:dyDescent="0.2">
      <c r="D745" s="7" t="s">
        <v>336</v>
      </c>
      <c r="E745" s="8">
        <v>5946.6</v>
      </c>
    </row>
    <row r="746" spans="4:5" x14ac:dyDescent="0.2">
      <c r="D746" s="7" t="s">
        <v>505</v>
      </c>
      <c r="E746" s="8">
        <v>1329.4</v>
      </c>
    </row>
    <row r="747" spans="4:5" x14ac:dyDescent="0.2">
      <c r="D747" s="7" t="s">
        <v>477</v>
      </c>
      <c r="E747" s="8">
        <v>882.3</v>
      </c>
    </row>
    <row r="748" spans="4:5" x14ac:dyDescent="0.2">
      <c r="D748" s="7" t="s">
        <v>590</v>
      </c>
      <c r="E748" s="8">
        <v>42.9</v>
      </c>
    </row>
    <row r="749" spans="4:5" x14ac:dyDescent="0.2">
      <c r="D749" s="7" t="s">
        <v>1134</v>
      </c>
      <c r="E749" s="8">
        <v>2173.3599999999997</v>
      </c>
    </row>
    <row r="750" spans="4:5" x14ac:dyDescent="0.2">
      <c r="D750" s="7" t="s">
        <v>1135</v>
      </c>
      <c r="E750" s="8">
        <v>4052.4</v>
      </c>
    </row>
    <row r="751" spans="4:5" x14ac:dyDescent="0.2">
      <c r="D751" s="7" t="s">
        <v>407</v>
      </c>
      <c r="E751" s="8">
        <v>28700</v>
      </c>
    </row>
    <row r="752" spans="4:5" x14ac:dyDescent="0.2">
      <c r="D752" s="7" t="s">
        <v>129</v>
      </c>
      <c r="E752" s="8">
        <v>12716</v>
      </c>
    </row>
    <row r="753" spans="4:5" x14ac:dyDescent="0.2">
      <c r="D753" s="7" t="s">
        <v>602</v>
      </c>
      <c r="E753" s="8">
        <v>996</v>
      </c>
    </row>
    <row r="754" spans="4:5" x14ac:dyDescent="0.2">
      <c r="D754" s="7" t="s">
        <v>357</v>
      </c>
      <c r="E754" s="8">
        <v>5328</v>
      </c>
    </row>
    <row r="755" spans="4:5" x14ac:dyDescent="0.2">
      <c r="D755" s="7" t="s">
        <v>1040</v>
      </c>
      <c r="E755" s="8">
        <v>573.20000000000005</v>
      </c>
    </row>
    <row r="756" spans="4:5" x14ac:dyDescent="0.2">
      <c r="D756" s="7" t="s">
        <v>358</v>
      </c>
      <c r="E756" s="8">
        <v>2166</v>
      </c>
    </row>
    <row r="757" spans="4:5" x14ac:dyDescent="0.2">
      <c r="D757" s="7" t="s">
        <v>90</v>
      </c>
      <c r="E757" s="8">
        <v>1197.5</v>
      </c>
    </row>
    <row r="758" spans="4:5" x14ac:dyDescent="0.2">
      <c r="D758" s="7" t="s">
        <v>519</v>
      </c>
      <c r="E758" s="8">
        <v>7026.5</v>
      </c>
    </row>
    <row r="759" spans="4:5" x14ac:dyDescent="0.2">
      <c r="D759" s="7" t="s">
        <v>206</v>
      </c>
      <c r="E759" s="8">
        <v>907.8</v>
      </c>
    </row>
    <row r="760" spans="4:5" x14ac:dyDescent="0.2">
      <c r="D760" s="7" t="s">
        <v>42</v>
      </c>
      <c r="E760" s="8">
        <v>9452.5</v>
      </c>
    </row>
    <row r="761" spans="4:5" x14ac:dyDescent="0.2">
      <c r="D761" s="7" t="s">
        <v>219</v>
      </c>
      <c r="E761" s="8">
        <v>510</v>
      </c>
    </row>
    <row r="762" spans="4:5" x14ac:dyDescent="0.2">
      <c r="D762" s="7" t="s">
        <v>1258</v>
      </c>
      <c r="E762" s="8"/>
    </row>
    <row r="763" spans="4:5" x14ac:dyDescent="0.2">
      <c r="D763" s="7" t="s">
        <v>1259</v>
      </c>
      <c r="E763" s="8">
        <v>8998385.9937200025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Выгрузка</vt:lpstr>
      <vt:lpstr>1.2</vt:lpstr>
      <vt:lpstr>1.3</vt:lpstr>
      <vt:lpstr>1.4</vt:lpstr>
      <vt:lpstr>1.5</vt:lpstr>
      <vt:lpstr>1.6</vt:lpstr>
      <vt:lpstr>2</vt:lpstr>
      <vt:lpstr>2.1-2.3</vt:lpstr>
      <vt:lpstr>2.4-2.6</vt:lpstr>
      <vt:lpstr>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Алексей Шаганов</cp:lastModifiedBy>
  <dcterms:created xsi:type="dcterms:W3CDTF">2007-10-12T18:47:35Z</dcterms:created>
  <dcterms:modified xsi:type="dcterms:W3CDTF">2024-12-17T18:51:01Z</dcterms:modified>
</cp:coreProperties>
</file>