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 Estela\Documents\"/>
    </mc:Choice>
  </mc:AlternateContent>
  <xr:revisionPtr revIDLastSave="0" documentId="8_{25EE9C1A-1BE3-419D-80AF-C5721D33C48D}" xr6:coauthVersionLast="45" xr6:coauthVersionMax="45" xr10:uidLastSave="{00000000-0000-0000-0000-000000000000}"/>
  <bookViews>
    <workbookView xWindow="-120" yWindow="-120" windowWidth="20730" windowHeight="11160" xr2:uid="{24B56A93-4EE5-42E1-A5C3-463867874722}"/>
  </bookViews>
  <sheets>
    <sheet name="Enunciado" sheetId="3" r:id="rId1"/>
    <sheet name="Solución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H34" i="1"/>
  <c r="N30" i="1"/>
  <c r="K31" i="1"/>
  <c r="I30" i="1"/>
  <c r="O17" i="1"/>
  <c r="V27" i="1"/>
  <c r="V22" i="1"/>
  <c r="R27" i="1"/>
  <c r="R22" i="1"/>
  <c r="K27" i="1"/>
  <c r="K17" i="1"/>
  <c r="H22" i="1"/>
  <c r="E18" i="1"/>
  <c r="E27" i="1"/>
  <c r="B22" i="1"/>
  <c r="B21" i="1"/>
  <c r="C21" i="1"/>
  <c r="E26" i="1"/>
  <c r="F26" i="1"/>
  <c r="E17" i="1"/>
  <c r="F17" i="1"/>
  <c r="K16" i="1"/>
  <c r="L16" i="1"/>
  <c r="K26" i="1"/>
  <c r="H21" i="1"/>
  <c r="O16" i="1"/>
  <c r="L26" i="1"/>
  <c r="I21" i="1"/>
  <c r="P16" i="1"/>
  <c r="R26" i="1"/>
  <c r="R21" i="1"/>
  <c r="S26" i="1"/>
  <c r="S21" i="1"/>
  <c r="V26" i="1"/>
  <c r="V21" i="1"/>
  <c r="W26" i="1"/>
  <c r="W21" i="1"/>
  <c r="W25" i="1"/>
  <c r="V25" i="1"/>
  <c r="W20" i="1"/>
  <c r="V20" i="1"/>
  <c r="S20" i="1"/>
  <c r="R20" i="1"/>
  <c r="S25" i="1"/>
  <c r="R25" i="1"/>
  <c r="P15" i="1"/>
  <c r="O15" i="1"/>
  <c r="L15" i="1"/>
  <c r="L25" i="1"/>
  <c r="K25" i="1"/>
  <c r="K15" i="1"/>
  <c r="I20" i="1"/>
  <c r="H20" i="1"/>
  <c r="F25" i="1"/>
  <c r="F16" i="1"/>
  <c r="E25" i="1"/>
  <c r="E16" i="1"/>
  <c r="C20" i="1"/>
  <c r="W19" i="1"/>
  <c r="W24" i="1"/>
  <c r="S24" i="1"/>
  <c r="S19" i="1"/>
  <c r="P14" i="1"/>
  <c r="L24" i="1"/>
  <c r="L14" i="1"/>
  <c r="I19" i="1"/>
  <c r="F24" i="1"/>
  <c r="F15" i="1"/>
  <c r="C19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<sst xmlns="http://schemas.openxmlformats.org/spreadsheetml/2006/main" count="105" uniqueCount="50">
  <si>
    <t>ACTIVIDAD</t>
  </si>
  <si>
    <t>PREDECESOR</t>
  </si>
  <si>
    <r>
      <t>a = E</t>
    </r>
    <r>
      <rPr>
        <b/>
        <i/>
        <vertAlign val="subscript"/>
        <sz val="10"/>
        <color theme="1"/>
        <rFont val="Times New Roman"/>
        <family val="1"/>
      </rPr>
      <t>o</t>
    </r>
  </si>
  <si>
    <r>
      <t>m = E</t>
    </r>
    <r>
      <rPr>
        <b/>
        <i/>
        <vertAlign val="subscript"/>
        <sz val="10"/>
        <color theme="1"/>
        <rFont val="Times New Roman"/>
        <family val="1"/>
      </rPr>
      <t>m</t>
    </r>
  </si>
  <si>
    <r>
      <t>b = E</t>
    </r>
    <r>
      <rPr>
        <b/>
        <i/>
        <vertAlign val="subscript"/>
        <sz val="10"/>
        <color theme="1"/>
        <rFont val="Times New Roman"/>
        <family val="1"/>
      </rPr>
      <t>p</t>
    </r>
  </si>
  <si>
    <t>A</t>
  </si>
  <si>
    <t>-</t>
  </si>
  <si>
    <t>B</t>
  </si>
  <si>
    <t>C</t>
  </si>
  <si>
    <t>D</t>
  </si>
  <si>
    <t>B,C</t>
  </si>
  <si>
    <t>E</t>
  </si>
  <si>
    <t>F</t>
  </si>
  <si>
    <t>G</t>
  </si>
  <si>
    <t>H</t>
  </si>
  <si>
    <t>G,D,F</t>
  </si>
  <si>
    <t>I</t>
  </si>
  <si>
    <t>J</t>
  </si>
  <si>
    <t>K</t>
  </si>
  <si>
    <t>Te</t>
  </si>
  <si>
    <t>σ</t>
  </si>
  <si>
    <r>
      <t>a = E</t>
    </r>
    <r>
      <rPr>
        <b/>
        <i/>
        <vertAlign val="subscript"/>
        <sz val="10"/>
        <color theme="1"/>
        <rFont val="Arial Narrow"/>
        <family val="2"/>
      </rPr>
      <t>o</t>
    </r>
  </si>
  <si>
    <r>
      <t>m = E</t>
    </r>
    <r>
      <rPr>
        <b/>
        <i/>
        <vertAlign val="subscript"/>
        <sz val="10"/>
        <color theme="1"/>
        <rFont val="Arial Narrow"/>
        <family val="2"/>
      </rPr>
      <t>m</t>
    </r>
  </si>
  <si>
    <r>
      <t>b = E</t>
    </r>
    <r>
      <rPr>
        <b/>
        <i/>
        <vertAlign val="subscript"/>
        <sz val="10"/>
        <color theme="1"/>
        <rFont val="Arial Narrow"/>
        <family val="2"/>
      </rPr>
      <t>p</t>
    </r>
  </si>
  <si>
    <t>RUTA CRITICA: A-B-E-G-H-K</t>
  </si>
  <si>
    <t>VARIANZA</t>
  </si>
  <si>
    <t>TIEMPO DEL PROYECTO</t>
  </si>
  <si>
    <t>Z=</t>
  </si>
  <si>
    <t>18-26,17</t>
  </si>
  <si>
    <t>DESVIACION</t>
  </si>
  <si>
    <t xml:space="preserve">PROB </t>
  </si>
  <si>
    <t>EN 30 SEMANAS</t>
  </si>
  <si>
    <t>PROB</t>
  </si>
  <si>
    <t>https://s2.studylib.es/store/data/004739463_1-2df86a803ab96b8ec3e916ba46ebce24.png</t>
  </si>
  <si>
    <t>ENLACE DE INTERES</t>
  </si>
  <si>
    <t>UNIVERSIDAD TECNOLÓGICA DE PEREIRA</t>
  </si>
  <si>
    <t xml:space="preserve">INGENIERÍA DE SISTEMAS Y COMPUTACIÓN </t>
  </si>
  <si>
    <t xml:space="preserve">INVESTIGACIÓN DE OPERACIONES -GRUPO I </t>
  </si>
  <si>
    <t>Nombre: _______________________________        Código: ___________________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</si>
  <si>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De acuerdo a estos datos responda las siguientes preguntas: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</si>
  <si>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imes New Roman"/>
        <family val="1"/>
      </rPr>
      <t>Calcular para cada actividad los tiempos de inicio temprano, inicio más tardío, terminación más temprana y terminación más tardía, la holgura, la ruta crítica y la duración mínima del proyecto, la varianza y desviación estándar para este proyecto.</t>
    </r>
  </si>
  <si>
    <t>A. 	Indique la red actividad-nodo del proyecto</t>
  </si>
  <si>
    <t>¿Cuáles son las probabilidades para terminar en la siguiente cantidad de días?:</t>
  </si>
  <si>
    <t>¿Cuáles son los días correspondientes para las probabilidades presentadas a continuación?:</t>
  </si>
  <si>
    <r>
      <t>a.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10 días.</t>
    </r>
  </si>
  <si>
    <r>
      <t>a.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30%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</si>
  <si>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30 días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</si>
  <si>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60%</t>
    </r>
  </si>
  <si>
    <r>
      <t>c.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55 días</t>
    </r>
  </si>
  <si>
    <r>
      <t>c.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Times New Roman"/>
        <family val="1"/>
      </rPr>
      <t>95%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</si>
</sst>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vertAlign val="subscript"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Arial Narrow"/>
      <family val="2"/>
    </font>
    <font>
      <b/>
      <i/>
      <vertAlign val="subscript"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6" xfId="0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vertical="center"/>
    </xf>
    <xf numFmtId="0" fontId="8" fillId="0" borderId="6" xfId="0" applyFont="1" applyBorder="1"/>
    <xf numFmtId="2" fontId="8" fillId="0" borderId="6" xfId="0" applyNumberFormat="1" applyFont="1" applyBorder="1"/>
    <xf numFmtId="0" fontId="8" fillId="0" borderId="0" xfId="0" applyFont="1" applyBorder="1"/>
    <xf numFmtId="0" fontId="8" fillId="0" borderId="8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8" fillId="2" borderId="6" xfId="0" applyFont="1" applyFill="1" applyBorder="1"/>
    <xf numFmtId="2" fontId="8" fillId="2" borderId="6" xfId="0" applyNumberFormat="1" applyFont="1" applyFill="1" applyBorder="1"/>
    <xf numFmtId="2" fontId="8" fillId="2" borderId="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2" fontId="8" fillId="0" borderId="0" xfId="0" applyNumberFormat="1" applyFont="1"/>
    <xf numFmtId="0" fontId="8" fillId="0" borderId="5" xfId="0" applyFont="1" applyBorder="1"/>
    <xf numFmtId="10" fontId="8" fillId="0" borderId="0" xfId="0" applyNumberFormat="1" applyFont="1"/>
    <xf numFmtId="9" fontId="8" fillId="0" borderId="0" xfId="0" applyNumberFormat="1" applyFont="1"/>
    <xf numFmtId="0" fontId="9" fillId="0" borderId="0" xfId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15</xdr:row>
      <xdr:rowOff>87313</xdr:rowOff>
    </xdr:from>
    <xdr:to>
      <xdr:col>3</xdr:col>
      <xdr:colOff>722313</xdr:colOff>
      <xdr:row>19</xdr:row>
      <xdr:rowOff>39688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040C854-D4A7-436A-B416-EE904DB9BD48}"/>
            </a:ext>
          </a:extLst>
        </xdr:cNvPr>
        <xdr:cNvCxnSpPr/>
      </xdr:nvCxnSpPr>
      <xdr:spPr>
        <a:xfrm flipV="1">
          <a:off x="2841625" y="2944813"/>
          <a:ext cx="690563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23813</xdr:colOff>
      <xdr:row>19</xdr:row>
      <xdr:rowOff>182563</xdr:rowOff>
    </xdr:from>
    <xdr:to>
      <xdr:col>3</xdr:col>
      <xdr:colOff>714375</xdr:colOff>
      <xdr:row>25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3101BC9-1037-4516-A849-341791161617}"/>
            </a:ext>
          </a:extLst>
        </xdr:cNvPr>
        <xdr:cNvCxnSpPr/>
      </xdr:nvCxnSpPr>
      <xdr:spPr>
        <a:xfrm>
          <a:off x="2833688" y="3802063"/>
          <a:ext cx="690562" cy="9604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</xdr:colOff>
      <xdr:row>14</xdr:row>
      <xdr:rowOff>158750</xdr:rowOff>
    </xdr:from>
    <xdr:to>
      <xdr:col>9</xdr:col>
      <xdr:colOff>754063</xdr:colOff>
      <xdr:row>15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842114C-E02A-41AC-95A8-FC1D9CE2773B}"/>
            </a:ext>
          </a:extLst>
        </xdr:cNvPr>
        <xdr:cNvCxnSpPr/>
      </xdr:nvCxnSpPr>
      <xdr:spPr>
        <a:xfrm flipV="1">
          <a:off x="5111750" y="2825750"/>
          <a:ext cx="3024188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7938</xdr:colOff>
      <xdr:row>16</xdr:row>
      <xdr:rowOff>31750</xdr:rowOff>
    </xdr:from>
    <xdr:to>
      <xdr:col>6</xdr:col>
      <xdr:colOff>746125</xdr:colOff>
      <xdr:row>19</xdr:row>
      <xdr:rowOff>158750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981AD89-6F9C-4E5A-A38F-5B85B7746F27}"/>
            </a:ext>
          </a:extLst>
        </xdr:cNvPr>
        <xdr:cNvCxnSpPr/>
      </xdr:nvCxnSpPr>
      <xdr:spPr>
        <a:xfrm>
          <a:off x="5103813" y="3079750"/>
          <a:ext cx="738187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39688</xdr:rowOff>
    </xdr:from>
    <xdr:to>
      <xdr:col>6</xdr:col>
      <xdr:colOff>730250</xdr:colOff>
      <xdr:row>25</xdr:row>
      <xdr:rowOff>63500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E32ECC96-F11B-40F3-910D-48BB5DEBF369}"/>
            </a:ext>
          </a:extLst>
        </xdr:cNvPr>
        <xdr:cNvCxnSpPr/>
      </xdr:nvCxnSpPr>
      <xdr:spPr>
        <a:xfrm flipV="1">
          <a:off x="5095875" y="3849688"/>
          <a:ext cx="730250" cy="976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23813</xdr:colOff>
      <xdr:row>25</xdr:row>
      <xdr:rowOff>63500</xdr:rowOff>
    </xdr:from>
    <xdr:to>
      <xdr:col>10</xdr:col>
      <xdr:colOff>0</xdr:colOff>
      <xdr:row>25</xdr:row>
      <xdr:rowOff>71438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1AA4B9A-1A1C-403C-BE26-A290B76A71DB}"/>
            </a:ext>
          </a:extLst>
        </xdr:cNvPr>
        <xdr:cNvCxnSpPr/>
      </xdr:nvCxnSpPr>
      <xdr:spPr>
        <a:xfrm>
          <a:off x="4738688" y="4826000"/>
          <a:ext cx="1500187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</xdr:colOff>
      <xdr:row>14</xdr:row>
      <xdr:rowOff>119063</xdr:rowOff>
    </xdr:from>
    <xdr:to>
      <xdr:col>14</xdr:col>
      <xdr:colOff>0</xdr:colOff>
      <xdr:row>14</xdr:row>
      <xdr:rowOff>150813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9F6AD23-A051-4004-B2E5-8A4E0C4F182B}"/>
            </a:ext>
          </a:extLst>
        </xdr:cNvPr>
        <xdr:cNvCxnSpPr/>
      </xdr:nvCxnSpPr>
      <xdr:spPr>
        <a:xfrm flipV="1">
          <a:off x="6484938" y="2786063"/>
          <a:ext cx="746125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</xdr:colOff>
      <xdr:row>15</xdr:row>
      <xdr:rowOff>39688</xdr:rowOff>
    </xdr:from>
    <xdr:to>
      <xdr:col>16</xdr:col>
      <xdr:colOff>365125</xdr:colOff>
      <xdr:row>19</xdr:row>
      <xdr:rowOff>79375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24F9EBC-0503-45C1-9878-F37FD663510D}"/>
            </a:ext>
          </a:extLst>
        </xdr:cNvPr>
        <xdr:cNvCxnSpPr/>
      </xdr:nvCxnSpPr>
      <xdr:spPr>
        <a:xfrm>
          <a:off x="8016875" y="2897188"/>
          <a:ext cx="341313" cy="801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</xdr:colOff>
      <xdr:row>19</xdr:row>
      <xdr:rowOff>166688</xdr:rowOff>
    </xdr:from>
    <xdr:to>
      <xdr:col>17</xdr:col>
      <xdr:colOff>15875</xdr:colOff>
      <xdr:row>19</xdr:row>
      <xdr:rowOff>182563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1EE7603B-2CA3-4C80-B113-B96080FAB17F}"/>
            </a:ext>
          </a:extLst>
        </xdr:cNvPr>
        <xdr:cNvCxnSpPr/>
      </xdr:nvCxnSpPr>
      <xdr:spPr>
        <a:xfrm flipV="1">
          <a:off x="5349875" y="3786188"/>
          <a:ext cx="3040063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20</xdr:row>
      <xdr:rowOff>47625</xdr:rowOff>
    </xdr:from>
    <xdr:to>
      <xdr:col>16</xdr:col>
      <xdr:colOff>365125</xdr:colOff>
      <xdr:row>25</xdr:row>
      <xdr:rowOff>47625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DDFBE68A-200E-49DE-8CE6-4F4F6DF7B588}"/>
            </a:ext>
          </a:extLst>
        </xdr:cNvPr>
        <xdr:cNvCxnSpPr/>
      </xdr:nvCxnSpPr>
      <xdr:spPr>
        <a:xfrm flipV="1">
          <a:off x="6516688" y="3857625"/>
          <a:ext cx="184150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</xdr:colOff>
      <xdr:row>19</xdr:row>
      <xdr:rowOff>158750</xdr:rowOff>
    </xdr:from>
    <xdr:to>
      <xdr:col>21</xdr:col>
      <xdr:colOff>39687</xdr:colOff>
      <xdr:row>19</xdr:row>
      <xdr:rowOff>166688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8981118-2D62-45CB-9447-489605835111}"/>
            </a:ext>
          </a:extLst>
        </xdr:cNvPr>
        <xdr:cNvCxnSpPr/>
      </xdr:nvCxnSpPr>
      <xdr:spPr>
        <a:xfrm>
          <a:off x="9159875" y="3778250"/>
          <a:ext cx="777875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</xdr:colOff>
      <xdr:row>24</xdr:row>
      <xdr:rowOff>174625</xdr:rowOff>
    </xdr:from>
    <xdr:to>
      <xdr:col>16</xdr:col>
      <xdr:colOff>357187</xdr:colOff>
      <xdr:row>25</xdr:row>
      <xdr:rowOff>79375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BED937D3-E1C8-44E3-B9B6-6771B85AEE55}"/>
            </a:ext>
          </a:extLst>
        </xdr:cNvPr>
        <xdr:cNvCxnSpPr/>
      </xdr:nvCxnSpPr>
      <xdr:spPr>
        <a:xfrm flipV="1">
          <a:off x="6532563" y="4746625"/>
          <a:ext cx="1817687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</xdr:colOff>
      <xdr:row>24</xdr:row>
      <xdr:rowOff>182563</xdr:rowOff>
    </xdr:from>
    <xdr:to>
      <xdr:col>20</xdr:col>
      <xdr:colOff>373062</xdr:colOff>
      <xdr:row>25</xdr:row>
      <xdr:rowOff>47625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A5BFA761-60D9-450A-9A13-146D6569234E}"/>
            </a:ext>
          </a:extLst>
        </xdr:cNvPr>
        <xdr:cNvCxnSpPr/>
      </xdr:nvCxnSpPr>
      <xdr:spPr>
        <a:xfrm flipV="1">
          <a:off x="9167813" y="4754563"/>
          <a:ext cx="722312" cy="555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171450</xdr:rowOff>
    </xdr:from>
    <xdr:to>
      <xdr:col>5</xdr:col>
      <xdr:colOff>9525</xdr:colOff>
      <xdr:row>8</xdr:row>
      <xdr:rowOff>114300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19C3BC3-B4DE-4581-A3D2-89BB1468245F}"/>
            </a:ext>
          </a:extLst>
        </xdr:cNvPr>
        <xdr:cNvCxnSpPr/>
      </xdr:nvCxnSpPr>
      <xdr:spPr>
        <a:xfrm flipV="1">
          <a:off x="942975" y="742950"/>
          <a:ext cx="638175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19050</xdr:rowOff>
    </xdr:from>
    <xdr:to>
      <xdr:col>5</xdr:col>
      <xdr:colOff>0</xdr:colOff>
      <xdr:row>14</xdr:row>
      <xdr:rowOff>28575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FAC05F6-D794-4620-A7BC-1691988434CD}"/>
            </a:ext>
          </a:extLst>
        </xdr:cNvPr>
        <xdr:cNvCxnSpPr/>
      </xdr:nvCxnSpPr>
      <xdr:spPr>
        <a:xfrm>
          <a:off x="952500" y="1733550"/>
          <a:ext cx="6191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114300</xdr:rowOff>
    </xdr:from>
    <xdr:to>
      <xdr:col>8</xdr:col>
      <xdr:colOff>266700</xdr:colOff>
      <xdr:row>3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ABACA39-066A-4503-8C57-BE9C9E36F26A}"/>
            </a:ext>
          </a:extLst>
        </xdr:cNvPr>
        <xdr:cNvCxnSpPr/>
      </xdr:nvCxnSpPr>
      <xdr:spPr>
        <a:xfrm>
          <a:off x="2209800" y="685800"/>
          <a:ext cx="571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</xdr:row>
      <xdr:rowOff>123825</xdr:rowOff>
    </xdr:from>
    <xdr:to>
      <xdr:col>8</xdr:col>
      <xdr:colOff>9525</xdr:colOff>
      <xdr:row>8</xdr:row>
      <xdr:rowOff>161925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9AE7CB2-3D8E-4A34-8BE6-B47B7E407E7D}"/>
            </a:ext>
          </a:extLst>
        </xdr:cNvPr>
        <xdr:cNvCxnSpPr/>
      </xdr:nvCxnSpPr>
      <xdr:spPr>
        <a:xfrm flipV="1">
          <a:off x="962025" y="1647825"/>
          <a:ext cx="156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13</xdr:row>
      <xdr:rowOff>152400</xdr:rowOff>
    </xdr:from>
    <xdr:to>
      <xdr:col>8</xdr:col>
      <xdr:colOff>304800</xdr:colOff>
      <xdr:row>13</xdr:row>
      <xdr:rowOff>161925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DB196D8-8B35-4958-A206-A9AF3D226F69}"/>
            </a:ext>
          </a:extLst>
        </xdr:cNvPr>
        <xdr:cNvCxnSpPr/>
      </xdr:nvCxnSpPr>
      <xdr:spPr>
        <a:xfrm>
          <a:off x="2228850" y="26289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14</xdr:row>
      <xdr:rowOff>57150</xdr:rowOff>
    </xdr:from>
    <xdr:to>
      <xdr:col>9</xdr:col>
      <xdr:colOff>9525</xdr:colOff>
      <xdr:row>18</xdr:row>
      <xdr:rowOff>76200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184CE53-343F-419E-AF96-EECC70FF9F4E}"/>
            </a:ext>
          </a:extLst>
        </xdr:cNvPr>
        <xdr:cNvCxnSpPr/>
      </xdr:nvCxnSpPr>
      <xdr:spPr>
        <a:xfrm>
          <a:off x="2228850" y="2724150"/>
          <a:ext cx="6096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14</xdr:row>
      <xdr:rowOff>161925</xdr:rowOff>
    </xdr:from>
    <xdr:to>
      <xdr:col>9</xdr:col>
      <xdr:colOff>0</xdr:colOff>
      <xdr:row>23</xdr:row>
      <xdr:rowOff>133350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FA8A1200-6428-4079-A4A0-0005B0069783}"/>
            </a:ext>
          </a:extLst>
        </xdr:cNvPr>
        <xdr:cNvCxnSpPr/>
      </xdr:nvCxnSpPr>
      <xdr:spPr>
        <a:xfrm>
          <a:off x="2228850" y="2828925"/>
          <a:ext cx="6000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161925</xdr:rowOff>
    </xdr:from>
    <xdr:to>
      <xdr:col>15</xdr:col>
      <xdr:colOff>295275</xdr:colOff>
      <xdr:row>9</xdr:row>
      <xdr:rowOff>38100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F1E93CC9-4E8B-438E-9B72-D25E30737A21}"/>
            </a:ext>
          </a:extLst>
        </xdr:cNvPr>
        <xdr:cNvCxnSpPr/>
      </xdr:nvCxnSpPr>
      <xdr:spPr>
        <a:xfrm>
          <a:off x="3457575" y="733425"/>
          <a:ext cx="155257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9</xdr:row>
      <xdr:rowOff>161925</xdr:rowOff>
    </xdr:from>
    <xdr:to>
      <xdr:col>15</xdr:col>
      <xdr:colOff>285750</xdr:colOff>
      <xdr:row>23</xdr:row>
      <xdr:rowOff>133350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425F9DD-7073-43BE-8EED-385D980ABF54}"/>
            </a:ext>
          </a:extLst>
        </xdr:cNvPr>
        <xdr:cNvCxnSpPr/>
      </xdr:nvCxnSpPr>
      <xdr:spPr>
        <a:xfrm flipV="1">
          <a:off x="3486150" y="1876425"/>
          <a:ext cx="1514475" cy="2638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</xdr:row>
      <xdr:rowOff>152400</xdr:rowOff>
    </xdr:from>
    <xdr:to>
      <xdr:col>20</xdr:col>
      <xdr:colOff>9525</xdr:colOff>
      <xdr:row>8</xdr:row>
      <xdr:rowOff>152400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36951041-6CCA-4EB5-8F06-22993CB7609D}"/>
            </a:ext>
          </a:extLst>
        </xdr:cNvPr>
        <xdr:cNvCxnSpPr/>
      </xdr:nvCxnSpPr>
      <xdr:spPr>
        <a:xfrm>
          <a:off x="5676900" y="16764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2.studylib.es/store/data/004739463_1-2df86a803ab96b8ec3e916ba46ebce24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78DD-19C6-4534-BF34-7A3CDD0E11C3}">
  <dimension ref="A1:G26"/>
  <sheetViews>
    <sheetView tabSelected="1" workbookViewId="0">
      <selection activeCell="B1" sqref="B1"/>
    </sheetView>
  </sheetViews>
  <sheetFormatPr baseColWidth="10" defaultRowHeight="15" x14ac:dyDescent="0.25"/>
  <sheetData>
    <row r="1" spans="1:7" x14ac:dyDescent="0.25">
      <c r="A1" s="29" t="s">
        <v>35</v>
      </c>
    </row>
    <row r="2" spans="1:7" x14ac:dyDescent="0.25">
      <c r="A2" s="29" t="s">
        <v>36</v>
      </c>
    </row>
    <row r="3" spans="1:7" x14ac:dyDescent="0.25">
      <c r="A3" s="29" t="s">
        <v>37</v>
      </c>
    </row>
    <row r="4" spans="1:7" x14ac:dyDescent="0.25">
      <c r="A4" s="30"/>
    </row>
    <row r="5" spans="1:7" x14ac:dyDescent="0.25">
      <c r="A5" s="30" t="s">
        <v>38</v>
      </c>
    </row>
    <row r="6" spans="1:7" x14ac:dyDescent="0.25">
      <c r="A6" s="30"/>
    </row>
    <row r="7" spans="1:7" ht="15.75" thickBot="1" x14ac:dyDescent="0.3">
      <c r="A7" s="31" t="s">
        <v>39</v>
      </c>
    </row>
    <row r="8" spans="1:7" ht="27.75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3"/>
      <c r="G8" s="3"/>
    </row>
    <row r="9" spans="1:7" ht="15.75" thickBot="1" x14ac:dyDescent="0.3">
      <c r="A9" s="4" t="s">
        <v>5</v>
      </c>
      <c r="B9" s="5" t="s">
        <v>6</v>
      </c>
      <c r="C9" s="5">
        <v>1</v>
      </c>
      <c r="D9" s="5">
        <v>3</v>
      </c>
      <c r="E9" s="5">
        <v>7</v>
      </c>
      <c r="F9" s="6"/>
      <c r="G9" s="6"/>
    </row>
    <row r="10" spans="1:7" ht="15.75" thickBot="1" x14ac:dyDescent="0.3">
      <c r="A10" s="7" t="s">
        <v>7</v>
      </c>
      <c r="B10" s="5" t="s">
        <v>5</v>
      </c>
      <c r="C10" s="5">
        <v>2</v>
      </c>
      <c r="D10" s="5">
        <v>3</v>
      </c>
      <c r="E10" s="5">
        <v>6</v>
      </c>
      <c r="F10" s="6"/>
      <c r="G10" s="6"/>
    </row>
    <row r="11" spans="1:7" ht="15.75" thickBot="1" x14ac:dyDescent="0.3">
      <c r="A11" s="4" t="s">
        <v>8</v>
      </c>
      <c r="B11" s="5" t="s">
        <v>5</v>
      </c>
      <c r="C11" s="5">
        <v>1</v>
      </c>
      <c r="D11" s="5">
        <v>2</v>
      </c>
      <c r="E11" s="5">
        <v>5</v>
      </c>
      <c r="F11" s="6"/>
      <c r="G11" s="6"/>
    </row>
    <row r="12" spans="1:7" ht="15.75" thickBot="1" x14ac:dyDescent="0.3">
      <c r="A12" s="4" t="s">
        <v>9</v>
      </c>
      <c r="B12" s="5" t="s">
        <v>10</v>
      </c>
      <c r="C12" s="5">
        <v>2</v>
      </c>
      <c r="D12" s="5">
        <v>4</v>
      </c>
      <c r="E12" s="5">
        <v>8</v>
      </c>
      <c r="F12" s="6"/>
      <c r="G12" s="6"/>
    </row>
    <row r="13" spans="1:7" ht="15.75" thickBot="1" x14ac:dyDescent="0.3">
      <c r="A13" s="4" t="s">
        <v>11</v>
      </c>
      <c r="B13" s="5" t="s">
        <v>7</v>
      </c>
      <c r="C13" s="5">
        <v>3</v>
      </c>
      <c r="D13" s="5">
        <v>7</v>
      </c>
      <c r="E13" s="5">
        <v>12</v>
      </c>
      <c r="F13" s="6"/>
      <c r="G13" s="6"/>
    </row>
    <row r="14" spans="1:7" ht="15.75" thickBot="1" x14ac:dyDescent="0.3">
      <c r="A14" s="4" t="s">
        <v>12</v>
      </c>
      <c r="B14" s="5" t="s">
        <v>8</v>
      </c>
      <c r="C14" s="5">
        <v>1</v>
      </c>
      <c r="D14" s="5">
        <v>2</v>
      </c>
      <c r="E14" s="5">
        <v>5</v>
      </c>
      <c r="F14" s="6"/>
      <c r="G14" s="6"/>
    </row>
    <row r="15" spans="1:7" ht="15.75" thickBot="1" x14ac:dyDescent="0.3">
      <c r="A15" s="4" t="s">
        <v>13</v>
      </c>
      <c r="B15" s="5" t="s">
        <v>11</v>
      </c>
      <c r="C15" s="5">
        <v>1</v>
      </c>
      <c r="D15" s="5">
        <v>1</v>
      </c>
      <c r="E15" s="5">
        <v>1</v>
      </c>
      <c r="F15" s="6"/>
      <c r="G15" s="6"/>
    </row>
    <row r="16" spans="1:7" ht="15.75" thickBot="1" x14ac:dyDescent="0.3">
      <c r="A16" s="4" t="s">
        <v>14</v>
      </c>
      <c r="B16" s="5" t="s">
        <v>15</v>
      </c>
      <c r="C16" s="5">
        <v>5</v>
      </c>
      <c r="D16" s="5">
        <v>5</v>
      </c>
      <c r="E16" s="5">
        <v>5</v>
      </c>
      <c r="F16" s="6"/>
      <c r="G16" s="6"/>
    </row>
    <row r="17" spans="1:7" ht="15.75" thickBot="1" x14ac:dyDescent="0.3">
      <c r="A17" s="4" t="s">
        <v>16</v>
      </c>
      <c r="B17" s="5" t="s">
        <v>12</v>
      </c>
      <c r="C17" s="5">
        <v>1</v>
      </c>
      <c r="D17" s="5">
        <v>8</v>
      </c>
      <c r="E17" s="5">
        <v>7</v>
      </c>
      <c r="F17" s="6"/>
      <c r="G17" s="6"/>
    </row>
    <row r="18" spans="1:7" ht="15.75" thickBot="1" x14ac:dyDescent="0.3">
      <c r="A18" s="4" t="s">
        <v>17</v>
      </c>
      <c r="B18" s="5" t="s">
        <v>16</v>
      </c>
      <c r="C18" s="5">
        <v>2</v>
      </c>
      <c r="D18" s="5">
        <v>3</v>
      </c>
      <c r="E18" s="5">
        <v>6</v>
      </c>
      <c r="F18" s="6"/>
      <c r="G18" s="6"/>
    </row>
    <row r="19" spans="1:7" ht="15.75" thickBot="1" x14ac:dyDescent="0.3">
      <c r="A19" s="4" t="s">
        <v>18</v>
      </c>
      <c r="B19" s="5" t="s">
        <v>14</v>
      </c>
      <c r="C19" s="5">
        <v>3</v>
      </c>
      <c r="D19" s="5">
        <v>6</v>
      </c>
      <c r="E19" s="5">
        <v>11</v>
      </c>
      <c r="F19" s="6"/>
      <c r="G19" s="6"/>
    </row>
    <row r="20" spans="1:7" x14ac:dyDescent="0.25">
      <c r="A20" s="31" t="s">
        <v>41</v>
      </c>
    </row>
    <row r="21" spans="1:7" x14ac:dyDescent="0.25">
      <c r="A21" s="31" t="s">
        <v>40</v>
      </c>
    </row>
    <row r="23" spans="1:7" ht="41.25" customHeight="1" x14ac:dyDescent="0.25">
      <c r="A23" s="36" t="s">
        <v>42</v>
      </c>
      <c r="B23" s="37"/>
      <c r="C23" s="38"/>
      <c r="D23" s="35" t="s">
        <v>43</v>
      </c>
      <c r="E23" s="35"/>
      <c r="F23" s="35"/>
      <c r="G23" s="32"/>
    </row>
    <row r="24" spans="1:7" ht="20.100000000000001" customHeight="1" x14ac:dyDescent="0.25">
      <c r="A24" s="33" t="s">
        <v>44</v>
      </c>
      <c r="B24" s="34"/>
      <c r="C24" s="32"/>
      <c r="D24" s="34" t="s">
        <v>45</v>
      </c>
      <c r="E24" s="34"/>
    </row>
    <row r="25" spans="1:7" ht="20.100000000000001" customHeight="1" x14ac:dyDescent="0.25">
      <c r="A25" s="33" t="s">
        <v>46</v>
      </c>
      <c r="B25" s="34"/>
      <c r="D25" s="34" t="s">
        <v>47</v>
      </c>
      <c r="E25" s="34"/>
    </row>
    <row r="26" spans="1:7" ht="20.100000000000001" customHeight="1" x14ac:dyDescent="0.25">
      <c r="A26" s="33" t="s">
        <v>48</v>
      </c>
      <c r="B26" s="34"/>
      <c r="D26" s="34" t="s">
        <v>49</v>
      </c>
      <c r="E26" s="34"/>
    </row>
  </sheetData>
  <mergeCells count="8">
    <mergeCell ref="D24:E24"/>
    <mergeCell ref="D25:E25"/>
    <mergeCell ref="D26:E26"/>
    <mergeCell ref="D23:F23"/>
    <mergeCell ref="A23:C23"/>
    <mergeCell ref="A24:B24"/>
    <mergeCell ref="A25:B25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EE1-4517-45EE-A4D2-1C7E026BCB0D}">
  <dimension ref="A1:W41"/>
  <sheetViews>
    <sheetView zoomScale="115" zoomScaleNormal="115" workbookViewId="0">
      <selection activeCell="I11" sqref="I11"/>
    </sheetView>
  </sheetViews>
  <sheetFormatPr baseColWidth="10" defaultRowHeight="16.5" x14ac:dyDescent="0.3"/>
  <cols>
    <col min="1" max="1" width="16.140625" style="12" customWidth="1"/>
    <col min="2" max="10" width="5.7109375" style="12" customWidth="1"/>
    <col min="11" max="11" width="8.7109375" style="12" customWidth="1"/>
    <col min="12" max="27" width="5.7109375" style="12" customWidth="1"/>
    <col min="28" max="16384" width="11.42578125" style="12"/>
  </cols>
  <sheetData>
    <row r="1" spans="1:16" ht="38.25" x14ac:dyDescent="0.3">
      <c r="A1" s="9" t="s">
        <v>0</v>
      </c>
      <c r="B1" s="9" t="s">
        <v>1</v>
      </c>
      <c r="C1" s="9" t="s">
        <v>21</v>
      </c>
      <c r="D1" s="9" t="s">
        <v>22</v>
      </c>
      <c r="E1" s="9" t="s">
        <v>23</v>
      </c>
      <c r="F1" s="10" t="s">
        <v>19</v>
      </c>
      <c r="G1" s="11" t="s">
        <v>20</v>
      </c>
    </row>
    <row r="2" spans="1:16" x14ac:dyDescent="0.3">
      <c r="A2" s="13" t="s">
        <v>5</v>
      </c>
      <c r="B2" s="13" t="s">
        <v>6</v>
      </c>
      <c r="C2" s="13">
        <v>1</v>
      </c>
      <c r="D2" s="13">
        <v>3</v>
      </c>
      <c r="E2" s="13">
        <v>7</v>
      </c>
      <c r="F2" s="14">
        <f>(+C2+E2+4*D2)/6</f>
        <v>3.3333333333333335</v>
      </c>
      <c r="G2" s="14">
        <f>+((E2-C2)/6)^2</f>
        <v>1</v>
      </c>
      <c r="K2" s="12" t="s">
        <v>34</v>
      </c>
    </row>
    <row r="3" spans="1:16" x14ac:dyDescent="0.3">
      <c r="A3" s="13" t="s">
        <v>7</v>
      </c>
      <c r="B3" s="13" t="s">
        <v>5</v>
      </c>
      <c r="C3" s="13">
        <v>2</v>
      </c>
      <c r="D3" s="13">
        <v>3</v>
      </c>
      <c r="E3" s="13">
        <v>6</v>
      </c>
      <c r="F3" s="14">
        <f t="shared" ref="F3:F12" si="0">(+C3+E3+4*D3)/6</f>
        <v>3.3333333333333335</v>
      </c>
      <c r="G3" s="14">
        <f t="shared" ref="G3:G12" si="1">+((E3-C3)/6)^2</f>
        <v>0.44444444444444442</v>
      </c>
      <c r="K3" s="28" t="s">
        <v>33</v>
      </c>
    </row>
    <row r="4" spans="1:16" x14ac:dyDescent="0.3">
      <c r="A4" s="13" t="s">
        <v>8</v>
      </c>
      <c r="B4" s="13" t="s">
        <v>5</v>
      </c>
      <c r="C4" s="13">
        <v>1</v>
      </c>
      <c r="D4" s="13">
        <v>2</v>
      </c>
      <c r="E4" s="13">
        <v>5</v>
      </c>
      <c r="F4" s="14">
        <f t="shared" si="0"/>
        <v>2.3333333333333335</v>
      </c>
      <c r="G4" s="14">
        <f t="shared" si="1"/>
        <v>0.44444444444444442</v>
      </c>
    </row>
    <row r="5" spans="1:16" x14ac:dyDescent="0.3">
      <c r="A5" s="13" t="s">
        <v>9</v>
      </c>
      <c r="B5" s="13" t="s">
        <v>10</v>
      </c>
      <c r="C5" s="13">
        <v>2</v>
      </c>
      <c r="D5" s="13">
        <v>4</v>
      </c>
      <c r="E5" s="13">
        <v>8</v>
      </c>
      <c r="F5" s="14">
        <f t="shared" si="0"/>
        <v>4.333333333333333</v>
      </c>
      <c r="G5" s="14">
        <f t="shared" si="1"/>
        <v>1</v>
      </c>
    </row>
    <row r="6" spans="1:16" x14ac:dyDescent="0.3">
      <c r="A6" s="13" t="s">
        <v>11</v>
      </c>
      <c r="B6" s="13" t="s">
        <v>7</v>
      </c>
      <c r="C6" s="13">
        <v>3</v>
      </c>
      <c r="D6" s="13">
        <v>7</v>
      </c>
      <c r="E6" s="13">
        <v>12</v>
      </c>
      <c r="F6" s="14">
        <f t="shared" si="0"/>
        <v>7.166666666666667</v>
      </c>
      <c r="G6" s="14">
        <f t="shared" si="1"/>
        <v>2.25</v>
      </c>
    </row>
    <row r="7" spans="1:16" x14ac:dyDescent="0.3">
      <c r="A7" s="13" t="s">
        <v>12</v>
      </c>
      <c r="B7" s="13" t="s">
        <v>8</v>
      </c>
      <c r="C7" s="13">
        <v>1</v>
      </c>
      <c r="D7" s="13">
        <v>2</v>
      </c>
      <c r="E7" s="13">
        <v>5</v>
      </c>
      <c r="F7" s="14">
        <f t="shared" si="0"/>
        <v>2.3333333333333335</v>
      </c>
      <c r="G7" s="14">
        <f t="shared" si="1"/>
        <v>0.44444444444444442</v>
      </c>
    </row>
    <row r="8" spans="1:16" x14ac:dyDescent="0.3">
      <c r="A8" s="13" t="s">
        <v>13</v>
      </c>
      <c r="B8" s="13" t="s">
        <v>11</v>
      </c>
      <c r="C8" s="13">
        <v>1</v>
      </c>
      <c r="D8" s="13">
        <v>1</v>
      </c>
      <c r="E8" s="13">
        <v>1</v>
      </c>
      <c r="F8" s="14">
        <f t="shared" si="0"/>
        <v>1</v>
      </c>
      <c r="G8" s="14">
        <f t="shared" si="1"/>
        <v>0</v>
      </c>
    </row>
    <row r="9" spans="1:16" x14ac:dyDescent="0.3">
      <c r="A9" s="13" t="s">
        <v>14</v>
      </c>
      <c r="B9" s="13" t="s">
        <v>15</v>
      </c>
      <c r="C9" s="13">
        <v>5</v>
      </c>
      <c r="D9" s="13">
        <v>5</v>
      </c>
      <c r="E9" s="13">
        <v>5</v>
      </c>
      <c r="F9" s="14">
        <f t="shared" si="0"/>
        <v>5</v>
      </c>
      <c r="G9" s="14">
        <f t="shared" si="1"/>
        <v>0</v>
      </c>
    </row>
    <row r="10" spans="1:16" x14ac:dyDescent="0.3">
      <c r="A10" s="13" t="s">
        <v>16</v>
      </c>
      <c r="B10" s="13" t="s">
        <v>12</v>
      </c>
      <c r="C10" s="13">
        <v>1</v>
      </c>
      <c r="D10" s="13">
        <v>8</v>
      </c>
      <c r="E10" s="13">
        <v>7</v>
      </c>
      <c r="F10" s="14">
        <f t="shared" si="0"/>
        <v>6.666666666666667</v>
      </c>
      <c r="G10" s="14">
        <f t="shared" si="1"/>
        <v>1</v>
      </c>
    </row>
    <row r="11" spans="1:16" x14ac:dyDescent="0.3">
      <c r="A11" s="13" t="s">
        <v>17</v>
      </c>
      <c r="B11" s="13" t="s">
        <v>16</v>
      </c>
      <c r="C11" s="13">
        <v>2</v>
      </c>
      <c r="D11" s="13">
        <v>3</v>
      </c>
      <c r="E11" s="13">
        <v>6</v>
      </c>
      <c r="F11" s="14">
        <f t="shared" si="0"/>
        <v>3.3333333333333335</v>
      </c>
      <c r="G11" s="14">
        <f t="shared" si="1"/>
        <v>0.44444444444444442</v>
      </c>
    </row>
    <row r="12" spans="1:16" x14ac:dyDescent="0.3">
      <c r="A12" s="13" t="s">
        <v>18</v>
      </c>
      <c r="B12" s="13" t="s">
        <v>14</v>
      </c>
      <c r="C12" s="13">
        <v>3</v>
      </c>
      <c r="D12" s="13">
        <v>6</v>
      </c>
      <c r="E12" s="13">
        <v>11</v>
      </c>
      <c r="F12" s="14">
        <f t="shared" si="0"/>
        <v>6.333333333333333</v>
      </c>
      <c r="G12" s="14">
        <f t="shared" si="1"/>
        <v>1.7777777777777777</v>
      </c>
    </row>
    <row r="14" spans="1:16" x14ac:dyDescent="0.3">
      <c r="K14" s="20" t="s">
        <v>11</v>
      </c>
      <c r="L14" s="21">
        <f>+F6</f>
        <v>7.166666666666667</v>
      </c>
      <c r="O14" s="20" t="s">
        <v>13</v>
      </c>
      <c r="P14" s="21">
        <f>+F8</f>
        <v>1</v>
      </c>
    </row>
    <row r="15" spans="1:16" x14ac:dyDescent="0.3">
      <c r="E15" s="20" t="s">
        <v>7</v>
      </c>
      <c r="F15" s="21">
        <f>+F3</f>
        <v>3.3333333333333335</v>
      </c>
      <c r="K15" s="21">
        <f>+F16</f>
        <v>6.666666666666667</v>
      </c>
      <c r="L15" s="21">
        <f>+K15+L14</f>
        <v>13.833333333333334</v>
      </c>
      <c r="O15" s="21">
        <f>+L15</f>
        <v>13.833333333333334</v>
      </c>
      <c r="P15" s="21">
        <f>+O15+P14</f>
        <v>14.833333333333334</v>
      </c>
    </row>
    <row r="16" spans="1:16" x14ac:dyDescent="0.3">
      <c r="E16" s="21">
        <f>+C20</f>
        <v>3.3333333333333335</v>
      </c>
      <c r="F16" s="21">
        <f>+F15+E16</f>
        <v>6.666666666666667</v>
      </c>
      <c r="K16" s="21">
        <f>+L16-L14</f>
        <v>6.6666666666666687</v>
      </c>
      <c r="L16" s="21">
        <f>+O16</f>
        <v>13.833333333333336</v>
      </c>
      <c r="O16" s="21">
        <f>+P16-P14</f>
        <v>13.833333333333336</v>
      </c>
      <c r="P16" s="21">
        <f>+R21</f>
        <v>14.833333333333336</v>
      </c>
    </row>
    <row r="17" spans="2:23" x14ac:dyDescent="0.3">
      <c r="E17" s="21">
        <f>+F17-F15</f>
        <v>3.3333333333333353</v>
      </c>
      <c r="F17" s="21">
        <f>+K16</f>
        <v>6.6666666666666687</v>
      </c>
      <c r="K17" s="22">
        <f>+L16-L15</f>
        <v>0</v>
      </c>
      <c r="L17" s="23"/>
      <c r="O17" s="22">
        <f>+P16-P15</f>
        <v>0</v>
      </c>
      <c r="P17" s="23"/>
    </row>
    <row r="18" spans="2:23" x14ac:dyDescent="0.3">
      <c r="E18" s="22">
        <f>+F17-F16</f>
        <v>0</v>
      </c>
      <c r="F18" s="23"/>
      <c r="K18" s="17"/>
      <c r="L18" s="17"/>
      <c r="M18" s="17"/>
    </row>
    <row r="19" spans="2:23" x14ac:dyDescent="0.3">
      <c r="B19" s="20" t="s">
        <v>5</v>
      </c>
      <c r="C19" s="21">
        <f>+F2</f>
        <v>3.3333333333333335</v>
      </c>
      <c r="H19" s="15" t="s">
        <v>9</v>
      </c>
      <c r="I19" s="16">
        <f>+F5</f>
        <v>4.333333333333333</v>
      </c>
      <c r="R19" s="20" t="s">
        <v>14</v>
      </c>
      <c r="S19" s="21">
        <f>+F9</f>
        <v>5</v>
      </c>
      <c r="V19" s="20" t="s">
        <v>18</v>
      </c>
      <c r="W19" s="21">
        <f>+F12</f>
        <v>6.333333333333333</v>
      </c>
    </row>
    <row r="20" spans="2:23" x14ac:dyDescent="0.3">
      <c r="B20" s="20">
        <v>0</v>
      </c>
      <c r="C20" s="21">
        <f>+C19</f>
        <v>3.3333333333333335</v>
      </c>
      <c r="H20" s="16">
        <f>+F16</f>
        <v>6.666666666666667</v>
      </c>
      <c r="I20" s="16">
        <f>+H20+I19</f>
        <v>11</v>
      </c>
      <c r="R20" s="21">
        <f>+P15</f>
        <v>14.833333333333334</v>
      </c>
      <c r="S20" s="21">
        <f>+R20+S19</f>
        <v>19.833333333333336</v>
      </c>
      <c r="V20" s="21">
        <f>+S20</f>
        <v>19.833333333333336</v>
      </c>
      <c r="W20" s="21">
        <f>+V20+W19</f>
        <v>26.166666666666668</v>
      </c>
    </row>
    <row r="21" spans="2:23" x14ac:dyDescent="0.3">
      <c r="B21" s="21">
        <f>+C21-C19</f>
        <v>0</v>
      </c>
      <c r="C21" s="21">
        <f>+E17</f>
        <v>3.3333333333333353</v>
      </c>
      <c r="H21" s="16">
        <f>+I21-I19</f>
        <v>10.500000000000004</v>
      </c>
      <c r="I21" s="16">
        <f>+R21</f>
        <v>14.833333333333336</v>
      </c>
      <c r="R21" s="21">
        <f>+S21-S19</f>
        <v>14.833333333333336</v>
      </c>
      <c r="S21" s="21">
        <f>+V21</f>
        <v>19.833333333333336</v>
      </c>
      <c r="V21" s="21">
        <f>+W21-W19</f>
        <v>19.833333333333336</v>
      </c>
      <c r="W21" s="21">
        <f>+W20</f>
        <v>26.166666666666668</v>
      </c>
    </row>
    <row r="22" spans="2:23" x14ac:dyDescent="0.3">
      <c r="B22" s="22">
        <f>+C21-C20</f>
        <v>0</v>
      </c>
      <c r="C22" s="23"/>
      <c r="H22" s="19">
        <f>+I21-I20</f>
        <v>3.8333333333333357</v>
      </c>
      <c r="I22" s="18"/>
      <c r="R22" s="22">
        <f>+S21-S20</f>
        <v>0</v>
      </c>
      <c r="S22" s="23"/>
      <c r="V22" s="22">
        <f>+W21-W20</f>
        <v>0</v>
      </c>
      <c r="W22" s="23"/>
    </row>
    <row r="24" spans="2:23" x14ac:dyDescent="0.3">
      <c r="E24" s="15" t="s">
        <v>8</v>
      </c>
      <c r="F24" s="16">
        <f>+F4</f>
        <v>2.3333333333333335</v>
      </c>
      <c r="K24" s="15" t="s">
        <v>12</v>
      </c>
      <c r="L24" s="16">
        <f>+F7</f>
        <v>2.3333333333333335</v>
      </c>
      <c r="R24" s="15" t="s">
        <v>16</v>
      </c>
      <c r="S24" s="16">
        <f>+F10</f>
        <v>6.666666666666667</v>
      </c>
      <c r="V24" s="15" t="s">
        <v>17</v>
      </c>
      <c r="W24" s="16">
        <f>+F11</f>
        <v>3.3333333333333335</v>
      </c>
    </row>
    <row r="25" spans="2:23" x14ac:dyDescent="0.3">
      <c r="E25" s="16">
        <f>+C20</f>
        <v>3.3333333333333335</v>
      </c>
      <c r="F25" s="16">
        <f>+E25+F24</f>
        <v>5.666666666666667</v>
      </c>
      <c r="K25" s="16">
        <f>+F25</f>
        <v>5.666666666666667</v>
      </c>
      <c r="L25" s="16">
        <f>+K25+L24</f>
        <v>8</v>
      </c>
      <c r="R25" s="16">
        <f>+L25</f>
        <v>8</v>
      </c>
      <c r="S25" s="16">
        <f>+R25+S24</f>
        <v>14.666666666666668</v>
      </c>
      <c r="V25" s="16">
        <f>+S25</f>
        <v>14.666666666666668</v>
      </c>
      <c r="W25" s="16">
        <f>+V25+W24</f>
        <v>18</v>
      </c>
    </row>
    <row r="26" spans="2:23" x14ac:dyDescent="0.3">
      <c r="E26" s="16">
        <f>+F26-F24</f>
        <v>8.1666666666666696</v>
      </c>
      <c r="F26" s="16">
        <f>+H21</f>
        <v>10.500000000000004</v>
      </c>
      <c r="K26" s="16">
        <f>+L26-L24</f>
        <v>12.500000000000002</v>
      </c>
      <c r="L26" s="16">
        <f>+R21</f>
        <v>14.833333333333336</v>
      </c>
      <c r="R26" s="16">
        <f>+S26-S24</f>
        <v>16.166666666666668</v>
      </c>
      <c r="S26" s="16">
        <f>+V26</f>
        <v>22.833333333333336</v>
      </c>
      <c r="V26" s="16">
        <f>+W26-W24</f>
        <v>22.833333333333336</v>
      </c>
      <c r="W26" s="16">
        <f>+W20</f>
        <v>26.166666666666668</v>
      </c>
    </row>
    <row r="27" spans="2:23" x14ac:dyDescent="0.3">
      <c r="E27" s="19">
        <f>+F26-F25</f>
        <v>4.8333333333333366</v>
      </c>
      <c r="F27" s="18"/>
      <c r="K27" s="19">
        <f>+L26-L25</f>
        <v>6.8333333333333357</v>
      </c>
      <c r="L27" s="18"/>
      <c r="R27" s="19">
        <f>+S26-S25</f>
        <v>8.1666666666666679</v>
      </c>
      <c r="S27" s="18"/>
      <c r="V27" s="19">
        <f>+W26-W25</f>
        <v>8.1666666666666679</v>
      </c>
      <c r="W27" s="18"/>
    </row>
    <row r="29" spans="2:23" x14ac:dyDescent="0.3">
      <c r="G29" s="12" t="s">
        <v>24</v>
      </c>
    </row>
    <row r="30" spans="2:23" x14ac:dyDescent="0.3">
      <c r="G30" s="12" t="s">
        <v>25</v>
      </c>
      <c r="I30" s="24">
        <f>+G2+G3+G6+G9+G12</f>
        <v>5.4722222222222223</v>
      </c>
      <c r="L30" s="12" t="s">
        <v>29</v>
      </c>
      <c r="N30" s="12">
        <f>+SQRT(I30)</f>
        <v>2.3392781412697001</v>
      </c>
    </row>
    <row r="31" spans="2:23" x14ac:dyDescent="0.3">
      <c r="G31" s="12" t="s">
        <v>26</v>
      </c>
      <c r="K31" s="24">
        <f>+W20</f>
        <v>26.166666666666668</v>
      </c>
    </row>
    <row r="33" spans="7:11" x14ac:dyDescent="0.3">
      <c r="G33" s="12" t="s">
        <v>27</v>
      </c>
      <c r="H33" s="25" t="s">
        <v>28</v>
      </c>
      <c r="I33" s="25"/>
    </row>
    <row r="34" spans="7:11" x14ac:dyDescent="0.3">
      <c r="H34" s="12">
        <f>+N30</f>
        <v>2.3392781412697001</v>
      </c>
    </row>
    <row r="36" spans="7:11" x14ac:dyDescent="0.3">
      <c r="G36" s="12" t="s">
        <v>27</v>
      </c>
      <c r="H36" s="24">
        <v>-3.4929000000000001</v>
      </c>
      <c r="J36" s="12" t="s">
        <v>30</v>
      </c>
      <c r="K36" s="26">
        <v>2.0000000000000001E-4</v>
      </c>
    </row>
    <row r="38" spans="7:11" x14ac:dyDescent="0.3">
      <c r="G38" s="12" t="s">
        <v>31</v>
      </c>
    </row>
    <row r="39" spans="7:11" x14ac:dyDescent="0.3">
      <c r="G39" s="12" t="s">
        <v>27</v>
      </c>
      <c r="H39" s="12">
        <v>1.64</v>
      </c>
      <c r="J39" s="12" t="s">
        <v>32</v>
      </c>
      <c r="K39" s="26">
        <v>0.94740000000000002</v>
      </c>
    </row>
    <row r="41" spans="7:11" x14ac:dyDescent="0.3">
      <c r="G41" s="27">
        <v>0.95</v>
      </c>
      <c r="I41" s="12">
        <v>1.645</v>
      </c>
      <c r="J41" s="12">
        <f>+I41*H34+K31</f>
        <v>30.014779209055323</v>
      </c>
    </row>
  </sheetData>
  <mergeCells count="11">
    <mergeCell ref="R22:S22"/>
    <mergeCell ref="R27:S27"/>
    <mergeCell ref="V27:W27"/>
    <mergeCell ref="V22:W22"/>
    <mergeCell ref="O17:P17"/>
    <mergeCell ref="B22:C22"/>
    <mergeCell ref="E18:F18"/>
    <mergeCell ref="K17:L17"/>
    <mergeCell ref="H22:I22"/>
    <mergeCell ref="E27:F27"/>
    <mergeCell ref="K27:L27"/>
  </mergeCells>
  <hyperlinks>
    <hyperlink ref="K3" r:id="rId1" xr:uid="{308F2009-E4A1-4FBF-B191-CE9C65637588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C6FF-A2F4-42CA-A77A-D27D1A89320A}">
  <dimension ref="B3:V26"/>
  <sheetViews>
    <sheetView zoomScale="70" zoomScaleNormal="70" workbookViewId="0"/>
  </sheetViews>
  <sheetFormatPr baseColWidth="10" defaultRowHeight="15" x14ac:dyDescent="0.25"/>
  <cols>
    <col min="1" max="23" width="4.7109375" customWidth="1"/>
  </cols>
  <sheetData>
    <row r="3" spans="2:22" x14ac:dyDescent="0.25">
      <c r="F3" s="8" t="s">
        <v>7</v>
      </c>
      <c r="G3" s="8">
        <v>2</v>
      </c>
      <c r="J3" s="8" t="s">
        <v>12</v>
      </c>
      <c r="K3" s="8"/>
    </row>
    <row r="4" spans="2:22" x14ac:dyDescent="0.25">
      <c r="F4" s="8"/>
      <c r="G4" s="8"/>
      <c r="J4" s="8"/>
      <c r="K4" s="8"/>
    </row>
    <row r="5" spans="2:22" x14ac:dyDescent="0.25">
      <c r="F5" s="8"/>
      <c r="G5" s="8"/>
      <c r="J5" s="8"/>
      <c r="K5" s="8"/>
    </row>
    <row r="6" spans="2:22" x14ac:dyDescent="0.25">
      <c r="F6" s="8"/>
      <c r="G6" s="8"/>
      <c r="J6" s="8"/>
      <c r="K6" s="8"/>
    </row>
    <row r="8" spans="2:22" x14ac:dyDescent="0.25">
      <c r="B8" s="8" t="s">
        <v>5</v>
      </c>
      <c r="C8" s="8">
        <v>3</v>
      </c>
      <c r="I8" s="8" t="s">
        <v>11</v>
      </c>
      <c r="J8" s="8">
        <v>3</v>
      </c>
      <c r="Q8" s="8" t="s">
        <v>16</v>
      </c>
      <c r="R8" s="8"/>
      <c r="U8" s="8" t="s">
        <v>17</v>
      </c>
      <c r="V8" s="8"/>
    </row>
    <row r="9" spans="2:22" x14ac:dyDescent="0.25">
      <c r="B9" s="8"/>
      <c r="C9" s="8"/>
      <c r="I9" s="8"/>
      <c r="J9" s="8"/>
      <c r="Q9" s="8"/>
      <c r="R9" s="8"/>
      <c r="U9" s="8"/>
      <c r="V9" s="8"/>
    </row>
    <row r="10" spans="2:22" x14ac:dyDescent="0.25">
      <c r="B10" s="8"/>
      <c r="C10" s="8"/>
      <c r="I10" s="8"/>
      <c r="J10" s="8"/>
      <c r="Q10" s="8"/>
      <c r="R10" s="8"/>
      <c r="U10" s="8"/>
      <c r="V10" s="8"/>
    </row>
    <row r="11" spans="2:22" x14ac:dyDescent="0.25">
      <c r="B11" s="8"/>
      <c r="C11" s="8"/>
      <c r="I11" s="8"/>
      <c r="J11" s="8"/>
      <c r="Q11" s="8"/>
      <c r="R11" s="8"/>
      <c r="U11" s="8"/>
      <c r="V11" s="8"/>
    </row>
    <row r="13" spans="2:22" x14ac:dyDescent="0.25">
      <c r="F13" s="8" t="s">
        <v>8</v>
      </c>
      <c r="G13" s="8">
        <v>6</v>
      </c>
      <c r="J13" s="8" t="s">
        <v>9</v>
      </c>
      <c r="K13" s="8">
        <v>2</v>
      </c>
    </row>
    <row r="14" spans="2:22" x14ac:dyDescent="0.25">
      <c r="F14" s="8"/>
      <c r="G14" s="8"/>
      <c r="J14" s="8"/>
      <c r="K14" s="8"/>
    </row>
    <row r="15" spans="2:22" x14ac:dyDescent="0.25">
      <c r="F15" s="8"/>
      <c r="G15" s="8"/>
      <c r="J15" s="8"/>
      <c r="K15" s="8"/>
    </row>
    <row r="16" spans="2:22" x14ac:dyDescent="0.25">
      <c r="F16" s="8"/>
      <c r="G16" s="8"/>
      <c r="J16" s="8"/>
      <c r="K16" s="8"/>
    </row>
    <row r="18" spans="10:11" x14ac:dyDescent="0.25">
      <c r="J18" s="8" t="s">
        <v>13</v>
      </c>
      <c r="K18" s="8"/>
    </row>
    <row r="19" spans="10:11" x14ac:dyDescent="0.25">
      <c r="J19" s="8"/>
      <c r="K19" s="8"/>
    </row>
    <row r="20" spans="10:11" x14ac:dyDescent="0.25">
      <c r="J20" s="8"/>
      <c r="K20" s="8"/>
    </row>
    <row r="21" spans="10:11" x14ac:dyDescent="0.25">
      <c r="J21" s="8"/>
      <c r="K21" s="8"/>
    </row>
    <row r="23" spans="10:11" x14ac:dyDescent="0.25">
      <c r="J23" s="8" t="s">
        <v>14</v>
      </c>
      <c r="K23" s="8"/>
    </row>
    <row r="24" spans="10:11" x14ac:dyDescent="0.25">
      <c r="J24" s="8"/>
      <c r="K24" s="8"/>
    </row>
    <row r="25" spans="10:11" x14ac:dyDescent="0.25">
      <c r="J25" s="8"/>
      <c r="K25" s="8"/>
    </row>
    <row r="26" spans="10:11" x14ac:dyDescent="0.25">
      <c r="J26" s="8"/>
      <c r="K2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Solución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Estela</dc:creator>
  <cp:lastModifiedBy>Luz Estela</cp:lastModifiedBy>
  <dcterms:created xsi:type="dcterms:W3CDTF">2020-04-14T22:09:32Z</dcterms:created>
  <dcterms:modified xsi:type="dcterms:W3CDTF">2020-04-15T20:34:04Z</dcterms:modified>
</cp:coreProperties>
</file>