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martTrafficLight\Simulation\"/>
    </mc:Choice>
  </mc:AlternateContent>
  <xr:revisionPtr revIDLastSave="0" documentId="13_ncr:1_{24123DE9-2054-4DD6-97F7-C08CAC822A8A}" xr6:coauthVersionLast="47" xr6:coauthVersionMax="47" xr10:uidLastSave="{00000000-0000-0000-0000-000000000000}"/>
  <bookViews>
    <workbookView xWindow="-120" yWindow="-120" windowWidth="29040" windowHeight="15840" xr2:uid="{0D441BBB-1A37-4B96-B7E7-D8E10F23B46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5" i="1"/>
  <c r="K6" i="1"/>
  <c r="K7" i="1"/>
  <c r="K8" i="1"/>
  <c r="K9" i="1"/>
  <c r="K10" i="1"/>
  <c r="K5" i="1"/>
  <c r="N2" i="1"/>
  <c r="G6" i="1"/>
  <c r="H6" i="1" s="1"/>
  <c r="G7" i="1"/>
  <c r="H7" i="1" s="1"/>
  <c r="G8" i="1"/>
  <c r="H8" i="1" s="1"/>
  <c r="G9" i="1"/>
  <c r="G10" i="1"/>
  <c r="G5" i="1"/>
  <c r="H5" i="1" s="1"/>
  <c r="D13" i="1"/>
  <c r="D6" i="1" s="1"/>
  <c r="N6" i="1" l="1"/>
  <c r="H10" i="1"/>
  <c r="H9" i="1"/>
  <c r="D5" i="1"/>
  <c r="N5" i="1" s="1"/>
  <c r="D10" i="1"/>
  <c r="D9" i="1"/>
  <c r="D8" i="1"/>
  <c r="N8" i="1" s="1"/>
  <c r="T8" i="1" s="1"/>
  <c r="D7" i="1"/>
  <c r="N7" i="1" s="1"/>
  <c r="T6" i="1" s="1"/>
  <c r="T7" i="1" l="1"/>
  <c r="T5" i="1"/>
  <c r="N10" i="1"/>
  <c r="N9" i="1"/>
  <c r="T9" i="1"/>
  <c r="W5" i="1" l="1" a="1"/>
  <c r="W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<sst xmlns="http://schemas.openxmlformats.org/spreadsheetml/2006/main" count="17" uniqueCount="13">
  <si>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lane</t>
  </si>
  <si>
    <t>auto</t>
  </si>
  <si>
    <t>norm</t>
  </si>
  <si>
    <t>min</t>
  </si>
  <si>
    <t>max</t>
  </si>
  <si>
    <t>timeRed</t>
  </si>
  <si>
    <t>out</t>
  </si>
  <si>
    <t>coppie</t>
  </si>
  <si>
    <t>coppie ordinate</t>
  </si>
  <si>
    <t>bonus</t>
  </si>
  <si>
    <t>outIndex</t>
  </si>
  <si>
    <t>timeGreen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</si>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</sst>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95A-3380-4623-A4F5-3111AAD2BB20}">
  <dimension ref="A1:X13"/>
  <sheetViews>
    <sheetView tabSelected="1" workbookViewId="0">
      <selection activeCell="L20" sqref="L20"/>
    </sheetView>
  </sheetViews>
  <sheetFormatPr defaultRowHeight="15" x14ac:dyDescent="0.25"/>
  <cols>
    <col min="15" max="15" width="9.7109375" bestFit="1" customWidth="1"/>
  </cols>
  <sheetData>
    <row r="1" spans="1:24" x14ac:dyDescent="0.25">
      <c r="N1" t="s">
        <v>10</v>
      </c>
    </row>
    <row r="2" spans="1:24" x14ac:dyDescent="0.25">
      <c r="N2">
        <f>MATCH(N4,A4:Q4,0)</f>
        <v>14</v>
      </c>
    </row>
    <row r="4" spans="1:24" x14ac:dyDescent="0.25">
      <c r="A4" t="s">
        <v>0</v>
      </c>
      <c r="B4" t="s">
        <v>12</v>
      </c>
      <c r="C4" t="s">
        <v>1</v>
      </c>
      <c r="D4" t="s">
        <v>2</v>
      </c>
      <c r="F4" t="s">
        <v>5</v>
      </c>
      <c r="G4" t="s">
        <v>2</v>
      </c>
      <c r="H4" t="s">
        <v>9</v>
      </c>
      <c r="J4" t="s">
        <v>11</v>
      </c>
      <c r="N4" t="s">
        <v>6</v>
      </c>
      <c r="R4" t="s">
        <v>7</v>
      </c>
      <c r="T4" t="s">
        <v>6</v>
      </c>
      <c r="W4" t="s">
        <v>8</v>
      </c>
    </row>
    <row r="5" spans="1:24" x14ac:dyDescent="0.25">
      <c r="A5">
        <v>1</v>
      </c>
      <c r="C5">
        <v>9</v>
      </c>
      <c r="D5">
        <f>(C5 - $D$12) / ($D$13 - $D$12)</f>
        <v>0.9</v>
      </c>
      <c r="F5">
        <v>42</v>
      </c>
      <c r="G5">
        <f>(F5 - $G$12) / ($G$13 - $G$12)</f>
        <v>0.7</v>
      </c>
      <c r="H5">
        <f>IF(F5&gt;$G$13,G5+(F5-$G$13),G5)</f>
        <v>0.7</v>
      </c>
      <c r="J5">
        <v>0</v>
      </c>
      <c r="K5">
        <f>IF(F5=0,$G$13-J5,0)</f>
        <v>0</v>
      </c>
      <c r="L5">
        <f>(K5 - $G$12) / ($G$13 - $G$12)</f>
        <v>0</v>
      </c>
      <c r="N5">
        <f>H5*D5</f>
        <v>0.63</v>
      </c>
      <c r="R5">
        <v>1</v>
      </c>
      <c r="S5">
        <v>2</v>
      </c>
      <c r="T5">
        <f>VLOOKUP(R5,$A$5:$N$10,$N$2)+VLOOKUP(S5,$A$5:$N$10,$N$2)</f>
        <v>1.0033333333333334</v>
      </c>
      <c r="W5" cm="1">
        <f t="array" ref="W5:X9">_xlfn.CHOOSECOLS( _xlfn._xlws.SORT(R5:T9,3,-1),1,2)</f>
        <v>5</v>
      </c>
      <c r="X5">
        <v>6</v>
      </c>
    </row>
    <row r="6" spans="1:24" x14ac:dyDescent="0.25">
      <c r="A6">
        <v>2</v>
      </c>
      <c r="C6">
        <v>7</v>
      </c>
      <c r="D6">
        <f t="shared" ref="D6:D10" si="0">(C6 - $D$12) / ($D$13 - $D$12)</f>
        <v>0.7</v>
      </c>
      <c r="F6">
        <v>32</v>
      </c>
      <c r="G6">
        <f t="shared" ref="G6:G10" si="1">(F6 - $G$12) / ($G$13 - $G$12)</f>
        <v>0.53333333333333333</v>
      </c>
      <c r="H6">
        <f t="shared" ref="H6:H10" si="2">IF(F6&gt;$G$13,G6+(F6-$G$13),G6)</f>
        <v>0.53333333333333333</v>
      </c>
      <c r="J6">
        <v>0</v>
      </c>
      <c r="K6">
        <f t="shared" ref="K6:K10" si="3">IF(F6=0,$G$13-J6,0)</f>
        <v>0</v>
      </c>
      <c r="L6">
        <f t="shared" ref="L6:L10" si="4">(K6 - $G$12) / ($G$13 - $G$12)</f>
        <v>0</v>
      </c>
      <c r="N6">
        <f t="shared" ref="N6:N10" si="5">H6*D6</f>
        <v>0.37333333333333329</v>
      </c>
      <c r="R6">
        <v>3</v>
      </c>
      <c r="S6">
        <v>4</v>
      </c>
      <c r="T6">
        <f t="shared" ref="T6:T9" si="6">VLOOKUP(R6,$A$5:$N$10,$N$2)+VLOOKUP(S6,$A$5:$N$10,$N$2)</f>
        <v>0</v>
      </c>
      <c r="W6">
        <v>1</v>
      </c>
      <c r="X6">
        <v>2</v>
      </c>
    </row>
    <row r="7" spans="1:24" x14ac:dyDescent="0.25">
      <c r="A7">
        <v>3</v>
      </c>
      <c r="C7">
        <v>10</v>
      </c>
      <c r="D7">
        <f t="shared" si="0"/>
        <v>1</v>
      </c>
      <c r="F7">
        <v>0</v>
      </c>
      <c r="G7">
        <f t="shared" si="1"/>
        <v>0</v>
      </c>
      <c r="H7">
        <f t="shared" si="2"/>
        <v>0</v>
      </c>
      <c r="J7">
        <v>10</v>
      </c>
      <c r="K7">
        <f t="shared" si="3"/>
        <v>50</v>
      </c>
      <c r="L7">
        <f t="shared" si="4"/>
        <v>0.83333333333333337</v>
      </c>
      <c r="N7">
        <f t="shared" si="5"/>
        <v>0</v>
      </c>
      <c r="R7">
        <v>1</v>
      </c>
      <c r="S7">
        <v>3</v>
      </c>
      <c r="T7">
        <f t="shared" si="6"/>
        <v>0.63</v>
      </c>
      <c r="W7">
        <v>1</v>
      </c>
      <c r="X7">
        <v>3</v>
      </c>
    </row>
    <row r="8" spans="1:24" x14ac:dyDescent="0.25">
      <c r="A8">
        <v>4</v>
      </c>
      <c r="C8">
        <v>10</v>
      </c>
      <c r="D8">
        <f t="shared" si="0"/>
        <v>1</v>
      </c>
      <c r="F8">
        <v>0</v>
      </c>
      <c r="G8">
        <f t="shared" si="1"/>
        <v>0</v>
      </c>
      <c r="H8">
        <f t="shared" si="2"/>
        <v>0</v>
      </c>
      <c r="J8">
        <v>10</v>
      </c>
      <c r="K8">
        <f t="shared" si="3"/>
        <v>50</v>
      </c>
      <c r="L8">
        <f t="shared" si="4"/>
        <v>0.83333333333333337</v>
      </c>
      <c r="N8">
        <f t="shared" si="5"/>
        <v>0</v>
      </c>
      <c r="R8">
        <v>2</v>
      </c>
      <c r="S8">
        <v>4</v>
      </c>
      <c r="T8">
        <f t="shared" si="6"/>
        <v>0.37333333333333329</v>
      </c>
      <c r="W8">
        <v>2</v>
      </c>
      <c r="X8">
        <v>4</v>
      </c>
    </row>
    <row r="9" spans="1:24" x14ac:dyDescent="0.25">
      <c r="A9">
        <v>5</v>
      </c>
      <c r="C9">
        <v>1</v>
      </c>
      <c r="D9">
        <f t="shared" si="0"/>
        <v>0.1</v>
      </c>
      <c r="F9">
        <v>64</v>
      </c>
      <c r="G9">
        <f t="shared" si="1"/>
        <v>1.0666666666666667</v>
      </c>
      <c r="H9">
        <f t="shared" si="2"/>
        <v>5.0666666666666664</v>
      </c>
      <c r="J9">
        <v>0</v>
      </c>
      <c r="K9">
        <f t="shared" si="3"/>
        <v>0</v>
      </c>
      <c r="L9">
        <f t="shared" si="4"/>
        <v>0</v>
      </c>
      <c r="N9">
        <f t="shared" si="5"/>
        <v>0.50666666666666671</v>
      </c>
      <c r="R9">
        <v>5</v>
      </c>
      <c r="S9">
        <v>6</v>
      </c>
      <c r="T9">
        <f t="shared" si="6"/>
        <v>1.0133333333333334</v>
      </c>
      <c r="W9">
        <v>3</v>
      </c>
      <c r="X9">
        <v>4</v>
      </c>
    </row>
    <row r="10" spans="1:24" x14ac:dyDescent="0.25">
      <c r="A10">
        <v>6</v>
      </c>
      <c r="C10">
        <v>1</v>
      </c>
      <c r="D10">
        <f t="shared" si="0"/>
        <v>0.1</v>
      </c>
      <c r="F10">
        <v>64</v>
      </c>
      <c r="G10">
        <f t="shared" si="1"/>
        <v>1.0666666666666667</v>
      </c>
      <c r="H10">
        <f t="shared" si="2"/>
        <v>5.0666666666666664</v>
      </c>
      <c r="J10">
        <v>0</v>
      </c>
      <c r="K10">
        <f t="shared" si="3"/>
        <v>0</v>
      </c>
      <c r="L10">
        <f t="shared" si="4"/>
        <v>0</v>
      </c>
      <c r="N10">
        <f t="shared" si="5"/>
        <v>0.50666666666666671</v>
      </c>
    </row>
    <row r="12" spans="1:24" x14ac:dyDescent="0.25">
      <c r="C12" t="s">
        <v>3</v>
      </c>
      <c r="D12">
        <v>0</v>
      </c>
      <c r="F12" t="s">
        <v>3</v>
      </c>
      <c r="G12">
        <v>0</v>
      </c>
    </row>
    <row r="13" spans="1:24" x14ac:dyDescent="0.25">
      <c r="C13" t="s">
        <v>4</v>
      </c>
      <c r="D13">
        <f>MAX(C5:C10)</f>
        <v>10</v>
      </c>
      <c r="F13" t="s">
        <v>4</v>
      </c>
      <c r="G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2023-07-25T10:13:44Z</dcterms:created>
  <dcterms:modified xsi:type="dcterms:W3CDTF">2023-07-25T12:30:50Z</dcterms:modified>
</cp:coreProperties>
</file>