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uzuverov\Downloads\Telegram Desktop\"/>
    </mc:Choice>
  </mc:AlternateContent>
  <xr:revisionPtr revIDLastSave="0" documentId="8_{375ADBA1-22CD-474C-A90B-0C4E0916D0A0}" xr6:coauthVersionLast="47" xr6:coauthVersionMax="47" xr10:uidLastSave="{00000000-0000-0000-0000-000000000000}"/>
  <bookViews>
    <workbookView xWindow="-90" yWindow="-90" windowWidth="19380" windowHeight="10380" xr2:uid="{94245B0B-3E45-426E-9011-79362D59AA4B}"/>
  </bookViews>
  <sheets>
    <sheet name="Форма 2П" sheetId="1" r:id="rId1"/>
  </sheets>
  <definedNames>
    <definedName name="_xlnm.Print_Area" localSheetId="0">'Форма 2П'!$A$1:$O$147</definedName>
    <definedName name="_xlnm.Print_Titles" localSheetId="0">'Форма 2П'!$1:$1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8" i="1" l="1"/>
  <c r="S48" i="1"/>
  <c r="T48" i="1"/>
  <c r="U48" i="1"/>
  <c r="V48" i="1"/>
  <c r="W48" i="1"/>
  <c r="R106" i="1"/>
  <c r="S106" i="1"/>
  <c r="T106" i="1"/>
  <c r="U106" i="1"/>
  <c r="V106" i="1"/>
  <c r="W106" i="1"/>
  <c r="Q120" i="1"/>
  <c r="Z126" i="1"/>
</calcChain>
</file>

<file path=xl/sharedStrings.xml><?xml version="1.0" encoding="utf-8"?>
<sst xmlns="http://schemas.openxmlformats.org/spreadsheetml/2006/main" count="147" uniqueCount="145">
  <si>
    <t>Темп роста фонда заработной платы работников организаций</t>
  </si>
  <si>
    <t>Фонд заработной платы работников организаций</t>
  </si>
  <si>
    <t>Численность безработных, зарегистрированных в государственных учреждениях службы занятости населения (на конец года)</t>
  </si>
  <si>
    <t>Общая численность безработных (по методологии МОТ)</t>
  </si>
  <si>
    <t>Уровень зарегистрированной безработицы (на конец года)</t>
  </si>
  <si>
    <t>Уровень безработицы (по методологии МОТ)</t>
  </si>
  <si>
    <t>Индекс производительности труда</t>
  </si>
  <si>
    <t>Реальная заработная плата работников организаций</t>
  </si>
  <si>
    <t>Темп роста среднемесячной начисленной заработной платы наемных работников в организациях, у индивидуальных предпринимателей и физических лиц (среднемесячный доход от трудовой деятельности)</t>
  </si>
  <si>
    <t>Среднемесячная начисленная заработная плата наемных работников в организациях, у индивидуальных предпринимателей и физических лиц (среднемесячный доход от трудовой деятельности)</t>
  </si>
  <si>
    <t>Темп роста номинальной начисленной среднемесячной заработной платы работников организаций</t>
  </si>
  <si>
    <t>Номинальная начисленная среднемесячная заработная плата работников организаций</t>
  </si>
  <si>
    <t>образование</t>
  </si>
  <si>
    <t>Численность занятых в экономике – всего, в том числе по разделам ОКВЭД:</t>
  </si>
  <si>
    <t>Численность рабочей силы</t>
  </si>
  <si>
    <t>Численность населения с денежными доходами ниже прожиточного минимума к общей численности населения</t>
  </si>
  <si>
    <t>детей</t>
  </si>
  <si>
    <t>пенсионеров</t>
  </si>
  <si>
    <t>трудоспособного населения</t>
  </si>
  <si>
    <t>Прожиточный минимум в среднем на душу населения (в среднем за год), в том числе по основным социально-демографическим группам населения:</t>
  </si>
  <si>
    <t>Реальные располагаемые денежные доходы населения</t>
  </si>
  <si>
    <t>Государственный долг субъекта Российской Федерации</t>
  </si>
  <si>
    <t>Дефицит(-), профицит(+) консолидированного бюджета субъекта Российской Федерации, млн рублей</t>
  </si>
  <si>
    <t>обслуживание государственного и муниципального долга</t>
  </si>
  <si>
    <t>средства массовой информации</t>
  </si>
  <si>
    <t>физическая культура и спорт</t>
  </si>
  <si>
    <t>социальная политика</t>
  </si>
  <si>
    <t>здравоохранение</t>
  </si>
  <si>
    <t>культура, кинематография</t>
  </si>
  <si>
    <t>охрана окружающей среды</t>
  </si>
  <si>
    <t>жилищно-коммунальное хозяйство</t>
  </si>
  <si>
    <t>национальная экономика</t>
  </si>
  <si>
    <t>национальная безопасность и правоохранительная деятельность</t>
  </si>
  <si>
    <t>национальная оборона</t>
  </si>
  <si>
    <t>общегосударственные вопросы</t>
  </si>
  <si>
    <t>Расходы консолидированного бюджета субъекта
Российской Федерации всего, в том числе по направлениям:</t>
  </si>
  <si>
    <t>дотации на выравнивание бюджетной обеспеченности</t>
  </si>
  <si>
    <t>дотации из федерального бюджета, в том числе:</t>
  </si>
  <si>
    <t>субвенции из федерального бюджета</t>
  </si>
  <si>
    <t>субсидии из федерального бюджета</t>
  </si>
  <si>
    <t>Безвозмездные поступления всего, в том числе</t>
  </si>
  <si>
    <t>Неналоговые доходы</t>
  </si>
  <si>
    <t>земельный налог</t>
  </si>
  <si>
    <t>транспортный налог</t>
  </si>
  <si>
    <t>налог на игорный бизнес</t>
  </si>
  <si>
    <t>налог на имущество организаций</t>
  </si>
  <si>
    <t>налог на имущество физических лиц</t>
  </si>
  <si>
    <t>налог, взимаемый в связи с применением упрощенной системы налогообложения</t>
  </si>
  <si>
    <t>акцизы</t>
  </si>
  <si>
    <t>налог на добычу полезных ископаемых</t>
  </si>
  <si>
    <t>налог на доходы физических лиц</t>
  </si>
  <si>
    <t>налог на прибыль организаций</t>
  </si>
  <si>
    <t>Налоговые доходы консолидированного бюджета субъекта Российской Федерации всего, в том числе:</t>
  </si>
  <si>
    <t>Налоговые и неналоговые доходы, всего</t>
  </si>
  <si>
    <t>Доходы консолидированного бюджета субъекта
Российской Федерации</t>
  </si>
  <si>
    <t>прочие</t>
  </si>
  <si>
    <t>из местных бюджетов</t>
  </si>
  <si>
    <t>бюджеты субъектов Российской Федерации</t>
  </si>
  <si>
    <t>федеральный бюджет</t>
  </si>
  <si>
    <t>бюджетные средства, в том числе:</t>
  </si>
  <si>
    <t>заемные средства других организаций</t>
  </si>
  <si>
    <t>кредиты иностранных банков</t>
  </si>
  <si>
    <t>кредиты банков, в том числе:</t>
  </si>
  <si>
    <t>Привлеченные средства, из них:</t>
  </si>
  <si>
    <t>Собственные средства</t>
  </si>
  <si>
    <t>Удельный вес инвестиций в основной капитал в валовом региональном продукте</t>
  </si>
  <si>
    <t>Индекс-дефлятор инвестиций в основной капитал</t>
  </si>
  <si>
    <t>Индекс физического объема инвестиций в основной капитал</t>
  </si>
  <si>
    <t>Инвестиции в основной капитал</t>
  </si>
  <si>
    <t>Оборот малых и средних предприятий, включая микропредприятия</t>
  </si>
  <si>
    <t>Среднесписочная численность работников на предприятиях малого и среднего предпринимательства (включая микропредприятия) (без внешних совместителей)</t>
  </si>
  <si>
    <t>Количество малых и средних предприятий, включая микропредприятия (на конец года)</t>
  </si>
  <si>
    <t>Импорт товаров - всего</t>
  </si>
  <si>
    <t>Экспорт товаров - всего</t>
  </si>
  <si>
    <t>Экспорт ТЭК</t>
  </si>
  <si>
    <t>Импорт товаров</t>
  </si>
  <si>
    <t>Экспорт товаров</t>
  </si>
  <si>
    <t>Индекс-дефлятор объема платных услуг населению</t>
  </si>
  <si>
    <t>Индекс физического объема платных услуг населению</t>
  </si>
  <si>
    <t>Объем платных услуг населению</t>
  </si>
  <si>
    <t>Индекс-дефлятор оборота розничной торговли</t>
  </si>
  <si>
    <t>Индекс физического объема оборота розничной торговли</t>
  </si>
  <si>
    <t>Оборот розничной торговли</t>
  </si>
  <si>
    <t>Индекс потребительских цен на товары и услуги, в среднем за год</t>
  </si>
  <si>
    <t>Индекс потребительских цен на товары и услуги, на конец года</t>
  </si>
  <si>
    <t>Ввод в действие жилых домов</t>
  </si>
  <si>
    <t>Индекс-дефлятор по виду деятельности "Строительство"</t>
  </si>
  <si>
    <t>Индекс физического объема работ, выполненных по виду деятельности "Строительство"</t>
  </si>
  <si>
    <t>Объем работ, выполненных по виду деятельности "Строительство"</t>
  </si>
  <si>
    <t>Индекс производства продукции животноводства</t>
  </si>
  <si>
    <t>Продукция животноводства</t>
  </si>
  <si>
    <t>Индекс производства продукции растениеводства</t>
  </si>
  <si>
    <t>Продукция растениеводства</t>
  </si>
  <si>
    <t>Индекс производства продукции сельского хозяйства</t>
  </si>
  <si>
    <t>Продукция сельского хозяйства</t>
  </si>
  <si>
    <t>Индекс тарифов на электроэнергию, отпущенную различным категориям потребителей</t>
  </si>
  <si>
    <t>Средние тарифы на электроэнергию, отпущенную различным категориям потребителей</t>
  </si>
  <si>
    <t>Потребление электроэнергии</t>
  </si>
  <si>
    <t>Водоснабжение; водоотведение, организация сбора и утилизации отходов, деятельность по ликвидации загрязнений (раздел E)</t>
  </si>
  <si>
    <t>Обеспечение электрической энергией, газом и паром;
кондиционирование воздуха (раздел D)</t>
  </si>
  <si>
    <t>Ремонт и монтаж машин и оборудования (33)</t>
  </si>
  <si>
    <t>Производство прочих готовых изделий (32)</t>
  </si>
  <si>
    <t>Производство мебели (31)</t>
  </si>
  <si>
    <t>Производство прочих транспортных средств и оборудования (30)</t>
  </si>
  <si>
    <t>Производство автотранспортных средств, прицепов и
полуприцепов (29)</t>
  </si>
  <si>
    <t>Производство машин и оборудования, не включенных в другие группировки (28)</t>
  </si>
  <si>
    <t>Производство электрического оборудования (27)</t>
  </si>
  <si>
    <t>Производство компьютеров, электронных и оптических изделий (26)</t>
  </si>
  <si>
    <t>Производство готовых металлических изделий, кроме машин и оборудования (25)</t>
  </si>
  <si>
    <t>Производство металлургическое (24)</t>
  </si>
  <si>
    <t>Производство прочей неметаллической минеральной продукции (23)</t>
  </si>
  <si>
    <t>Производство резиновых и пластмассовых изделий (22)</t>
  </si>
  <si>
    <t>Производство лекарственных средств и материалов, применяемых в медицинских целях (21)</t>
  </si>
  <si>
    <t>Производство химических веществ и химических продуктов (20)</t>
  </si>
  <si>
    <t>Производство кокса и нефтепродуктов (19)</t>
  </si>
  <si>
    <t>Деятельность полиграфическая и копирование носителей информации (18)</t>
  </si>
  <si>
    <t>Производство бумаги и бумажных изделий (17)</t>
  </si>
  <si>
    <t>Обработка древесины и производство изделий из дерева и пробки, кроме мебели, производство изделий из соломки и материалов для плетения (16)</t>
  </si>
  <si>
    <t>Производство кожи и изделий из кожи (15)</t>
  </si>
  <si>
    <t>Производство одежды (14)</t>
  </si>
  <si>
    <t>Производство текстильных изделий (13)</t>
  </si>
  <si>
    <t>Производство напитков (11)</t>
  </si>
  <si>
    <t>Производство пищевых продуктов (10)</t>
  </si>
  <si>
    <t>Обрабатывающие производства (раздел C)</t>
  </si>
  <si>
    <t>Предоставление услуг в области добычи полезных ископаемых (09)</t>
  </si>
  <si>
    <t>Добыча прочих полезных ископаемых (08)</t>
  </si>
  <si>
    <t>Добыча металлических руд (07)</t>
  </si>
  <si>
    <t>Добыча сырой нефти и природного газа (06)</t>
  </si>
  <si>
    <t>Добыча полезных ископаемых (раздел B)</t>
  </si>
  <si>
    <t>Индекс промышленного производства</t>
  </si>
  <si>
    <t>Объем отгруженных товаров собственного производства, выполненных работ и услуг собственными силами</t>
  </si>
  <si>
    <t>Индекс-дефлятор объема валового регионального продукта</t>
  </si>
  <si>
    <t>Индекс физического объема валового регионального продукта</t>
  </si>
  <si>
    <t>Валовой региональный продукт</t>
  </si>
  <si>
    <t>Миграционный прирост (убыль)</t>
  </si>
  <si>
    <t>Коэффициент естественного прироста населения</t>
  </si>
  <si>
    <t>Общий коэффициент смертности</t>
  </si>
  <si>
    <t>Суммарный коэффициент рождаемости</t>
  </si>
  <si>
    <t>Общий коэффициент рождаемости</t>
  </si>
  <si>
    <t>Ожидаемая продолжительность жизни при рождении</t>
  </si>
  <si>
    <t>Численность населения старше трудоспособного возраста
(на 1 января года)</t>
  </si>
  <si>
    <t>Численность населения трудоспособного возраста
(на 1 января года)</t>
  </si>
  <si>
    <t>Численность населения (на 1 января года)</t>
  </si>
  <si>
    <t>Численность населения (в среднегодовом исчислении)</t>
  </si>
  <si>
    <t>Показатели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</si>
</sst>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 Cyr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sz val="7"/>
      <name val="Times New Roman"/>
      <family val="1"/>
      <charset val="204"/>
    </font>
    <font>
      <sz val="6.5"/>
      <name val="Times New Roman"/>
      <family val="1"/>
      <charset val="204"/>
    </font>
    <font>
      <u/>
      <sz val="10"/>
      <color theme="10"/>
      <name val="Arial Cyr"/>
      <charset val="204"/>
    </font>
    <font>
      <i/>
      <sz val="6.5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2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justify" vertical="center" wrapText="1"/>
    </xf>
    <xf numFmtId="0" fontId="4" fillId="2" borderId="1" xfId="0" applyFont="1" applyFill="1" applyBorder="1" applyAlignment="1">
      <alignment horizontal="left" vertical="center" indent="1"/>
    </xf>
    <xf numFmtId="2" fontId="4" fillId="4" borderId="1" xfId="0" applyNumberFormat="1" applyFont="1" applyFill="1" applyBorder="1" applyAlignment="1">
      <alignment horizontal="center" vertical="center"/>
    </xf>
    <xf numFmtId="0" fontId="5" fillId="0" borderId="0" xfId="2"/>
    <xf numFmtId="0" fontId="6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 indent="1"/>
    </xf>
    <xf numFmtId="0" fontId="6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 indent="2"/>
    </xf>
    <xf numFmtId="0" fontId="4" fillId="4" borderId="1" xfId="0" applyFont="1" applyFill="1" applyBorder="1" applyAlignment="1">
      <alignment horizontal="left" vertical="center" indent="2"/>
    </xf>
    <xf numFmtId="2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3" fillId="0" borderId="1" xfId="0" applyFont="1" applyBorder="1"/>
    <xf numFmtId="2" fontId="4" fillId="0" borderId="2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/>
    </xf>
    <xf numFmtId="2" fontId="3" fillId="0" borderId="0" xfId="0" applyNumberFormat="1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DAA44-884C-44A4-A9E8-B98AACC96146}">
  <dimension ref="A1:BK147"/>
  <sheetViews>
    <sheetView tabSelected="1" zoomScale="130" zoomScaleNormal="130" zoomScaleSheetLayoutView="90" workbookViewId="0">
      <pane xSplit="1" ySplit="1" topLeftCell="P131" activePane="bottomRight" state="frozen"/>
      <selection pane="topRight" activeCell="D1" sqref="D1"/>
      <selection pane="bottomLeft" activeCell="A11" sqref="A11"/>
      <selection pane="bottomRight" activeCell="T2" sqref="T2:Z2"/>
    </sheetView>
  </sheetViews>
  <sheetFormatPr defaultColWidth="9.1328125" defaultRowHeight="13.25" x14ac:dyDescent="0.65"/>
  <cols>
    <col min="1" max="1" width="36.54296875" style="1" customWidth="1"/>
    <col min="2" max="2" width="15" style="1" customWidth="1"/>
    <col min="3" max="3" width="7.86328125" style="1" customWidth="1"/>
    <col min="4" max="4" width="7.40625" style="1" customWidth="1"/>
    <col min="5" max="5" width="9" style="1" customWidth="1"/>
    <col min="6" max="15" width="9.7265625" style="1" customWidth="1"/>
    <col min="16" max="18" width="10" style="1" bestFit="1" customWidth="1"/>
    <col min="19" max="23" width="11.26953125" style="1" bestFit="1" customWidth="1"/>
    <col min="24" max="25" width="10" style="1" bestFit="1" customWidth="1"/>
    <col min="26" max="26" width="10.40625" style="1" customWidth="1"/>
    <col min="27" max="16384" width="9.1328125" style="1"/>
  </cols>
  <sheetData>
    <row r="1" spans="1:26" s="2" customFormat="1" ht="12" customHeight="1" x14ac:dyDescent="0.5">
      <c r="A1" s="29" t="s">
        <v>144</v>
      </c>
      <c r="B1" s="30">
        <v>1995</v>
      </c>
      <c r="C1" s="29">
        <v>1996</v>
      </c>
      <c r="D1" s="30">
        <v>1997</v>
      </c>
      <c r="E1" s="29">
        <v>1998</v>
      </c>
      <c r="F1" s="30">
        <v>1999</v>
      </c>
      <c r="G1" s="29">
        <v>2000</v>
      </c>
      <c r="H1" s="30">
        <v>2001</v>
      </c>
      <c r="I1" s="29">
        <v>2002</v>
      </c>
      <c r="J1" s="30">
        <v>2003</v>
      </c>
      <c r="K1" s="29">
        <v>2004</v>
      </c>
      <c r="L1" s="30">
        <v>2005</v>
      </c>
      <c r="M1" s="29">
        <v>2006</v>
      </c>
      <c r="N1" s="30">
        <v>2007</v>
      </c>
      <c r="O1" s="29">
        <v>2008</v>
      </c>
      <c r="P1" s="30">
        <v>2009</v>
      </c>
      <c r="Q1" s="29">
        <v>2010</v>
      </c>
      <c r="R1" s="30">
        <v>2011</v>
      </c>
      <c r="S1" s="29">
        <v>2012</v>
      </c>
      <c r="T1" s="30">
        <v>2013</v>
      </c>
      <c r="U1" s="29">
        <v>2014</v>
      </c>
      <c r="V1" s="30">
        <v>2015</v>
      </c>
      <c r="W1" s="29">
        <v>2016</v>
      </c>
      <c r="X1" s="30">
        <v>2017</v>
      </c>
      <c r="Y1" s="29">
        <v>2018</v>
      </c>
      <c r="Z1" s="29">
        <v>2019</v>
      </c>
    </row>
    <row r="2" spans="1:26" s="2" customFormat="1" ht="9.5" x14ac:dyDescent="0.5">
      <c r="A2" s="26" t="s">
        <v>143</v>
      </c>
      <c r="B2" s="3">
        <v>4073.5540000000001</v>
      </c>
      <c r="C2" s="3">
        <v>4091.2890000000002</v>
      </c>
      <c r="D2" s="3">
        <v>4102.93</v>
      </c>
      <c r="E2" s="3">
        <v>4112.665</v>
      </c>
      <c r="F2" s="3">
        <v>4118.6840000000002</v>
      </c>
      <c r="G2" s="3">
        <v>4117.4939999999997</v>
      </c>
      <c r="H2" s="3">
        <v>4111.7139999999999</v>
      </c>
      <c r="I2" s="3">
        <v>4105.2569999999996</v>
      </c>
      <c r="J2" s="3">
        <v>4098.2439999999997</v>
      </c>
      <c r="K2" s="3">
        <v>4087.7820000000002</v>
      </c>
      <c r="L2" s="3">
        <v>4073.8029999999999</v>
      </c>
      <c r="M2" s="3">
        <v>4059.848</v>
      </c>
      <c r="N2" s="3">
        <v>4054.13</v>
      </c>
      <c r="O2" s="3">
        <v>4057.0970000000002</v>
      </c>
      <c r="P2" s="3">
        <v>4063.9589999999998</v>
      </c>
      <c r="Q2" s="3">
        <v>4070.3150000000001</v>
      </c>
      <c r="R2" s="3">
        <v>4068.165</v>
      </c>
      <c r="S2" s="3">
        <v>4062.6010000000001</v>
      </c>
      <c r="T2" s="3">
        <v>4065.3270000000002</v>
      </c>
      <c r="U2" s="3">
        <v>4070.8420000000001</v>
      </c>
      <c r="V2" s="3">
        <v>4071.5250000000001</v>
      </c>
      <c r="W2" s="3">
        <v>4069.018</v>
      </c>
      <c r="X2" s="3">
        <v>4065.1320000000001</v>
      </c>
      <c r="Y2" s="3">
        <v>4057.1489999999999</v>
      </c>
      <c r="Z2" s="3">
        <v>4060.4461333333302</v>
      </c>
    </row>
    <row r="3" spans="1:26" s="2" customFormat="1" ht="9.5" x14ac:dyDescent="0.5">
      <c r="A3" s="26" t="s">
        <v>142</v>
      </c>
      <c r="B3" s="3"/>
      <c r="C3" s="3"/>
      <c r="D3" s="3"/>
      <c r="E3" s="3"/>
      <c r="F3" s="3"/>
      <c r="G3" s="3">
        <v>4119810</v>
      </c>
      <c r="H3" s="3">
        <v>4115176</v>
      </c>
      <c r="I3" s="3">
        <v>4108249</v>
      </c>
      <c r="J3" s="3">
        <v>4102274</v>
      </c>
      <c r="K3" s="3">
        <v>4094215</v>
      </c>
      <c r="L3" s="3">
        <v>4081349</v>
      </c>
      <c r="M3" s="3">
        <v>4066257</v>
      </c>
      <c r="N3" s="3">
        <v>4053439</v>
      </c>
      <c r="O3" s="3">
        <v>4054821</v>
      </c>
      <c r="P3" s="3">
        <v>4059373</v>
      </c>
      <c r="Q3" s="3">
        <v>4068545</v>
      </c>
      <c r="R3" s="3">
        <v>4072085</v>
      </c>
      <c r="S3" s="3">
        <v>4064245</v>
      </c>
      <c r="T3" s="3">
        <v>4060957</v>
      </c>
      <c r="U3" s="3">
        <v>4069698</v>
      </c>
      <c r="V3" s="3">
        <v>4071987</v>
      </c>
      <c r="W3" s="3">
        <v>4071064</v>
      </c>
      <c r="X3" s="3">
        <v>4066972</v>
      </c>
      <c r="Y3" s="3">
        <v>4063293</v>
      </c>
      <c r="Z3" s="3">
        <v>4051005</v>
      </c>
    </row>
    <row r="4" spans="1:26" s="28" customFormat="1" ht="17.5" x14ac:dyDescent="0.45">
      <c r="A4" s="27" t="s">
        <v>141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>
        <v>2507067</v>
      </c>
      <c r="S4" s="3">
        <v>2474369</v>
      </c>
      <c r="T4" s="3">
        <v>2438687</v>
      </c>
      <c r="U4" s="3">
        <v>2411914</v>
      </c>
      <c r="V4" s="3">
        <v>2376053</v>
      </c>
      <c r="W4" s="3">
        <v>2333369</v>
      </c>
      <c r="X4" s="3">
        <v>2294078</v>
      </c>
      <c r="Y4" s="3">
        <v>2260986</v>
      </c>
      <c r="Z4" s="3">
        <v>2225199</v>
      </c>
    </row>
    <row r="5" spans="1:26" s="2" customFormat="1" ht="17.5" x14ac:dyDescent="0.5">
      <c r="A5" s="27" t="s">
        <v>140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>
        <v>820803</v>
      </c>
      <c r="S5" s="3">
        <v>837656</v>
      </c>
      <c r="T5" s="3">
        <v>858150</v>
      </c>
      <c r="U5" s="3">
        <v>879363</v>
      </c>
      <c r="V5" s="3">
        <v>902891</v>
      </c>
      <c r="W5" s="3">
        <v>927473</v>
      </c>
      <c r="X5" s="3">
        <v>950291</v>
      </c>
      <c r="Y5" s="3">
        <v>973959</v>
      </c>
      <c r="Z5" s="3">
        <v>997046</v>
      </c>
    </row>
    <row r="6" spans="1:26" s="2" customFormat="1" ht="9.5" x14ac:dyDescent="0.5">
      <c r="A6" s="26" t="s">
        <v>139</v>
      </c>
      <c r="B6" s="3">
        <v>66.199999999999989</v>
      </c>
      <c r="C6" s="3">
        <v>67</v>
      </c>
      <c r="D6" s="3">
        <v>67.599999999999994</v>
      </c>
      <c r="E6" s="3">
        <v>68</v>
      </c>
      <c r="F6" s="3">
        <v>67</v>
      </c>
      <c r="G6" s="3">
        <v>66.699999999999989</v>
      </c>
      <c r="H6" s="3">
        <v>66.599999999999994</v>
      </c>
      <c r="I6" s="3">
        <v>66.099999999999994</v>
      </c>
      <c r="J6" s="3">
        <v>66.099999999999994</v>
      </c>
      <c r="K6" s="3">
        <v>66.3</v>
      </c>
      <c r="L6" s="3">
        <v>66.599999999999994</v>
      </c>
      <c r="M6" s="3">
        <v>67.5</v>
      </c>
      <c r="N6" s="3">
        <v>67.900000000000006</v>
      </c>
      <c r="O6" s="3">
        <v>68.099999999999994</v>
      </c>
      <c r="P6" s="3">
        <v>69.099999999999994</v>
      </c>
      <c r="Q6" s="3">
        <v>68.900000000000006</v>
      </c>
      <c r="R6" s="3">
        <v>69.039999999999992</v>
      </c>
      <c r="S6" s="3">
        <v>69.319999999999993</v>
      </c>
      <c r="T6" s="3">
        <v>69.63</v>
      </c>
      <c r="U6" s="3">
        <v>69.759999999999991</v>
      </c>
      <c r="V6" s="3">
        <v>70.08</v>
      </c>
      <c r="W6" s="3">
        <v>71</v>
      </c>
      <c r="X6" s="3">
        <v>71.72999999999999</v>
      </c>
      <c r="Y6" s="3">
        <v>72.06</v>
      </c>
      <c r="Z6" s="3">
        <v>72.342857142857099</v>
      </c>
    </row>
    <row r="7" spans="1:26" s="2" customFormat="1" ht="21" customHeight="1" x14ac:dyDescent="0.5">
      <c r="A7" s="26" t="s">
        <v>138</v>
      </c>
      <c r="B7" s="3">
        <v>11.200000000000001</v>
      </c>
      <c r="C7" s="3">
        <v>11.1</v>
      </c>
      <c r="D7" s="3">
        <v>10.700000000000001</v>
      </c>
      <c r="E7" s="3">
        <v>10.8</v>
      </c>
      <c r="F7" s="3">
        <v>10</v>
      </c>
      <c r="G7" s="3">
        <v>10.1</v>
      </c>
      <c r="H7" s="3">
        <v>10.4</v>
      </c>
      <c r="I7" s="3">
        <v>11.1</v>
      </c>
      <c r="J7" s="3">
        <v>11.1</v>
      </c>
      <c r="K7" s="3">
        <v>11.200000000000001</v>
      </c>
      <c r="L7" s="3">
        <v>10.8</v>
      </c>
      <c r="M7" s="3">
        <v>11.1</v>
      </c>
      <c r="N7" s="3">
        <v>12.700000000000001</v>
      </c>
      <c r="O7" s="3">
        <v>13.4</v>
      </c>
      <c r="P7" s="3">
        <v>13.700000000000001</v>
      </c>
      <c r="Q7" s="3">
        <v>14</v>
      </c>
      <c r="R7" s="3">
        <v>13.8</v>
      </c>
      <c r="S7" s="3">
        <v>14.6</v>
      </c>
      <c r="T7" s="3">
        <v>14.6</v>
      </c>
      <c r="U7" s="3">
        <v>14.8</v>
      </c>
      <c r="V7" s="3">
        <v>14.5</v>
      </c>
      <c r="W7" s="3">
        <v>13.700000000000001</v>
      </c>
      <c r="X7" s="3">
        <v>12.1</v>
      </c>
      <c r="Y7" s="3">
        <v>11.6</v>
      </c>
      <c r="Z7" s="3">
        <v>12.0571428571429</v>
      </c>
    </row>
    <row r="8" spans="1:26" s="2" customFormat="1" ht="9.5" x14ac:dyDescent="0.5">
      <c r="A8" s="26" t="s">
        <v>137</v>
      </c>
      <c r="B8" s="3">
        <v>1.6</v>
      </c>
      <c r="C8" s="3">
        <v>1.57</v>
      </c>
      <c r="D8" s="3">
        <v>1.51</v>
      </c>
      <c r="E8" s="3">
        <v>1.53</v>
      </c>
      <c r="F8" s="3">
        <v>1.42</v>
      </c>
      <c r="G8" s="3">
        <v>1.42</v>
      </c>
      <c r="H8" s="3">
        <v>1.44</v>
      </c>
      <c r="I8" s="3">
        <v>1.52</v>
      </c>
      <c r="J8" s="3">
        <v>1.51</v>
      </c>
      <c r="K8" s="3">
        <v>1.49</v>
      </c>
      <c r="L8" s="3">
        <v>1.42</v>
      </c>
      <c r="M8" s="3">
        <v>1.43</v>
      </c>
      <c r="N8" s="3">
        <v>1.63</v>
      </c>
      <c r="O8" s="3">
        <v>1.71</v>
      </c>
      <c r="P8" s="3">
        <v>1.73</v>
      </c>
      <c r="Q8" s="3">
        <v>1.77</v>
      </c>
      <c r="R8" s="3">
        <v>1.74</v>
      </c>
      <c r="S8" s="3">
        <v>1.86</v>
      </c>
      <c r="T8" s="3">
        <v>1.89</v>
      </c>
      <c r="U8" s="3">
        <v>1.95</v>
      </c>
      <c r="V8" s="3">
        <v>1.94</v>
      </c>
      <c r="W8" s="3">
        <v>1.86</v>
      </c>
      <c r="X8" s="3">
        <v>1.7</v>
      </c>
      <c r="Y8" s="3">
        <v>1.65</v>
      </c>
      <c r="Z8" s="3">
        <v>1.7417857142857101</v>
      </c>
    </row>
    <row r="9" spans="1:26" s="2" customFormat="1" ht="9.5" x14ac:dyDescent="0.5">
      <c r="A9" s="26" t="s">
        <v>136</v>
      </c>
      <c r="B9" s="3">
        <v>12.700000000000001</v>
      </c>
      <c r="C9" s="3">
        <v>12.1</v>
      </c>
      <c r="D9" s="3">
        <v>12</v>
      </c>
      <c r="E9" s="3">
        <v>11.8</v>
      </c>
      <c r="F9" s="3">
        <v>12.8</v>
      </c>
      <c r="G9" s="3">
        <v>13</v>
      </c>
      <c r="H9" s="3">
        <v>13.4</v>
      </c>
      <c r="I9" s="3">
        <v>14.1</v>
      </c>
      <c r="J9" s="3">
        <v>14.200000000000001</v>
      </c>
      <c r="K9" s="3">
        <v>14.1</v>
      </c>
      <c r="L9" s="3">
        <v>14.200000000000001</v>
      </c>
      <c r="M9" s="3">
        <v>13.6</v>
      </c>
      <c r="N9" s="3">
        <v>13.6</v>
      </c>
      <c r="O9" s="3">
        <v>13.700000000000001</v>
      </c>
      <c r="P9" s="3">
        <v>13.1</v>
      </c>
      <c r="Q9" s="3">
        <v>13.4</v>
      </c>
      <c r="R9" s="3">
        <v>13.4</v>
      </c>
      <c r="S9" s="3">
        <v>13.200000000000001</v>
      </c>
      <c r="T9" s="3">
        <v>13.1</v>
      </c>
      <c r="U9" s="3">
        <v>13.1</v>
      </c>
      <c r="V9" s="3">
        <v>13.3</v>
      </c>
      <c r="W9" s="3">
        <v>12.9</v>
      </c>
      <c r="X9" s="3">
        <v>12.4</v>
      </c>
      <c r="Y9" s="3">
        <v>12.4</v>
      </c>
      <c r="Z9" s="3">
        <v>12.3642857142857</v>
      </c>
    </row>
    <row r="10" spans="1:26" s="2" customFormat="1" ht="9.5" x14ac:dyDescent="0.5">
      <c r="A10" s="26" t="s">
        <v>135</v>
      </c>
      <c r="B10" s="3">
        <v>-1.5</v>
      </c>
      <c r="C10" s="3">
        <v>-1</v>
      </c>
      <c r="D10" s="3">
        <v>-1.3</v>
      </c>
      <c r="E10" s="3">
        <v>-1</v>
      </c>
      <c r="F10" s="3">
        <v>-2.8</v>
      </c>
      <c r="G10" s="3">
        <v>-2.9</v>
      </c>
      <c r="H10" s="3">
        <v>-3</v>
      </c>
      <c r="I10" s="3">
        <v>-3</v>
      </c>
      <c r="J10" s="3">
        <v>-3.1</v>
      </c>
      <c r="K10" s="3">
        <v>-2.9</v>
      </c>
      <c r="L10" s="3">
        <v>-3.4</v>
      </c>
      <c r="M10" s="3">
        <v>-2.5</v>
      </c>
      <c r="N10" s="3">
        <v>-0.9</v>
      </c>
      <c r="O10" s="3">
        <v>-0.3</v>
      </c>
      <c r="P10" s="3">
        <v>0.6</v>
      </c>
      <c r="Q10" s="3">
        <v>0.6</v>
      </c>
      <c r="R10" s="3">
        <v>0.4</v>
      </c>
      <c r="S10" s="3">
        <v>1.4</v>
      </c>
      <c r="T10" s="3">
        <v>1.5</v>
      </c>
      <c r="U10" s="3">
        <v>1.7</v>
      </c>
      <c r="V10" s="3">
        <v>1.2</v>
      </c>
      <c r="W10" s="3">
        <v>0.8</v>
      </c>
      <c r="X10" s="3">
        <v>-0.3</v>
      </c>
      <c r="Y10" s="3">
        <v>-0.8</v>
      </c>
      <c r="Z10" s="3">
        <v>-0.30714285714285999</v>
      </c>
    </row>
    <row r="11" spans="1:26" s="2" customFormat="1" ht="9.5" x14ac:dyDescent="0.5">
      <c r="A11" s="26" t="s">
        <v>134</v>
      </c>
      <c r="B11" s="3">
        <v>23.722000000000001</v>
      </c>
      <c r="C11" s="3">
        <v>18.754999999999999</v>
      </c>
      <c r="D11" s="3">
        <v>11.162000000000001</v>
      </c>
      <c r="E11" s="3">
        <v>10.411</v>
      </c>
      <c r="F11" s="3">
        <v>10.704000000000001</v>
      </c>
      <c r="G11" s="3">
        <v>3.99</v>
      </c>
      <c r="H11" s="3">
        <v>1.1100000000000001</v>
      </c>
      <c r="I11" s="3">
        <v>1.9450000000000001</v>
      </c>
      <c r="J11" s="3">
        <v>0.93700000000000006</v>
      </c>
      <c r="K11" s="3">
        <v>-2.3069999999999999</v>
      </c>
      <c r="L11" s="3">
        <v>-1.7050000000000001</v>
      </c>
      <c r="M11" s="3">
        <v>-2.3119999999999998</v>
      </c>
      <c r="N11" s="3">
        <v>5.4329999999999998</v>
      </c>
      <c r="O11" s="3">
        <v>5.6360000000000001</v>
      </c>
      <c r="P11" s="3">
        <v>6.3410000000000002</v>
      </c>
      <c r="Q11" s="3">
        <v>0.56100000000000005</v>
      </c>
      <c r="R11" s="3">
        <v>-9.3859999999999992</v>
      </c>
      <c r="S11" s="3">
        <v>-8.8439999999999994</v>
      </c>
      <c r="T11" s="3">
        <v>2.827</v>
      </c>
      <c r="U11" s="3">
        <v>-4.4409999999999998</v>
      </c>
      <c r="V11" s="3">
        <v>-5.9269999999999996</v>
      </c>
      <c r="W11" s="3">
        <v>-7.39</v>
      </c>
      <c r="X11" s="3">
        <v>-2.6070000000000002</v>
      </c>
      <c r="Y11" s="3">
        <v>-8.8580000000000005</v>
      </c>
      <c r="Z11" s="3">
        <v>-5.4312500000000004</v>
      </c>
    </row>
    <row r="12" spans="1:26" s="2" customFormat="1" ht="9.5" x14ac:dyDescent="0.5">
      <c r="A12" s="4" t="s">
        <v>133</v>
      </c>
      <c r="B12" s="3">
        <v>36899.4</v>
      </c>
      <c r="C12" s="3">
        <v>55574.1</v>
      </c>
      <c r="D12" s="3">
        <v>64733.899999999994</v>
      </c>
      <c r="E12" s="3">
        <v>64188.1</v>
      </c>
      <c r="F12" s="3">
        <v>111518.9</v>
      </c>
      <c r="G12" s="3">
        <v>145125</v>
      </c>
      <c r="H12" s="3">
        <v>166974.79999999999</v>
      </c>
      <c r="I12" s="3">
        <v>187842.19999999998</v>
      </c>
      <c r="J12" s="3">
        <v>242920.5</v>
      </c>
      <c r="K12" s="3">
        <v>310845.11699999997</v>
      </c>
      <c r="L12" s="3">
        <v>381646.54800000001</v>
      </c>
      <c r="M12" s="3">
        <v>505205.8</v>
      </c>
      <c r="N12" s="3">
        <v>590054.08600000001</v>
      </c>
      <c r="O12" s="3">
        <v>743133.35199999996</v>
      </c>
      <c r="P12" s="3">
        <v>647911.67299999995</v>
      </c>
      <c r="Q12" s="3">
        <v>759203.27799999993</v>
      </c>
      <c r="R12" s="3">
        <v>941023.62</v>
      </c>
      <c r="S12" s="3">
        <v>1149384.5699999998</v>
      </c>
      <c r="T12" s="3">
        <v>1163219.0109999999</v>
      </c>
      <c r="U12" s="3">
        <v>1260010.3599999999</v>
      </c>
      <c r="V12" s="3">
        <v>1316598.267</v>
      </c>
      <c r="W12" s="3">
        <v>1337977.5899999999</v>
      </c>
      <c r="X12" s="3">
        <v>1396411.2</v>
      </c>
      <c r="Y12" s="3">
        <v>1450778.7</v>
      </c>
      <c r="Z12" s="3">
        <v>1533700</v>
      </c>
    </row>
    <row r="13" spans="1:26" s="2" customFormat="1" ht="9.5" x14ac:dyDescent="0.5">
      <c r="A13" s="4" t="s">
        <v>132</v>
      </c>
      <c r="B13" s="3"/>
      <c r="C13" s="3"/>
      <c r="D13" s="3">
        <v>100.8</v>
      </c>
      <c r="E13" s="3">
        <v>91.2</v>
      </c>
      <c r="F13" s="3">
        <v>104.5</v>
      </c>
      <c r="G13" s="3">
        <v>105.5</v>
      </c>
      <c r="H13" s="3">
        <v>108.3</v>
      </c>
      <c r="I13" s="3">
        <v>102.8</v>
      </c>
      <c r="J13" s="3">
        <v>109</v>
      </c>
      <c r="K13" s="3">
        <v>106.4</v>
      </c>
      <c r="L13" s="3">
        <v>106.9</v>
      </c>
      <c r="M13" s="3">
        <v>108.5</v>
      </c>
      <c r="N13" s="3">
        <v>109.5</v>
      </c>
      <c r="O13" s="3">
        <v>107.7</v>
      </c>
      <c r="P13" s="3">
        <v>99</v>
      </c>
      <c r="Q13" s="3">
        <v>105.2</v>
      </c>
      <c r="R13" s="3">
        <v>108.2</v>
      </c>
      <c r="S13" s="3">
        <v>104.4</v>
      </c>
      <c r="T13" s="3">
        <v>102.60000000000001</v>
      </c>
      <c r="U13" s="3">
        <v>101.9</v>
      </c>
      <c r="V13" s="3">
        <v>98.3</v>
      </c>
      <c r="W13" s="3">
        <v>100</v>
      </c>
      <c r="X13" s="3">
        <v>100.4</v>
      </c>
      <c r="Y13" s="19">
        <v>101</v>
      </c>
      <c r="Z13" s="3">
        <v>101.4</v>
      </c>
    </row>
    <row r="14" spans="1:26" s="2" customFormat="1" ht="9.5" x14ac:dyDescent="0.5">
      <c r="A14" s="4" t="s">
        <v>131</v>
      </c>
      <c r="B14" s="3"/>
      <c r="C14" s="3"/>
      <c r="D14" s="3">
        <v>115.5576768474683</v>
      </c>
      <c r="E14" s="3">
        <v>95.751302843763398</v>
      </c>
      <c r="F14" s="3">
        <v>165.31058581017103</v>
      </c>
      <c r="G14" s="3">
        <v>140.86448600580124</v>
      </c>
      <c r="H14" s="3">
        <v>106.23808717132601</v>
      </c>
      <c r="I14" s="3">
        <v>109.43320518208817</v>
      </c>
      <c r="J14" s="3">
        <v>118.64365091374422</v>
      </c>
      <c r="K14" s="3">
        <v>120.26471638908194</v>
      </c>
      <c r="L14" s="3">
        <v>112.8</v>
      </c>
      <c r="M14" s="3">
        <v>110.7</v>
      </c>
      <c r="N14" s="3">
        <v>108.7</v>
      </c>
      <c r="O14" s="3">
        <v>117.9</v>
      </c>
      <c r="P14" s="3">
        <v>87.7</v>
      </c>
      <c r="Q14" s="3">
        <v>111.2</v>
      </c>
      <c r="R14" s="3">
        <v>115.9</v>
      </c>
      <c r="S14" s="3">
        <v>118.03</v>
      </c>
      <c r="T14" s="3">
        <v>107.42755261389</v>
      </c>
      <c r="U14" s="3">
        <v>105.3</v>
      </c>
      <c r="V14" s="3">
        <v>106.3</v>
      </c>
      <c r="W14" s="3">
        <v>101.620610262551</v>
      </c>
      <c r="X14" s="3">
        <v>101.6</v>
      </c>
      <c r="Y14" s="3">
        <v>106.8</v>
      </c>
      <c r="Z14" s="3">
        <v>104.3</v>
      </c>
    </row>
    <row r="15" spans="1:26" s="2" customFormat="1" ht="17.5" x14ac:dyDescent="0.5">
      <c r="A15" s="7" t="s">
        <v>130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>
        <v>468554</v>
      </c>
      <c r="M15" s="3">
        <v>551748</v>
      </c>
      <c r="N15" s="3">
        <v>596357</v>
      </c>
      <c r="O15" s="3">
        <v>710090</v>
      </c>
      <c r="P15" s="3">
        <v>611159</v>
      </c>
      <c r="Q15" s="3">
        <v>834259</v>
      </c>
      <c r="R15" s="3">
        <v>1029736</v>
      </c>
      <c r="S15" s="3">
        <v>1146048</v>
      </c>
      <c r="T15" s="3">
        <v>1205816</v>
      </c>
      <c r="U15" s="3">
        <v>1172880</v>
      </c>
      <c r="V15" s="3">
        <v>1266773.27</v>
      </c>
      <c r="W15" s="3">
        <v>1301161.45</v>
      </c>
      <c r="X15" s="19">
        <v>1462488</v>
      </c>
      <c r="Y15" s="19">
        <v>1734047</v>
      </c>
      <c r="Z15" s="3">
        <v>1845236.8</v>
      </c>
    </row>
    <row r="16" spans="1:26" s="2" customFormat="1" ht="9.5" x14ac:dyDescent="0.5">
      <c r="A16" s="4" t="s">
        <v>129</v>
      </c>
      <c r="B16" s="3">
        <v>102.10000000000001</v>
      </c>
      <c r="C16" s="3">
        <v>93.100000000000009</v>
      </c>
      <c r="D16" s="3">
        <v>93.9</v>
      </c>
      <c r="E16" s="3">
        <v>94.8</v>
      </c>
      <c r="F16" s="3">
        <v>107.9</v>
      </c>
      <c r="G16" s="3">
        <v>108</v>
      </c>
      <c r="H16" s="3">
        <v>106.5</v>
      </c>
      <c r="I16" s="3">
        <v>100.4</v>
      </c>
      <c r="J16" s="3">
        <v>104.60000000000001</v>
      </c>
      <c r="K16" s="3">
        <v>103.7</v>
      </c>
      <c r="L16" s="3">
        <v>106.2</v>
      </c>
      <c r="M16" s="3">
        <v>108</v>
      </c>
      <c r="N16" s="3">
        <v>105.8</v>
      </c>
      <c r="O16" s="3">
        <v>107.60000000000001</v>
      </c>
      <c r="P16" s="3">
        <v>98.3</v>
      </c>
      <c r="Q16" s="3">
        <v>110.10000000000001</v>
      </c>
      <c r="R16" s="3">
        <v>109.8</v>
      </c>
      <c r="S16" s="3">
        <v>105.7</v>
      </c>
      <c r="T16" s="3">
        <v>102.3</v>
      </c>
      <c r="U16" s="3">
        <v>103.9</v>
      </c>
      <c r="V16" s="3">
        <v>101.3</v>
      </c>
      <c r="W16" s="3">
        <v>103.5</v>
      </c>
      <c r="X16" s="3">
        <v>102.6</v>
      </c>
      <c r="Y16" s="3">
        <v>103.4</v>
      </c>
      <c r="Z16" s="3">
        <v>102.4</v>
      </c>
    </row>
    <row r="17" spans="1:26" s="2" customFormat="1" ht="9.5" x14ac:dyDescent="0.5">
      <c r="A17" s="24" t="s">
        <v>128</v>
      </c>
      <c r="B17" s="2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19">
        <v>101.9</v>
      </c>
      <c r="W17" s="3">
        <v>100.4</v>
      </c>
      <c r="X17" s="3">
        <v>100.5</v>
      </c>
      <c r="Y17" s="3">
        <v>109.4</v>
      </c>
      <c r="Z17" s="3">
        <v>101.3</v>
      </c>
    </row>
    <row r="18" spans="1:26" s="2" customFormat="1" ht="9.5" x14ac:dyDescent="0.5">
      <c r="A18" s="6" t="s">
        <v>127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>
        <v>102.8</v>
      </c>
      <c r="W18" s="3">
        <v>100.6</v>
      </c>
      <c r="X18" s="3">
        <v>98.8</v>
      </c>
      <c r="Y18" s="3">
        <v>98.8</v>
      </c>
      <c r="Z18" s="3">
        <v>101.9</v>
      </c>
    </row>
    <row r="19" spans="1:26" s="2" customFormat="1" ht="9.5" x14ac:dyDescent="0.5">
      <c r="A19" s="6" t="s">
        <v>126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>
        <v>91.2</v>
      </c>
      <c r="W19" s="3">
        <v>98</v>
      </c>
      <c r="X19" s="3">
        <v>89.7</v>
      </c>
      <c r="Y19" s="3">
        <v>93.6</v>
      </c>
      <c r="Z19" s="19">
        <v>95</v>
      </c>
    </row>
    <row r="20" spans="1:26" s="2" customFormat="1" ht="9.5" x14ac:dyDescent="0.5">
      <c r="A20" s="4" t="s">
        <v>125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>
        <v>100.6</v>
      </c>
      <c r="W20" s="3">
        <v>113.7</v>
      </c>
      <c r="X20" s="3">
        <v>100.1</v>
      </c>
      <c r="Y20" s="3">
        <v>102.6</v>
      </c>
      <c r="Z20" s="3">
        <v>101.6</v>
      </c>
    </row>
    <row r="21" spans="1:26" s="2" customFormat="1" ht="9.5" x14ac:dyDescent="0.5">
      <c r="A21" s="5" t="s">
        <v>124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>
        <v>104.4</v>
      </c>
      <c r="W21" s="3">
        <v>100.4</v>
      </c>
      <c r="X21" s="19">
        <v>101</v>
      </c>
      <c r="Y21" s="3">
        <v>110.9</v>
      </c>
      <c r="Z21" s="3">
        <v>102.2</v>
      </c>
    </row>
    <row r="22" spans="1:26" s="2" customFormat="1" ht="9.5" x14ac:dyDescent="0.5">
      <c r="A22" s="24" t="s">
        <v>123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>
        <v>101.3</v>
      </c>
      <c r="W22" s="3">
        <v>104.1</v>
      </c>
      <c r="X22" s="3">
        <v>103.1</v>
      </c>
      <c r="Y22" s="3">
        <v>100.5</v>
      </c>
      <c r="Z22" s="3">
        <v>102.7</v>
      </c>
    </row>
    <row r="23" spans="1:26" s="2" customFormat="1" ht="9.5" x14ac:dyDescent="0.5">
      <c r="A23" s="4" t="s">
        <v>122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>
        <v>100.7</v>
      </c>
      <c r="W23" s="3">
        <v>100.6</v>
      </c>
      <c r="X23" s="3">
        <v>104.5</v>
      </c>
      <c r="Y23" s="3">
        <v>97.9</v>
      </c>
      <c r="Z23" s="3">
        <v>100.6</v>
      </c>
    </row>
    <row r="24" spans="1:26" s="2" customFormat="1" ht="9.5" x14ac:dyDescent="0.5">
      <c r="A24" s="6" t="s">
        <v>121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>
        <v>85.1</v>
      </c>
      <c r="W24" s="3">
        <v>90.1</v>
      </c>
      <c r="X24" s="3">
        <v>119.9</v>
      </c>
      <c r="Y24" s="3">
        <v>101.4</v>
      </c>
      <c r="Z24" s="3">
        <v>100.2</v>
      </c>
    </row>
    <row r="25" spans="1:26" s="2" customFormat="1" ht="9.5" x14ac:dyDescent="0.5">
      <c r="A25" s="6" t="s">
        <v>120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>
        <v>92.2</v>
      </c>
      <c r="W25" s="3">
        <v>120.2</v>
      </c>
      <c r="X25" s="3">
        <v>109.7</v>
      </c>
      <c r="Y25" s="3">
        <v>94.8</v>
      </c>
      <c r="Z25" s="3">
        <v>100.5</v>
      </c>
    </row>
    <row r="26" spans="1:26" s="2" customFormat="1" ht="9.5" x14ac:dyDescent="0.5">
      <c r="A26" s="6" t="s">
        <v>119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>
        <v>95.3</v>
      </c>
      <c r="W26" s="3">
        <v>126.6</v>
      </c>
      <c r="X26" s="3">
        <v>144.69999999999999</v>
      </c>
      <c r="Y26" s="3">
        <v>79.900000000000006</v>
      </c>
      <c r="Z26" s="19">
        <v>102</v>
      </c>
    </row>
    <row r="27" spans="1:26" s="2" customFormat="1" ht="9.5" x14ac:dyDescent="0.5">
      <c r="A27" s="6" t="s">
        <v>118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>
        <v>123.6</v>
      </c>
      <c r="W27" s="3">
        <v>102.7</v>
      </c>
      <c r="X27" s="3">
        <v>115.1</v>
      </c>
      <c r="Y27" s="3">
        <v>89.1</v>
      </c>
      <c r="Z27" s="3">
        <v>100.2</v>
      </c>
    </row>
    <row r="28" spans="1:26" s="2" customFormat="1" ht="30.95" customHeight="1" x14ac:dyDescent="0.5">
      <c r="A28" s="5" t="s">
        <v>117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>
        <v>123.4</v>
      </c>
      <c r="W28" s="3">
        <v>127.5</v>
      </c>
      <c r="X28" s="19">
        <v>106</v>
      </c>
      <c r="Y28" s="3">
        <v>114.6</v>
      </c>
      <c r="Z28" s="19">
        <v>126</v>
      </c>
    </row>
    <row r="29" spans="1:26" s="2" customFormat="1" ht="9.5" x14ac:dyDescent="0.5">
      <c r="A29" s="4" t="s">
        <v>116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>
        <v>86</v>
      </c>
      <c r="W29" s="3">
        <v>117.1</v>
      </c>
      <c r="X29" s="3">
        <v>218.3</v>
      </c>
      <c r="Y29" s="19">
        <v>82</v>
      </c>
      <c r="Z29" s="3">
        <v>100.2</v>
      </c>
    </row>
    <row r="30" spans="1:26" s="2" customFormat="1" ht="17.5" x14ac:dyDescent="0.5">
      <c r="A30" s="8" t="s">
        <v>115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>
        <v>103.3</v>
      </c>
      <c r="W30" s="3">
        <v>123.4</v>
      </c>
      <c r="X30" s="3">
        <v>98.3</v>
      </c>
      <c r="Y30" s="3">
        <v>77.400000000000006</v>
      </c>
      <c r="Z30" s="3">
        <v>101.1</v>
      </c>
    </row>
    <row r="31" spans="1:26" s="2" customFormat="1" ht="9.5" x14ac:dyDescent="0.5">
      <c r="A31" s="4" t="s">
        <v>114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>
        <v>87.2</v>
      </c>
      <c r="W31" s="3">
        <v>90.7</v>
      </c>
      <c r="X31" s="3">
        <v>101.3</v>
      </c>
      <c r="Y31" s="3">
        <v>99.1</v>
      </c>
      <c r="Z31" s="3">
        <v>103</v>
      </c>
    </row>
    <row r="32" spans="1:26" s="2" customFormat="1" ht="9.5" x14ac:dyDescent="0.5">
      <c r="A32" s="8" t="s">
        <v>113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>
        <v>103.1</v>
      </c>
      <c r="W32" s="3">
        <v>106.2</v>
      </c>
      <c r="X32" s="3">
        <v>107.2</v>
      </c>
      <c r="Y32" s="3">
        <v>108.2</v>
      </c>
      <c r="Z32" s="3">
        <v>103</v>
      </c>
    </row>
    <row r="33" spans="1:26" s="2" customFormat="1" ht="17.5" x14ac:dyDescent="0.5">
      <c r="A33" s="5" t="s">
        <v>112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>
        <v>119.2</v>
      </c>
      <c r="W33" s="3">
        <v>101.6</v>
      </c>
      <c r="X33" s="3">
        <v>103.6</v>
      </c>
      <c r="Y33" s="3">
        <v>106.9</v>
      </c>
      <c r="Z33" s="3">
        <v>100.41</v>
      </c>
    </row>
    <row r="34" spans="1:26" s="2" customFormat="1" ht="9.5" x14ac:dyDescent="0.5">
      <c r="A34" s="4" t="s">
        <v>111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>
        <v>129.4</v>
      </c>
      <c r="W34" s="3">
        <v>119.3</v>
      </c>
      <c r="X34" s="3">
        <v>96.9</v>
      </c>
      <c r="Y34" s="3">
        <v>96</v>
      </c>
      <c r="Z34" s="3">
        <v>100</v>
      </c>
    </row>
    <row r="35" spans="1:26" s="2" customFormat="1" ht="9.5" x14ac:dyDescent="0.5">
      <c r="A35" s="8" t="s">
        <v>110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>
        <v>100.8</v>
      </c>
      <c r="W35" s="3">
        <v>125.9</v>
      </c>
      <c r="X35" s="3">
        <v>83.6</v>
      </c>
      <c r="Y35" s="3">
        <v>100.8</v>
      </c>
      <c r="Z35" s="3">
        <v>102.3</v>
      </c>
    </row>
    <row r="36" spans="1:26" s="2" customFormat="1" ht="9.5" x14ac:dyDescent="0.5">
      <c r="A36" s="4" t="s">
        <v>109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>
        <v>108.2</v>
      </c>
      <c r="W36" s="3">
        <v>110.3</v>
      </c>
      <c r="X36" s="3">
        <v>93.1</v>
      </c>
      <c r="Y36" s="3">
        <v>90.1</v>
      </c>
      <c r="Z36" s="3">
        <v>100</v>
      </c>
    </row>
    <row r="37" spans="1:26" s="2" customFormat="1" ht="17.5" x14ac:dyDescent="0.5">
      <c r="A37" s="8" t="s">
        <v>108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>
        <v>126.8</v>
      </c>
      <c r="W37" s="3">
        <v>94.6</v>
      </c>
      <c r="X37" s="3">
        <v>115.4</v>
      </c>
      <c r="Y37" s="3">
        <v>77.7</v>
      </c>
      <c r="Z37" s="3">
        <v>92.2</v>
      </c>
    </row>
    <row r="38" spans="1:26" s="2" customFormat="1" ht="9.5" x14ac:dyDescent="0.5">
      <c r="A38" s="5" t="s">
        <v>107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>
        <v>129.9</v>
      </c>
      <c r="W38" s="3">
        <v>105.6</v>
      </c>
      <c r="X38" s="3">
        <v>119.3</v>
      </c>
      <c r="Y38" s="3">
        <v>129.6</v>
      </c>
      <c r="Z38" s="3">
        <v>108.3</v>
      </c>
    </row>
    <row r="39" spans="1:26" s="2" customFormat="1" ht="9.5" x14ac:dyDescent="0.5">
      <c r="A39" s="4" t="s">
        <v>106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>
        <v>83.8</v>
      </c>
      <c r="W39" s="3">
        <v>85.9</v>
      </c>
      <c r="X39" s="3">
        <v>95.3</v>
      </c>
      <c r="Y39" s="3">
        <v>122.3</v>
      </c>
      <c r="Z39" s="3">
        <v>104.4</v>
      </c>
    </row>
    <row r="40" spans="1:26" s="2" customFormat="1" ht="17.5" x14ac:dyDescent="0.5">
      <c r="A40" s="8" t="s">
        <v>105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>
        <v>70.3</v>
      </c>
      <c r="W40" s="3">
        <v>111.9</v>
      </c>
      <c r="X40" s="3">
        <v>105.6</v>
      </c>
      <c r="Y40" s="3">
        <v>89.9</v>
      </c>
      <c r="Z40" s="3">
        <v>100.6</v>
      </c>
    </row>
    <row r="41" spans="1:26" s="2" customFormat="1" ht="17.5" x14ac:dyDescent="0.5">
      <c r="A41" s="8" t="s">
        <v>104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>
        <v>101.9</v>
      </c>
      <c r="W41" s="3">
        <v>139.80000000000001</v>
      </c>
      <c r="X41" s="3">
        <v>101.1</v>
      </c>
      <c r="Y41" s="3">
        <v>96.7</v>
      </c>
      <c r="Z41" s="3">
        <v>128.9</v>
      </c>
    </row>
    <row r="42" spans="1:26" s="2" customFormat="1" ht="9.5" x14ac:dyDescent="0.5">
      <c r="A42" s="8" t="s">
        <v>103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>
        <v>127.4</v>
      </c>
      <c r="W42" s="3">
        <v>97.8</v>
      </c>
      <c r="X42" s="3">
        <v>126.8</v>
      </c>
      <c r="Y42" s="3">
        <v>106.3</v>
      </c>
      <c r="Z42" s="19">
        <v>100</v>
      </c>
    </row>
    <row r="43" spans="1:26" s="2" customFormat="1" ht="9.5" x14ac:dyDescent="0.5">
      <c r="A43" s="4" t="s">
        <v>102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>
        <v>98.9</v>
      </c>
      <c r="W43" s="3">
        <v>98.2</v>
      </c>
      <c r="X43" s="3">
        <v>208.8</v>
      </c>
      <c r="Y43" s="19">
        <v>138</v>
      </c>
      <c r="Z43" s="19">
        <v>107</v>
      </c>
    </row>
    <row r="44" spans="1:26" s="2" customFormat="1" ht="9.5" x14ac:dyDescent="0.5">
      <c r="A44" s="6" t="s">
        <v>101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>
        <v>100.6</v>
      </c>
      <c r="X44" s="3">
        <v>114.8</v>
      </c>
      <c r="Y44" s="3">
        <v>89.3</v>
      </c>
      <c r="Z44" s="3">
        <v>100.4</v>
      </c>
    </row>
    <row r="45" spans="1:26" s="2" customFormat="1" ht="9.5" x14ac:dyDescent="0.5">
      <c r="A45" s="6" t="s">
        <v>100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>
        <v>113.7</v>
      </c>
      <c r="W45" s="3">
        <v>76.7</v>
      </c>
      <c r="X45" s="3">
        <v>101.2</v>
      </c>
      <c r="Y45" s="3">
        <v>101.5</v>
      </c>
      <c r="Z45" s="19">
        <v>100</v>
      </c>
    </row>
    <row r="46" spans="1:26" s="2" customFormat="1" ht="9.5" x14ac:dyDescent="0.5">
      <c r="A46" s="4" t="s">
        <v>99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>
        <v>99</v>
      </c>
      <c r="W46" s="3">
        <v>103.2</v>
      </c>
      <c r="X46" s="3">
        <v>105.1</v>
      </c>
      <c r="Y46" s="3">
        <v>103.4</v>
      </c>
      <c r="Z46" s="19">
        <v>102</v>
      </c>
    </row>
    <row r="47" spans="1:26" s="2" customFormat="1" ht="31.5" customHeight="1" x14ac:dyDescent="0.5">
      <c r="A47" s="23" t="s">
        <v>98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>
        <v>102.3</v>
      </c>
      <c r="W47" s="3">
        <v>112.3</v>
      </c>
      <c r="X47" s="3">
        <v>107.4</v>
      </c>
      <c r="Y47" s="3">
        <v>107.8</v>
      </c>
      <c r="Z47" s="19">
        <v>100</v>
      </c>
    </row>
    <row r="48" spans="1:26" s="2" customFormat="1" ht="9.5" x14ac:dyDescent="0.5">
      <c r="A48" s="4" t="s">
        <v>97</v>
      </c>
      <c r="B48" s="3">
        <v>26269.8</v>
      </c>
      <c r="C48" s="3"/>
      <c r="D48" s="3"/>
      <c r="E48" s="3"/>
      <c r="F48" s="3"/>
      <c r="G48" s="3">
        <v>24374.2</v>
      </c>
      <c r="H48" s="3">
        <v>23892.7</v>
      </c>
      <c r="I48" s="3">
        <v>23134.799999999999</v>
      </c>
      <c r="J48" s="3">
        <v>23126.2</v>
      </c>
      <c r="K48" s="3">
        <v>23534.7</v>
      </c>
      <c r="L48" s="3">
        <v>23637.200000000001</v>
      </c>
      <c r="M48" s="3">
        <v>24444.9</v>
      </c>
      <c r="N48" s="3">
        <v>24954.799999999999</v>
      </c>
      <c r="O48" s="3">
        <v>24866.5</v>
      </c>
      <c r="P48" s="3">
        <v>23477.8</v>
      </c>
      <c r="Q48" s="3">
        <v>24104.6</v>
      </c>
      <c r="R48" s="3">
        <f>25248500000/1000000</f>
        <v>25248.5</v>
      </c>
      <c r="S48" s="3">
        <f>25489700000/1000000</f>
        <v>25489.7</v>
      </c>
      <c r="T48" s="3">
        <f>25926100000/1000000</f>
        <v>25926.1</v>
      </c>
      <c r="U48" s="3">
        <f>26444300000/1000000</f>
        <v>26444.3</v>
      </c>
      <c r="V48" s="3">
        <f>26506439100000/1000000000</f>
        <v>26506.4391</v>
      </c>
      <c r="W48" s="3">
        <f>27135300000/1000000</f>
        <v>27135.3</v>
      </c>
      <c r="X48" s="19">
        <v>27922</v>
      </c>
      <c r="Y48" s="19">
        <v>27679</v>
      </c>
      <c r="Z48" s="19">
        <v>28230</v>
      </c>
    </row>
    <row r="49" spans="1:63" s="2" customFormat="1" ht="9.5" x14ac:dyDescent="0.5">
      <c r="A49" s="4" t="s">
        <v>96</v>
      </c>
      <c r="B49" s="3"/>
      <c r="C49" s="3"/>
      <c r="D49" s="3"/>
      <c r="E49" s="3"/>
      <c r="F49" s="3"/>
      <c r="G49" s="3"/>
      <c r="H49" s="3"/>
      <c r="I49" s="3"/>
      <c r="J49" s="3"/>
      <c r="K49" s="3">
        <v>742</v>
      </c>
      <c r="L49" s="3">
        <v>813.6</v>
      </c>
      <c r="M49" s="3">
        <v>938.7</v>
      </c>
      <c r="N49" s="3"/>
      <c r="O49" s="3">
        <v>1343.5</v>
      </c>
      <c r="P49" s="3">
        <v>1574.7</v>
      </c>
      <c r="Q49" s="3">
        <v>1488.93</v>
      </c>
      <c r="R49" s="3">
        <v>1684.47</v>
      </c>
      <c r="S49" s="3"/>
      <c r="T49" s="3"/>
      <c r="U49" s="3"/>
      <c r="V49" s="3"/>
      <c r="W49" s="3">
        <v>2497.27</v>
      </c>
      <c r="X49" s="3">
        <v>2722.55</v>
      </c>
      <c r="Y49" s="3">
        <v>2837.57</v>
      </c>
      <c r="Z49" s="3">
        <v>2968.09</v>
      </c>
    </row>
    <row r="50" spans="1:63" s="2" customFormat="1" ht="30.95" customHeight="1" x14ac:dyDescent="0.5">
      <c r="A50" s="8" t="s">
        <v>95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>
        <v>111.5</v>
      </c>
      <c r="M50" s="3">
        <v>115</v>
      </c>
      <c r="N50" s="3">
        <v>137.80000000000001</v>
      </c>
      <c r="O50" s="3">
        <v>147.73333333333301</v>
      </c>
      <c r="P50" s="3">
        <v>127.74</v>
      </c>
      <c r="Q50" s="3">
        <v>114.23</v>
      </c>
      <c r="R50" s="3">
        <v>109.68</v>
      </c>
      <c r="S50" s="3">
        <v>99.3</v>
      </c>
      <c r="T50" s="3">
        <v>115.72</v>
      </c>
      <c r="U50" s="3">
        <v>92.5</v>
      </c>
      <c r="V50" s="3">
        <v>95.06</v>
      </c>
      <c r="W50" s="3">
        <v>88.395714285714305</v>
      </c>
      <c r="X50" s="19">
        <v>109</v>
      </c>
      <c r="Y50" s="3">
        <v>104.22</v>
      </c>
      <c r="Z50" s="3">
        <v>104.6</v>
      </c>
    </row>
    <row r="51" spans="1:63" s="2" customFormat="1" ht="9.5" x14ac:dyDescent="0.5">
      <c r="A51" s="8" t="s">
        <v>94</v>
      </c>
      <c r="B51" s="3">
        <v>7488.9</v>
      </c>
      <c r="C51" s="3">
        <v>12083.7</v>
      </c>
      <c r="D51" s="3">
        <v>12933.2</v>
      </c>
      <c r="E51" s="3">
        <v>10628.8</v>
      </c>
      <c r="F51" s="3">
        <v>22899.8</v>
      </c>
      <c r="G51" s="3">
        <v>27552.1</v>
      </c>
      <c r="H51" s="3">
        <v>35847.800000000003</v>
      </c>
      <c r="I51" s="3">
        <v>42880.7</v>
      </c>
      <c r="J51" s="3">
        <v>49105.599999999999</v>
      </c>
      <c r="K51" s="3">
        <v>55276.1</v>
      </c>
      <c r="L51" s="3">
        <v>60351.199999999997</v>
      </c>
      <c r="M51" s="3">
        <v>70904.399999999994</v>
      </c>
      <c r="N51" s="3">
        <v>80480.7</v>
      </c>
      <c r="O51" s="3">
        <v>102814.3</v>
      </c>
      <c r="P51" s="3">
        <v>100724.5</v>
      </c>
      <c r="Q51" s="3">
        <v>86171.7</v>
      </c>
      <c r="R51" s="3">
        <v>107122.3</v>
      </c>
      <c r="S51" s="3">
        <v>102932.4</v>
      </c>
      <c r="T51" s="3">
        <v>119796.6</v>
      </c>
      <c r="U51" s="3">
        <v>128186.1</v>
      </c>
      <c r="V51" s="3">
        <v>149964.5</v>
      </c>
      <c r="W51" s="3">
        <v>158708.79999999999</v>
      </c>
      <c r="X51" s="3">
        <v>157270.1</v>
      </c>
      <c r="Y51" s="3">
        <v>157486.1</v>
      </c>
      <c r="Z51" s="3">
        <v>163487.10999999999</v>
      </c>
    </row>
    <row r="52" spans="1:63" s="2" customFormat="1" ht="9.5" x14ac:dyDescent="0.5">
      <c r="A52" s="8" t="s">
        <v>93</v>
      </c>
      <c r="B52" s="3"/>
      <c r="C52" s="3"/>
      <c r="D52" s="3"/>
      <c r="E52" s="3"/>
      <c r="F52" s="3"/>
      <c r="G52" s="3"/>
      <c r="H52" s="3"/>
      <c r="I52" s="22">
        <v>108.4</v>
      </c>
      <c r="J52" s="22">
        <v>104.2</v>
      </c>
      <c r="K52" s="22">
        <v>100.6</v>
      </c>
      <c r="L52" s="22">
        <v>98.9</v>
      </c>
      <c r="M52" s="22">
        <v>108.7</v>
      </c>
      <c r="N52" s="22">
        <v>102.8</v>
      </c>
      <c r="O52" s="22">
        <v>103.1</v>
      </c>
      <c r="P52" s="22">
        <v>100</v>
      </c>
      <c r="Q52" s="22">
        <v>65.2</v>
      </c>
      <c r="R52" s="22">
        <v>142.9</v>
      </c>
      <c r="S52" s="22">
        <v>87.2</v>
      </c>
      <c r="T52" s="22">
        <v>116.6</v>
      </c>
      <c r="U52" s="22">
        <v>100.9</v>
      </c>
      <c r="V52" s="3">
        <v>103.1</v>
      </c>
      <c r="W52" s="3">
        <v>100.7</v>
      </c>
      <c r="X52" s="3">
        <v>103.3</v>
      </c>
      <c r="Y52" s="3">
        <v>99.4</v>
      </c>
      <c r="Z52" s="3">
        <v>100.3</v>
      </c>
    </row>
    <row r="53" spans="1:63" s="2" customFormat="1" ht="9.5" x14ac:dyDescent="0.5">
      <c r="A53" s="8" t="s">
        <v>92</v>
      </c>
      <c r="B53" s="22"/>
      <c r="C53" s="22"/>
      <c r="D53" s="22"/>
      <c r="E53" s="22"/>
      <c r="F53" s="22"/>
      <c r="G53" s="22">
        <v>12663.4</v>
      </c>
      <c r="H53" s="22">
        <v>16144.4</v>
      </c>
      <c r="I53" s="22">
        <v>18658.7</v>
      </c>
      <c r="J53" s="22">
        <v>22696.399999999998</v>
      </c>
      <c r="K53" s="22">
        <v>26640.699999999997</v>
      </c>
      <c r="L53" s="22">
        <v>24266.5</v>
      </c>
      <c r="M53" s="22">
        <v>32505.599999999999</v>
      </c>
      <c r="N53" s="22">
        <v>35861.1</v>
      </c>
      <c r="O53" s="22">
        <v>46279</v>
      </c>
      <c r="P53" s="3">
        <v>41157.699999999997</v>
      </c>
      <c r="Q53" s="3">
        <v>30037.699999999997</v>
      </c>
      <c r="R53" s="3">
        <v>48588.1</v>
      </c>
      <c r="S53" s="3">
        <v>34963.9</v>
      </c>
      <c r="T53" s="3">
        <v>48466.399999999994</v>
      </c>
      <c r="U53" s="3">
        <v>51440.399999999994</v>
      </c>
      <c r="V53" s="3">
        <v>65648.800000000003</v>
      </c>
      <c r="W53" s="3">
        <v>69282.8</v>
      </c>
      <c r="X53" s="3">
        <v>64303.5</v>
      </c>
      <c r="Y53" s="3">
        <v>65055.1</v>
      </c>
      <c r="Z53" s="3">
        <v>73675.753333333399</v>
      </c>
    </row>
    <row r="54" spans="1:63" s="21" customFormat="1" ht="9.5" x14ac:dyDescent="0.5">
      <c r="A54" s="8" t="s">
        <v>91</v>
      </c>
      <c r="B54" s="3">
        <v>102.8</v>
      </c>
      <c r="C54" s="3">
        <v>127.60000000000001</v>
      </c>
      <c r="D54" s="3">
        <v>111.10000000000001</v>
      </c>
      <c r="E54" s="3">
        <v>50.4</v>
      </c>
      <c r="F54" s="3">
        <v>128.19999999999999</v>
      </c>
      <c r="G54" s="3">
        <v>94.2</v>
      </c>
      <c r="H54" s="3">
        <v>120</v>
      </c>
      <c r="I54" s="3">
        <v>113.5</v>
      </c>
      <c r="J54" s="3">
        <v>106.9</v>
      </c>
      <c r="K54" s="3">
        <v>103.2</v>
      </c>
      <c r="L54" s="3">
        <v>96.3</v>
      </c>
      <c r="M54" s="3">
        <v>116.10000000000001</v>
      </c>
      <c r="N54" s="3">
        <v>100.5</v>
      </c>
      <c r="O54" s="3">
        <v>102.60000000000001</v>
      </c>
      <c r="P54" s="3">
        <v>91</v>
      </c>
      <c r="Q54" s="3">
        <v>41.800000000000004</v>
      </c>
      <c r="R54" s="3">
        <v>235.1</v>
      </c>
      <c r="S54" s="3">
        <v>63.7</v>
      </c>
      <c r="T54" s="3">
        <v>143.1</v>
      </c>
      <c r="U54" s="3">
        <v>97.100000000000009</v>
      </c>
      <c r="V54" s="3">
        <v>108.3</v>
      </c>
      <c r="W54" s="3">
        <v>103.60000000000001</v>
      </c>
      <c r="X54" s="3">
        <v>106.4</v>
      </c>
      <c r="Y54" s="3">
        <v>100</v>
      </c>
      <c r="Z54" s="3">
        <v>107.793333333333</v>
      </c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</row>
    <row r="55" spans="1:63" s="2" customFormat="1" ht="9.5" x14ac:dyDescent="0.5">
      <c r="A55" s="8" t="s">
        <v>90</v>
      </c>
      <c r="B55" s="20"/>
      <c r="C55" s="20"/>
      <c r="D55" s="20"/>
      <c r="E55" s="20"/>
      <c r="F55" s="20"/>
      <c r="G55" s="20">
        <v>14888.699999999999</v>
      </c>
      <c r="H55" s="20">
        <v>20263.5</v>
      </c>
      <c r="I55" s="20">
        <v>25338.3</v>
      </c>
      <c r="J55" s="20">
        <v>27930.1</v>
      </c>
      <c r="K55" s="20">
        <v>30695.1</v>
      </c>
      <c r="L55" s="20">
        <v>36084.699999999997</v>
      </c>
      <c r="M55" s="20">
        <v>41133.299999999996</v>
      </c>
      <c r="N55" s="20">
        <v>44619.6</v>
      </c>
      <c r="O55" s="20">
        <v>56535.299999999996</v>
      </c>
      <c r="P55" s="3">
        <v>59566.799999999996</v>
      </c>
      <c r="Q55" s="3">
        <v>56134.1</v>
      </c>
      <c r="R55" s="3">
        <v>58534.2</v>
      </c>
      <c r="S55" s="3">
        <v>67968.399999999994</v>
      </c>
      <c r="T55" s="3">
        <v>71330.3</v>
      </c>
      <c r="U55" s="3">
        <v>76745.7</v>
      </c>
      <c r="V55" s="3">
        <v>84315.7</v>
      </c>
      <c r="W55" s="3">
        <v>89426</v>
      </c>
      <c r="X55" s="3">
        <v>92966.599999999991</v>
      </c>
      <c r="Y55" s="3">
        <v>92431</v>
      </c>
      <c r="Z55" s="3">
        <v>100359.266666667</v>
      </c>
    </row>
    <row r="56" spans="1:63" s="2" customFormat="1" ht="9.5" x14ac:dyDescent="0.5">
      <c r="A56" s="8" t="s">
        <v>89</v>
      </c>
      <c r="B56" s="3">
        <v>96.8</v>
      </c>
      <c r="C56" s="3">
        <v>98.5</v>
      </c>
      <c r="D56" s="3">
        <v>100.5</v>
      </c>
      <c r="E56" s="3">
        <v>94.7</v>
      </c>
      <c r="F56" s="3">
        <v>91.2</v>
      </c>
      <c r="G56" s="3">
        <v>102</v>
      </c>
      <c r="H56" s="3">
        <v>110</v>
      </c>
      <c r="I56" s="3">
        <v>105.7</v>
      </c>
      <c r="J56" s="3">
        <v>103.8</v>
      </c>
      <c r="K56" s="3">
        <v>100.10000000000001</v>
      </c>
      <c r="L56" s="3">
        <v>100.9</v>
      </c>
      <c r="M56" s="3">
        <v>103.10000000000001</v>
      </c>
      <c r="N56" s="3">
        <v>104.2</v>
      </c>
      <c r="O56" s="3">
        <v>102</v>
      </c>
      <c r="P56" s="3">
        <v>106.2</v>
      </c>
      <c r="Q56" s="3">
        <v>80.600000000000009</v>
      </c>
      <c r="R56" s="3">
        <v>88.600000000000009</v>
      </c>
      <c r="S56" s="3">
        <v>103.7</v>
      </c>
      <c r="T56" s="3">
        <v>99.7</v>
      </c>
      <c r="U56" s="3">
        <v>101.60000000000001</v>
      </c>
      <c r="V56" s="3">
        <v>99.3</v>
      </c>
      <c r="W56" s="3">
        <v>98.5</v>
      </c>
      <c r="X56" s="3">
        <v>100.9</v>
      </c>
      <c r="Y56" s="3">
        <v>98.9</v>
      </c>
      <c r="Z56" s="3">
        <v>101.62</v>
      </c>
    </row>
    <row r="57" spans="1:63" s="2" customFormat="1" ht="21" customHeight="1" x14ac:dyDescent="0.5">
      <c r="A57" s="8" t="s">
        <v>88</v>
      </c>
      <c r="B57" s="3"/>
      <c r="C57" s="3"/>
      <c r="D57" s="3"/>
      <c r="E57" s="3"/>
      <c r="F57" s="3"/>
      <c r="G57" s="3">
        <v>15676.8</v>
      </c>
      <c r="H57" s="3">
        <v>21242</v>
      </c>
      <c r="I57" s="3">
        <v>19988.7</v>
      </c>
      <c r="J57" s="3">
        <v>25365</v>
      </c>
      <c r="K57" s="3">
        <v>32090.6</v>
      </c>
      <c r="L57" s="3">
        <v>46438.6</v>
      </c>
      <c r="M57" s="3">
        <v>56203.4</v>
      </c>
      <c r="N57" s="3">
        <v>83096.3</v>
      </c>
      <c r="O57" s="3">
        <v>102727.3</v>
      </c>
      <c r="P57" s="3">
        <v>81341.100000000006</v>
      </c>
      <c r="Q57" s="3">
        <v>80890</v>
      </c>
      <c r="R57" s="3">
        <v>99076.6</v>
      </c>
      <c r="S57" s="3">
        <v>135626.70000000001</v>
      </c>
      <c r="T57" s="3">
        <v>139640.9</v>
      </c>
      <c r="U57" s="3">
        <v>145411.6</v>
      </c>
      <c r="V57" s="3">
        <v>180738.9</v>
      </c>
      <c r="W57" s="3">
        <v>191359.1</v>
      </c>
      <c r="X57" s="3">
        <v>195779.5</v>
      </c>
      <c r="Y57" s="3">
        <v>188578.6</v>
      </c>
      <c r="Z57" s="3">
        <v>199327.6</v>
      </c>
    </row>
    <row r="58" spans="1:63" s="2" customFormat="1" ht="17.5" x14ac:dyDescent="0.5">
      <c r="A58" s="8" t="s">
        <v>87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>
        <v>125.5</v>
      </c>
      <c r="M58" s="3"/>
      <c r="N58" s="3"/>
      <c r="O58" s="3"/>
      <c r="P58" s="3"/>
      <c r="Q58" s="3">
        <v>96.2</v>
      </c>
      <c r="R58" s="3">
        <v>102.9</v>
      </c>
      <c r="S58" s="3">
        <v>112.8</v>
      </c>
      <c r="T58" s="3">
        <v>97.1</v>
      </c>
      <c r="U58" s="3">
        <v>101.1</v>
      </c>
      <c r="V58" s="3">
        <v>103.6</v>
      </c>
      <c r="W58" s="3">
        <v>97.5</v>
      </c>
      <c r="X58" s="3">
        <v>92.8</v>
      </c>
      <c r="Y58" s="3">
        <v>91.5</v>
      </c>
      <c r="Z58" s="19">
        <v>100</v>
      </c>
    </row>
    <row r="59" spans="1:63" s="2" customFormat="1" ht="9.5" x14ac:dyDescent="0.5">
      <c r="A59" s="4" t="s">
        <v>86</v>
      </c>
      <c r="B59" s="3"/>
      <c r="C59" s="3"/>
      <c r="D59" s="3"/>
      <c r="E59" s="3"/>
      <c r="F59" s="3"/>
      <c r="G59" s="3">
        <v>132.38338995820712</v>
      </c>
      <c r="H59" s="3">
        <v>125.81206290939562</v>
      </c>
      <c r="I59" s="3">
        <v>111.09787063943067</v>
      </c>
      <c r="J59" s="3">
        <v>115.88739418593423</v>
      </c>
      <c r="K59" s="3">
        <v>114.59717115619205</v>
      </c>
      <c r="L59" s="3">
        <v>115.30749978466098</v>
      </c>
      <c r="M59" s="3">
        <v>114.82669356614124</v>
      </c>
      <c r="N59" s="3">
        <v>112.8</v>
      </c>
      <c r="O59" s="3">
        <v>116.97</v>
      </c>
      <c r="P59" s="3">
        <v>94.5</v>
      </c>
      <c r="Q59" s="3">
        <v>103.37361934524992</v>
      </c>
      <c r="R59" s="3">
        <v>119.03121985597305</v>
      </c>
      <c r="S59" s="3">
        <v>121.35704714353619</v>
      </c>
      <c r="T59" s="3">
        <v>110.4</v>
      </c>
      <c r="U59" s="3">
        <v>104.9</v>
      </c>
      <c r="V59" s="3">
        <v>103.9</v>
      </c>
      <c r="W59" s="3">
        <v>103.9</v>
      </c>
      <c r="X59" s="3">
        <v>105</v>
      </c>
      <c r="Y59" s="3">
        <v>108.4</v>
      </c>
      <c r="Z59" s="3">
        <v>105.7</v>
      </c>
    </row>
    <row r="60" spans="1:63" s="2" customFormat="1" ht="9.5" x14ac:dyDescent="0.5">
      <c r="A60" s="4" t="s">
        <v>85</v>
      </c>
      <c r="B60" s="3"/>
      <c r="C60" s="3"/>
      <c r="D60" s="3"/>
      <c r="E60" s="3"/>
      <c r="F60" s="3"/>
      <c r="G60" s="3">
        <v>1915</v>
      </c>
      <c r="H60" s="3">
        <v>1644</v>
      </c>
      <c r="I60" s="3">
        <v>1255</v>
      </c>
      <c r="J60" s="3">
        <v>1401</v>
      </c>
      <c r="K60" s="3">
        <v>1407</v>
      </c>
      <c r="L60" s="3">
        <v>1468</v>
      </c>
      <c r="M60" s="3">
        <v>1509</v>
      </c>
      <c r="N60" s="3">
        <v>1608</v>
      </c>
      <c r="O60" s="3">
        <v>1705</v>
      </c>
      <c r="P60" s="3">
        <v>1857</v>
      </c>
      <c r="Q60" s="3">
        <v>2352</v>
      </c>
      <c r="R60" s="3">
        <v>2353</v>
      </c>
      <c r="S60" s="3">
        <v>2324</v>
      </c>
      <c r="T60" s="3">
        <v>2485</v>
      </c>
      <c r="U60" s="3">
        <v>2652</v>
      </c>
      <c r="V60" s="3">
        <v>2691</v>
      </c>
      <c r="W60" s="3">
        <v>2698</v>
      </c>
      <c r="X60" s="3">
        <v>2461</v>
      </c>
      <c r="Y60" s="19">
        <v>2290</v>
      </c>
      <c r="Z60" s="19">
        <v>2100</v>
      </c>
    </row>
    <row r="61" spans="1:63" s="2" customFormat="1" ht="9.5" x14ac:dyDescent="0.5">
      <c r="A61" s="8" t="s">
        <v>84</v>
      </c>
      <c r="B61" s="3"/>
      <c r="C61" s="3"/>
      <c r="D61" s="3"/>
      <c r="E61" s="3"/>
      <c r="F61" s="3"/>
      <c r="G61" s="3"/>
      <c r="H61" s="3"/>
      <c r="I61" s="3">
        <v>114.66</v>
      </c>
      <c r="J61" s="3">
        <v>111.13</v>
      </c>
      <c r="K61" s="3">
        <v>114.26</v>
      </c>
      <c r="L61" s="3">
        <v>110.85</v>
      </c>
      <c r="M61" s="3">
        <v>108.88</v>
      </c>
      <c r="N61" s="3">
        <v>112.56</v>
      </c>
      <c r="O61" s="3">
        <v>112.42</v>
      </c>
      <c r="P61" s="3">
        <v>108.3</v>
      </c>
      <c r="Q61" s="3">
        <v>109.64</v>
      </c>
      <c r="R61" s="3">
        <v>106.35</v>
      </c>
      <c r="S61" s="3">
        <v>106.24</v>
      </c>
      <c r="T61" s="3">
        <v>105.97</v>
      </c>
      <c r="U61" s="3">
        <v>111.17</v>
      </c>
      <c r="V61" s="3">
        <v>110.92</v>
      </c>
      <c r="W61" s="3">
        <v>104.94</v>
      </c>
      <c r="X61" s="3">
        <v>101.59</v>
      </c>
      <c r="Y61" s="3">
        <v>104.27</v>
      </c>
      <c r="Z61" s="3">
        <v>104.2</v>
      </c>
    </row>
    <row r="62" spans="1:63" s="2" customFormat="1" ht="10.5" customHeight="1" x14ac:dyDescent="0.5">
      <c r="A62" s="5" t="s">
        <v>83</v>
      </c>
      <c r="B62" s="3"/>
      <c r="C62" s="3"/>
      <c r="D62" s="3"/>
      <c r="E62" s="3"/>
      <c r="F62" s="3"/>
      <c r="G62" s="3"/>
      <c r="H62" s="3"/>
      <c r="I62" s="3"/>
      <c r="J62" s="3"/>
      <c r="K62" s="3">
        <v>112.9</v>
      </c>
      <c r="L62" s="3">
        <v>113.1</v>
      </c>
      <c r="M62" s="3">
        <v>109.9</v>
      </c>
      <c r="N62" s="3">
        <v>108.1</v>
      </c>
      <c r="O62" s="3">
        <v>114.6</v>
      </c>
      <c r="P62" s="3">
        <v>110.4</v>
      </c>
      <c r="Q62" s="3">
        <v>107.6</v>
      </c>
      <c r="R62" s="3">
        <v>109</v>
      </c>
      <c r="S62" s="3">
        <v>104.7</v>
      </c>
      <c r="T62" s="3">
        <v>106.7</v>
      </c>
      <c r="U62" s="3">
        <v>106.9</v>
      </c>
      <c r="V62" s="3">
        <v>105.1</v>
      </c>
      <c r="W62" s="3">
        <v>104.7</v>
      </c>
      <c r="X62" s="3">
        <v>102.9</v>
      </c>
      <c r="Y62" s="3">
        <v>102.3</v>
      </c>
      <c r="Z62" s="3">
        <v>104.8</v>
      </c>
    </row>
    <row r="63" spans="1:63" s="2" customFormat="1" ht="9.5" x14ac:dyDescent="0.5">
      <c r="A63" s="4" t="s">
        <v>82</v>
      </c>
      <c r="B63" s="3"/>
      <c r="C63" s="3"/>
      <c r="D63" s="3"/>
      <c r="E63" s="3"/>
      <c r="F63" s="3"/>
      <c r="G63" s="3">
        <v>49399.9</v>
      </c>
      <c r="H63" s="3">
        <v>65662.8</v>
      </c>
      <c r="I63" s="3">
        <v>82047.600000000006</v>
      </c>
      <c r="J63" s="3">
        <v>103785</v>
      </c>
      <c r="K63" s="3">
        <v>133567.6</v>
      </c>
      <c r="L63" s="3">
        <v>177376.8</v>
      </c>
      <c r="M63" s="3">
        <v>239124</v>
      </c>
      <c r="N63" s="3">
        <v>323420.5</v>
      </c>
      <c r="O63" s="3">
        <v>428899.6</v>
      </c>
      <c r="P63" s="3">
        <v>458949.2</v>
      </c>
      <c r="Q63" s="3">
        <v>512128.9</v>
      </c>
      <c r="R63" s="3">
        <v>577987.30000000005</v>
      </c>
      <c r="S63" s="3">
        <v>633942.69999999995</v>
      </c>
      <c r="T63" s="3">
        <v>721818.1</v>
      </c>
      <c r="U63" s="3">
        <v>781337.8</v>
      </c>
      <c r="V63" s="3">
        <v>784663.1</v>
      </c>
      <c r="W63" s="3">
        <v>803226.1</v>
      </c>
      <c r="X63" s="3">
        <v>841128.4</v>
      </c>
      <c r="Y63" s="3">
        <v>879483.7</v>
      </c>
      <c r="Z63" s="3">
        <v>923069.2</v>
      </c>
    </row>
    <row r="64" spans="1:63" s="2" customFormat="1" ht="9.5" x14ac:dyDescent="0.5">
      <c r="A64" s="4" t="s">
        <v>81</v>
      </c>
      <c r="B64" s="3"/>
      <c r="C64" s="3"/>
      <c r="D64" s="3"/>
      <c r="E64" s="3"/>
      <c r="F64" s="3"/>
      <c r="G64" s="3">
        <v>104.7</v>
      </c>
      <c r="H64" s="3">
        <v>113.9</v>
      </c>
      <c r="I64" s="3">
        <v>113</v>
      </c>
      <c r="J64" s="3">
        <v>115.9</v>
      </c>
      <c r="K64" s="3">
        <v>117.8</v>
      </c>
      <c r="L64" s="3">
        <v>121.3</v>
      </c>
      <c r="M64" s="3">
        <v>124.8</v>
      </c>
      <c r="N64" s="3">
        <v>126.7</v>
      </c>
      <c r="O64" s="3">
        <v>119.1</v>
      </c>
      <c r="P64" s="3">
        <v>98</v>
      </c>
      <c r="Q64" s="3">
        <v>104.6</v>
      </c>
      <c r="R64" s="3">
        <v>104.6</v>
      </c>
      <c r="S64" s="3">
        <v>105.1</v>
      </c>
      <c r="T64" s="3">
        <v>108.1</v>
      </c>
      <c r="U64" s="3">
        <v>102.7</v>
      </c>
      <c r="V64" s="3">
        <v>88</v>
      </c>
      <c r="W64" s="3">
        <v>96.1</v>
      </c>
      <c r="X64" s="3">
        <v>102.1</v>
      </c>
      <c r="Y64" s="3">
        <v>102.6</v>
      </c>
      <c r="Z64" s="3">
        <v>101.8</v>
      </c>
    </row>
    <row r="65" spans="1:26" s="2" customFormat="1" ht="9.5" x14ac:dyDescent="0.5">
      <c r="A65" s="6" t="s">
        <v>80</v>
      </c>
      <c r="B65" s="3"/>
      <c r="C65" s="3"/>
      <c r="D65" s="3"/>
      <c r="E65" s="3"/>
      <c r="F65" s="3"/>
      <c r="G65" s="3">
        <v>121.95440626543758</v>
      </c>
      <c r="H65" s="3">
        <v>116.69966360312662</v>
      </c>
      <c r="I65" s="3">
        <v>110.57782424024141</v>
      </c>
      <c r="J65" s="3">
        <v>109.1403323143453</v>
      </c>
      <c r="K65" s="3">
        <v>109.24994885845778</v>
      </c>
      <c r="L65" s="3">
        <v>109.48002611678385</v>
      </c>
      <c r="M65" s="3">
        <v>108.021888561959</v>
      </c>
      <c r="N65" s="3">
        <v>106.7499701983801</v>
      </c>
      <c r="O65" s="3">
        <v>111.34643982880874</v>
      </c>
      <c r="P65" s="3">
        <v>109.19000861835303</v>
      </c>
      <c r="Q65" s="3">
        <v>106.67999398789567</v>
      </c>
      <c r="R65" s="3">
        <v>107.89649255468517</v>
      </c>
      <c r="S65" s="3">
        <v>104.35877998822615</v>
      </c>
      <c r="T65" s="3">
        <v>105.32999628936165</v>
      </c>
      <c r="U65" s="3">
        <v>105.40000311749306</v>
      </c>
      <c r="V65" s="3">
        <v>114.11998928457878</v>
      </c>
      <c r="W65" s="3">
        <v>106.52000903251309</v>
      </c>
      <c r="X65" s="3">
        <v>102.6</v>
      </c>
      <c r="Y65" s="3">
        <v>101.9</v>
      </c>
      <c r="Z65" s="3">
        <v>103.1</v>
      </c>
    </row>
    <row r="66" spans="1:26" s="2" customFormat="1" ht="9.5" x14ac:dyDescent="0.5">
      <c r="A66" s="4" t="s">
        <v>79</v>
      </c>
      <c r="B66" s="3"/>
      <c r="C66" s="3"/>
      <c r="D66" s="3"/>
      <c r="E66" s="3"/>
      <c r="F66" s="3"/>
      <c r="G66" s="3">
        <v>12087</v>
      </c>
      <c r="H66" s="3">
        <v>18276</v>
      </c>
      <c r="I66" s="3">
        <v>25424</v>
      </c>
      <c r="J66" s="3">
        <v>34325</v>
      </c>
      <c r="K66" s="3">
        <v>45427</v>
      </c>
      <c r="L66" s="3">
        <v>59692</v>
      </c>
      <c r="M66" s="3">
        <v>75725</v>
      </c>
      <c r="N66" s="3">
        <v>96393</v>
      </c>
      <c r="O66" s="3">
        <v>127399</v>
      </c>
      <c r="P66" s="3">
        <v>143225</v>
      </c>
      <c r="Q66" s="3">
        <v>143714</v>
      </c>
      <c r="R66" s="3">
        <v>160604</v>
      </c>
      <c r="S66" s="3">
        <v>178964</v>
      </c>
      <c r="T66" s="3">
        <v>196575</v>
      </c>
      <c r="U66" s="3">
        <v>218848</v>
      </c>
      <c r="V66" s="3">
        <v>231570</v>
      </c>
      <c r="W66" s="3">
        <v>240019</v>
      </c>
      <c r="X66" s="3">
        <v>249900.3</v>
      </c>
      <c r="Y66" s="3">
        <v>261351.3</v>
      </c>
      <c r="Z66" s="3">
        <v>273385.3</v>
      </c>
    </row>
    <row r="67" spans="1:26" s="2" customFormat="1" ht="9.5" x14ac:dyDescent="0.5">
      <c r="A67" s="4" t="s">
        <v>78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>
        <v>110.4</v>
      </c>
      <c r="M67" s="3"/>
      <c r="N67" s="3"/>
      <c r="O67" s="3"/>
      <c r="P67" s="3"/>
      <c r="Q67" s="3">
        <v>91.4</v>
      </c>
      <c r="R67" s="3">
        <v>102.1</v>
      </c>
      <c r="S67" s="3">
        <v>104.9</v>
      </c>
      <c r="T67" s="3">
        <v>100.6</v>
      </c>
      <c r="U67" s="3">
        <v>100.4</v>
      </c>
      <c r="V67" s="3">
        <v>95.1</v>
      </c>
      <c r="W67" s="3">
        <v>97.9</v>
      </c>
      <c r="X67" s="3">
        <v>99.7</v>
      </c>
      <c r="Y67" s="3">
        <v>100.2</v>
      </c>
      <c r="Z67" s="3">
        <v>100.2</v>
      </c>
    </row>
    <row r="68" spans="1:26" s="2" customFormat="1" ht="9.5" x14ac:dyDescent="0.5">
      <c r="A68" s="6" t="s">
        <v>77</v>
      </c>
      <c r="B68" s="3"/>
      <c r="C68" s="3"/>
      <c r="D68" s="3"/>
      <c r="E68" s="3"/>
      <c r="F68" s="3"/>
      <c r="G68" s="3">
        <v>144.56266415343472</v>
      </c>
      <c r="H68" s="3">
        <v>144.14087001744502</v>
      </c>
      <c r="I68" s="3">
        <v>129.40595621656564</v>
      </c>
      <c r="J68" s="3">
        <v>124.66318241697451</v>
      </c>
      <c r="K68" s="3">
        <v>120.20324501396799</v>
      </c>
      <c r="L68" s="3">
        <v>119.02357756336571</v>
      </c>
      <c r="M68" s="3">
        <v>114.18500960194524</v>
      </c>
      <c r="N68" s="3">
        <v>111.2705386393072</v>
      </c>
      <c r="O68" s="3">
        <v>114.13319182856551</v>
      </c>
      <c r="P68" s="3">
        <v>112.42238950070252</v>
      </c>
      <c r="Q68" s="3">
        <v>109.78273615025554</v>
      </c>
      <c r="R68" s="3">
        <v>109.45397497971712</v>
      </c>
      <c r="S68" s="3">
        <v>106.22673478163308</v>
      </c>
      <c r="T68" s="3">
        <v>109.18541410174213</v>
      </c>
      <c r="U68" s="3">
        <v>110.88698746917454</v>
      </c>
      <c r="V68" s="3">
        <v>111.265159968136</v>
      </c>
      <c r="W68" s="3">
        <v>105.87188231436845</v>
      </c>
      <c r="X68" s="3">
        <v>104.4</v>
      </c>
      <c r="Y68" s="3">
        <v>104.4</v>
      </c>
      <c r="Z68" s="3">
        <v>104.4</v>
      </c>
    </row>
    <row r="69" spans="1:26" s="2" customFormat="1" ht="9.5" x14ac:dyDescent="0.5">
      <c r="A69" s="4" t="s">
        <v>76</v>
      </c>
      <c r="B69" s="3"/>
      <c r="C69" s="3"/>
      <c r="D69" s="3"/>
      <c r="E69" s="3"/>
      <c r="F69" s="3"/>
      <c r="G69" s="3">
        <v>2566.6999999999998</v>
      </c>
      <c r="H69" s="3">
        <v>2226.7999999999997</v>
      </c>
      <c r="I69" s="3">
        <v>2389.6</v>
      </c>
      <c r="J69" s="3">
        <v>2755.5</v>
      </c>
      <c r="K69" s="3">
        <v>3808.7</v>
      </c>
      <c r="L69" s="3">
        <v>6059.0999999999995</v>
      </c>
      <c r="M69" s="3">
        <v>7656</v>
      </c>
      <c r="N69" s="3">
        <v>6665.7</v>
      </c>
      <c r="O69" s="3">
        <v>8176.4</v>
      </c>
      <c r="P69" s="3">
        <v>5013.8999999999996</v>
      </c>
      <c r="Q69" s="3">
        <v>9890.7999999999993</v>
      </c>
      <c r="R69" s="3">
        <v>12656.8</v>
      </c>
      <c r="S69" s="3">
        <v>13108.3</v>
      </c>
      <c r="T69" s="3">
        <v>13723.599999999999</v>
      </c>
      <c r="U69" s="3">
        <v>13854.199999999999</v>
      </c>
      <c r="V69" s="3">
        <v>7518.2</v>
      </c>
      <c r="W69" s="3">
        <v>5712.4</v>
      </c>
      <c r="X69" s="3">
        <v>4270.92</v>
      </c>
      <c r="Y69" s="3">
        <v>4464.7</v>
      </c>
      <c r="Z69" s="3">
        <v>4237.42</v>
      </c>
    </row>
    <row r="70" spans="1:26" s="2" customFormat="1" ht="9.5" x14ac:dyDescent="0.5">
      <c r="A70" s="4" t="s">
        <v>75</v>
      </c>
      <c r="B70" s="3"/>
      <c r="C70" s="3"/>
      <c r="D70" s="3"/>
      <c r="E70" s="3"/>
      <c r="F70" s="3"/>
      <c r="G70" s="3">
        <v>312</v>
      </c>
      <c r="H70" s="3">
        <v>329</v>
      </c>
      <c r="I70" s="3">
        <v>342.3</v>
      </c>
      <c r="J70" s="3">
        <v>320.89999999999998</v>
      </c>
      <c r="K70" s="3">
        <v>314.7</v>
      </c>
      <c r="L70" s="3">
        <v>474.4</v>
      </c>
      <c r="M70" s="3">
        <v>468</v>
      </c>
      <c r="N70" s="3">
        <v>892.09999999999991</v>
      </c>
      <c r="O70" s="3">
        <v>1007.3</v>
      </c>
      <c r="P70" s="3">
        <v>524.19999999999993</v>
      </c>
      <c r="Q70" s="3">
        <v>749.19999999999993</v>
      </c>
      <c r="R70" s="3">
        <v>1102.5999999999999</v>
      </c>
      <c r="S70" s="3">
        <v>1389.6</v>
      </c>
      <c r="T70" s="3">
        <v>1173.8</v>
      </c>
      <c r="U70" s="3">
        <v>1186.5</v>
      </c>
      <c r="V70" s="3">
        <v>648.6</v>
      </c>
      <c r="W70" s="3">
        <v>625.79999999999995</v>
      </c>
      <c r="X70" s="3">
        <v>760.46</v>
      </c>
      <c r="Y70" s="3">
        <v>1019.4</v>
      </c>
      <c r="Z70" s="3">
        <v>715.04</v>
      </c>
    </row>
    <row r="71" spans="1:26" s="2" customFormat="1" ht="9.5" x14ac:dyDescent="0.5">
      <c r="A71" s="4" t="s">
        <v>73</v>
      </c>
      <c r="B71" s="3"/>
      <c r="C71" s="3"/>
      <c r="D71" s="3"/>
      <c r="E71" s="3"/>
      <c r="F71" s="3"/>
      <c r="G71" s="3">
        <v>2366.6999999999998</v>
      </c>
      <c r="H71" s="3">
        <v>1891.3</v>
      </c>
      <c r="I71" s="3">
        <v>2202.6999999999998</v>
      </c>
      <c r="J71" s="3">
        <v>2330.5</v>
      </c>
      <c r="K71" s="3">
        <v>3106.2</v>
      </c>
      <c r="L71" s="3">
        <v>5781</v>
      </c>
      <c r="M71" s="3">
        <v>6677.3</v>
      </c>
      <c r="N71" s="3">
        <v>5720.2</v>
      </c>
      <c r="O71" s="3">
        <v>6780.1</v>
      </c>
      <c r="P71" s="3">
        <v>3968.3</v>
      </c>
      <c r="Q71" s="3">
        <v>8502</v>
      </c>
      <c r="R71" s="3">
        <v>9858.2999999999993</v>
      </c>
      <c r="S71" s="3">
        <v>10344.5</v>
      </c>
      <c r="T71" s="3">
        <v>12564.3</v>
      </c>
      <c r="U71" s="3">
        <v>12438.5</v>
      </c>
      <c r="V71" s="3">
        <v>6269.2</v>
      </c>
      <c r="W71" s="3">
        <v>4858.3</v>
      </c>
      <c r="X71" s="3">
        <v>3295.81</v>
      </c>
      <c r="Y71" s="3">
        <v>3236.2</v>
      </c>
      <c r="Z71" s="3">
        <v>3138.5</v>
      </c>
    </row>
    <row r="72" spans="1:26" s="2" customFormat="1" ht="9.5" x14ac:dyDescent="0.5">
      <c r="A72" s="4" t="s">
        <v>74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>
        <v>2000.32</v>
      </c>
      <c r="Y72" s="3">
        <v>1897.3</v>
      </c>
      <c r="Z72" s="3">
        <v>1431.59</v>
      </c>
    </row>
    <row r="73" spans="1:26" s="2" customFormat="1" ht="9.5" x14ac:dyDescent="0.5">
      <c r="A73" s="4" t="s">
        <v>72</v>
      </c>
      <c r="B73" s="3"/>
      <c r="C73" s="3"/>
      <c r="D73" s="3"/>
      <c r="E73" s="3"/>
      <c r="F73" s="3"/>
      <c r="G73" s="3">
        <v>170.1</v>
      </c>
      <c r="H73" s="3">
        <v>222.2</v>
      </c>
      <c r="I73" s="3">
        <v>270.89999999999998</v>
      </c>
      <c r="J73" s="3">
        <v>220.8</v>
      </c>
      <c r="K73" s="3">
        <v>196.8</v>
      </c>
      <c r="L73" s="3">
        <v>307.10000000000002</v>
      </c>
      <c r="M73" s="3">
        <v>307.3</v>
      </c>
      <c r="N73" s="3">
        <v>621.20000000000005</v>
      </c>
      <c r="O73" s="3">
        <v>696.8</v>
      </c>
      <c r="P73" s="3">
        <v>328.1</v>
      </c>
      <c r="Q73" s="3">
        <v>454.2</v>
      </c>
      <c r="R73" s="3">
        <v>790.6</v>
      </c>
      <c r="S73" s="3">
        <v>1007.8</v>
      </c>
      <c r="T73" s="3">
        <v>954.3</v>
      </c>
      <c r="U73" s="3">
        <v>931.9</v>
      </c>
      <c r="V73" s="3">
        <v>517.9</v>
      </c>
      <c r="W73" s="3">
        <v>482.8</v>
      </c>
      <c r="X73" s="3">
        <v>614.89</v>
      </c>
      <c r="Y73" s="3">
        <v>885.3</v>
      </c>
      <c r="Z73" s="3">
        <v>609.91999999999996</v>
      </c>
    </row>
    <row r="74" spans="1:26" s="2" customFormat="1" ht="9.5" x14ac:dyDescent="0.5">
      <c r="A74" s="4" t="s">
        <v>73</v>
      </c>
      <c r="B74" s="3"/>
      <c r="C74" s="3"/>
      <c r="D74" s="3"/>
      <c r="E74" s="3"/>
      <c r="F74" s="3"/>
      <c r="G74" s="3">
        <v>301.89999999999998</v>
      </c>
      <c r="H74" s="3">
        <v>335.5</v>
      </c>
      <c r="I74" s="3">
        <v>186.9</v>
      </c>
      <c r="J74" s="3">
        <v>425</v>
      </c>
      <c r="K74" s="3">
        <v>702.5</v>
      </c>
      <c r="L74" s="3">
        <v>674.6</v>
      </c>
      <c r="M74" s="3">
        <v>978.7</v>
      </c>
      <c r="N74" s="3">
        <v>945.5</v>
      </c>
      <c r="O74" s="3">
        <v>1422.4</v>
      </c>
      <c r="P74" s="3">
        <v>767.7</v>
      </c>
      <c r="Q74" s="3">
        <v>857.2</v>
      </c>
      <c r="R74" s="3">
        <v>984.4</v>
      </c>
      <c r="S74" s="3">
        <v>2763.7</v>
      </c>
      <c r="T74" s="3">
        <v>2061.1999999999998</v>
      </c>
      <c r="U74" s="3">
        <v>1415.8</v>
      </c>
      <c r="V74" s="3">
        <v>1249</v>
      </c>
      <c r="W74" s="3">
        <v>854.1</v>
      </c>
      <c r="X74" s="3">
        <v>975.11</v>
      </c>
      <c r="Y74" s="3">
        <v>1228.5</v>
      </c>
      <c r="Z74" s="3">
        <v>1098.92</v>
      </c>
    </row>
    <row r="75" spans="1:26" s="2" customFormat="1" ht="9.5" x14ac:dyDescent="0.5">
      <c r="A75" s="4" t="s">
        <v>72</v>
      </c>
      <c r="B75" s="3"/>
      <c r="C75" s="3"/>
      <c r="D75" s="3"/>
      <c r="E75" s="3"/>
      <c r="F75" s="3"/>
      <c r="G75" s="3">
        <v>71.900000000000006</v>
      </c>
      <c r="H75" s="3">
        <v>40.1</v>
      </c>
      <c r="I75" s="3">
        <v>19.100000000000001</v>
      </c>
      <c r="J75" s="3">
        <v>45.9</v>
      </c>
      <c r="K75" s="3">
        <v>128.19999999999999</v>
      </c>
      <c r="L75" s="3">
        <v>171.8</v>
      </c>
      <c r="M75" s="3">
        <v>160.4</v>
      </c>
      <c r="N75" s="3">
        <v>207.6</v>
      </c>
      <c r="O75" s="3">
        <v>173.5</v>
      </c>
      <c r="P75" s="3">
        <v>196.1</v>
      </c>
      <c r="Q75" s="3">
        <v>167.7</v>
      </c>
      <c r="R75" s="3">
        <v>150.4</v>
      </c>
      <c r="S75" s="3">
        <v>371.8</v>
      </c>
      <c r="T75" s="3">
        <v>217.2</v>
      </c>
      <c r="U75" s="3">
        <v>254.6</v>
      </c>
      <c r="V75" s="3">
        <v>130.69999999999999</v>
      </c>
      <c r="W75" s="3">
        <v>147</v>
      </c>
      <c r="X75" s="3">
        <v>145.57</v>
      </c>
      <c r="Y75" s="3">
        <v>134.1</v>
      </c>
      <c r="Z75" s="3">
        <v>105.12</v>
      </c>
    </row>
    <row r="76" spans="1:26" s="2" customFormat="1" ht="17.5" x14ac:dyDescent="0.5">
      <c r="A76" s="8" t="s">
        <v>71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>
        <v>39181</v>
      </c>
      <c r="T76" s="3">
        <v>41132</v>
      </c>
      <c r="U76" s="3">
        <v>41856</v>
      </c>
      <c r="V76" s="3">
        <v>46863</v>
      </c>
      <c r="W76" s="3">
        <v>49945</v>
      </c>
      <c r="X76" s="3">
        <v>52134</v>
      </c>
      <c r="Y76" s="3">
        <v>51224</v>
      </c>
      <c r="Z76" s="3">
        <v>52795</v>
      </c>
    </row>
    <row r="77" spans="1:26" s="2" customFormat="1" ht="30.95" customHeight="1" x14ac:dyDescent="0.5">
      <c r="A77" s="8" t="s">
        <v>70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>
        <v>340.3</v>
      </c>
      <c r="T77" s="3">
        <v>339.34000000000003</v>
      </c>
      <c r="U77" s="3">
        <v>343.8</v>
      </c>
      <c r="V77" s="3">
        <v>322.31</v>
      </c>
      <c r="W77" s="3">
        <v>314.87</v>
      </c>
      <c r="X77" s="3">
        <v>341.09</v>
      </c>
      <c r="Y77" s="3">
        <v>337.95</v>
      </c>
      <c r="Z77" s="3">
        <v>338.47</v>
      </c>
    </row>
    <row r="78" spans="1:26" s="2" customFormat="1" ht="10.5" customHeight="1" x14ac:dyDescent="0.5">
      <c r="A78" s="8" t="s">
        <v>69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>
        <v>611.64</v>
      </c>
      <c r="T78" s="3">
        <v>672.7</v>
      </c>
      <c r="U78" s="3">
        <v>718.75</v>
      </c>
      <c r="V78" s="3">
        <v>879.87</v>
      </c>
      <c r="W78" s="3">
        <v>809.11</v>
      </c>
      <c r="X78" s="3">
        <v>833.12</v>
      </c>
      <c r="Y78" s="3">
        <v>922.29</v>
      </c>
      <c r="Z78" s="3">
        <v>960.45</v>
      </c>
    </row>
    <row r="79" spans="1:26" s="2" customFormat="1" ht="9.5" x14ac:dyDescent="0.5">
      <c r="A79" s="4" t="s">
        <v>68</v>
      </c>
      <c r="B79" s="3">
        <v>8643.02</v>
      </c>
      <c r="C79" s="3">
        <v>13112.519999999999</v>
      </c>
      <c r="D79" s="3">
        <v>12629.32</v>
      </c>
      <c r="E79" s="3">
        <v>12574.8</v>
      </c>
      <c r="F79" s="3">
        <v>17383.5</v>
      </c>
      <c r="G79" s="3">
        <v>35497</v>
      </c>
      <c r="H79" s="3">
        <v>47039</v>
      </c>
      <c r="I79" s="3">
        <v>47027.939999999995</v>
      </c>
      <c r="J79" s="3">
        <v>54777.5</v>
      </c>
      <c r="K79" s="3">
        <v>67420.929999999993</v>
      </c>
      <c r="L79" s="3">
        <v>84471</v>
      </c>
      <c r="M79" s="3">
        <v>107751</v>
      </c>
      <c r="N79" s="3">
        <v>160345</v>
      </c>
      <c r="O79" s="3">
        <v>203657</v>
      </c>
      <c r="P79" s="3">
        <v>148142</v>
      </c>
      <c r="Q79" s="3">
        <v>153625</v>
      </c>
      <c r="R79" s="3">
        <v>188506</v>
      </c>
      <c r="S79" s="3">
        <v>233683</v>
      </c>
      <c r="T79" s="3">
        <v>266396</v>
      </c>
      <c r="U79" s="3">
        <v>283545</v>
      </c>
      <c r="V79" s="3">
        <v>317764</v>
      </c>
      <c r="W79" s="3">
        <v>355109.26</v>
      </c>
      <c r="X79" s="3">
        <v>278591.59999999998</v>
      </c>
      <c r="Y79" s="3">
        <v>267868.09999999998</v>
      </c>
      <c r="Z79" s="3">
        <v>297569.3</v>
      </c>
    </row>
    <row r="80" spans="1:26" s="2" customFormat="1" ht="9.5" x14ac:dyDescent="0.5">
      <c r="A80" s="4" t="s">
        <v>67</v>
      </c>
      <c r="B80" s="3">
        <v>101.9</v>
      </c>
      <c r="C80" s="3">
        <v>95.3</v>
      </c>
      <c r="D80" s="3">
        <v>96.600000000000009</v>
      </c>
      <c r="E80" s="3">
        <v>88.2</v>
      </c>
      <c r="F80" s="3">
        <v>105.10000000000001</v>
      </c>
      <c r="G80" s="3">
        <v>137.9</v>
      </c>
      <c r="H80" s="3">
        <v>117.9</v>
      </c>
      <c r="I80" s="3">
        <v>90.48</v>
      </c>
      <c r="J80" s="3">
        <v>102.26</v>
      </c>
      <c r="K80" s="3">
        <v>106.01</v>
      </c>
      <c r="L80" s="3">
        <v>110.58</v>
      </c>
      <c r="M80" s="3">
        <v>113.49000000000001</v>
      </c>
      <c r="N80" s="3">
        <v>130.19</v>
      </c>
      <c r="O80" s="3">
        <v>109.02</v>
      </c>
      <c r="P80" s="3">
        <v>73.180000000000007</v>
      </c>
      <c r="Q80" s="3">
        <v>99</v>
      </c>
      <c r="R80" s="3">
        <v>107.17</v>
      </c>
      <c r="S80" s="3">
        <v>108.42</v>
      </c>
      <c r="T80" s="3">
        <v>107.9</v>
      </c>
      <c r="U80" s="3">
        <v>103.4</v>
      </c>
      <c r="V80" s="3">
        <v>100.5</v>
      </c>
      <c r="W80" s="3">
        <v>102.5</v>
      </c>
      <c r="X80" s="3">
        <v>74.7</v>
      </c>
      <c r="Y80" s="3">
        <v>92.4</v>
      </c>
      <c r="Z80" s="3">
        <v>104.8</v>
      </c>
    </row>
    <row r="81" spans="1:26" s="2" customFormat="1" ht="9.5" x14ac:dyDescent="0.5">
      <c r="A81" s="6" t="s">
        <v>66</v>
      </c>
      <c r="B81" s="3"/>
      <c r="C81" s="3"/>
      <c r="D81" s="3">
        <v>101.10000000000001</v>
      </c>
      <c r="E81" s="3">
        <v>112.9</v>
      </c>
      <c r="F81" s="3">
        <v>131.5</v>
      </c>
      <c r="G81" s="3">
        <v>148.1</v>
      </c>
      <c r="H81" s="3">
        <v>124.4</v>
      </c>
      <c r="I81" s="3">
        <v>110.48</v>
      </c>
      <c r="J81" s="3">
        <v>113.9</v>
      </c>
      <c r="K81" s="3">
        <v>116.10000000000001</v>
      </c>
      <c r="L81" s="3">
        <v>113.3</v>
      </c>
      <c r="M81" s="3">
        <v>112.4</v>
      </c>
      <c r="N81" s="3">
        <v>114.34</v>
      </c>
      <c r="O81" s="3">
        <v>116.5</v>
      </c>
      <c r="P81" s="3">
        <v>99.4</v>
      </c>
      <c r="Q81" s="3">
        <v>104.7</v>
      </c>
      <c r="R81" s="3">
        <v>114.5</v>
      </c>
      <c r="S81" s="3">
        <v>114.4</v>
      </c>
      <c r="T81" s="3">
        <v>105.7</v>
      </c>
      <c r="U81" s="3">
        <v>103</v>
      </c>
      <c r="V81" s="3">
        <v>111.5</v>
      </c>
      <c r="W81" s="3">
        <v>109</v>
      </c>
      <c r="X81" s="3">
        <v>105</v>
      </c>
      <c r="Y81" s="3">
        <v>104.1</v>
      </c>
      <c r="Z81" s="3">
        <v>106</v>
      </c>
    </row>
    <row r="82" spans="1:26" s="2" customFormat="1" ht="9.5" x14ac:dyDescent="0.5">
      <c r="A82" s="4" t="s">
        <v>65</v>
      </c>
      <c r="B82" s="18">
        <v>23.42319929321344</v>
      </c>
      <c r="C82" s="18">
        <v>23.594660102457798</v>
      </c>
      <c r="D82" s="18">
        <v>19.509592346513958</v>
      </c>
      <c r="E82" s="18">
        <v>19.590547157494925</v>
      </c>
      <c r="F82" s="18">
        <v>15.587940698841185</v>
      </c>
      <c r="G82" s="18">
        <v>24.459603789836347</v>
      </c>
      <c r="H82" s="18">
        <v>28.17131686937191</v>
      </c>
      <c r="I82" s="18">
        <v>25.035875857501665</v>
      </c>
      <c r="J82" s="18">
        <v>22.549558394618817</v>
      </c>
      <c r="K82" s="18">
        <v>21.689557375289251</v>
      </c>
      <c r="L82" s="18">
        <v>22.13330644353162</v>
      </c>
      <c r="M82" s="18">
        <v>21.328139938219238</v>
      </c>
      <c r="N82" s="18">
        <v>27.174627513722534</v>
      </c>
      <c r="O82" s="18">
        <v>27.405175592226684</v>
      </c>
      <c r="P82" s="18">
        <v>22.86453635170114</v>
      </c>
      <c r="Q82" s="18">
        <v>20.235028542645466</v>
      </c>
      <c r="R82" s="18">
        <v>20.032015774481835</v>
      </c>
      <c r="S82" s="18">
        <v>20.331141212379425</v>
      </c>
      <c r="T82" s="18">
        <v>22.901620200565997</v>
      </c>
      <c r="U82" s="18">
        <v>22.503386400727692</v>
      </c>
      <c r="V82" s="18">
        <v>24.135228487278575</v>
      </c>
      <c r="W82" s="18">
        <v>26.540747965741346</v>
      </c>
      <c r="X82" s="3">
        <v>20</v>
      </c>
      <c r="Y82" s="3">
        <v>18.5</v>
      </c>
      <c r="Z82" s="3">
        <v>19.399999999999999</v>
      </c>
    </row>
    <row r="83" spans="1:26" s="2" customFormat="1" ht="9.5" x14ac:dyDescent="0.5">
      <c r="A83" s="4" t="s">
        <v>64</v>
      </c>
      <c r="B83" s="3">
        <v>4543.3999999999996</v>
      </c>
      <c r="C83" s="3">
        <v>7851.5999999999995</v>
      </c>
      <c r="D83" s="3">
        <v>7706.7</v>
      </c>
      <c r="E83" s="3">
        <v>5181.5</v>
      </c>
      <c r="F83" s="3">
        <v>7639.0999999999995</v>
      </c>
      <c r="G83" s="3">
        <v>16328.3</v>
      </c>
      <c r="H83" s="3">
        <v>21414.799999999999</v>
      </c>
      <c r="I83" s="3">
        <v>20823.7</v>
      </c>
      <c r="J83" s="3">
        <v>25708.699999999997</v>
      </c>
      <c r="K83" s="3">
        <v>27971.699999999997</v>
      </c>
      <c r="L83" s="3">
        <v>32445</v>
      </c>
      <c r="M83" s="3">
        <v>35938.9</v>
      </c>
      <c r="N83" s="3">
        <v>51443.5</v>
      </c>
      <c r="O83" s="3">
        <v>62561.2</v>
      </c>
      <c r="P83" s="3">
        <v>39626.799999999996</v>
      </c>
      <c r="Q83" s="3">
        <v>43664.7</v>
      </c>
      <c r="R83" s="3">
        <v>59610.299999999996</v>
      </c>
      <c r="S83" s="3">
        <v>71871.199999999997</v>
      </c>
      <c r="T83" s="3">
        <v>84409.65</v>
      </c>
      <c r="U83" s="3">
        <v>91456.76999999999</v>
      </c>
      <c r="V83" s="3">
        <v>106833.68699999999</v>
      </c>
      <c r="W83" s="3">
        <v>107383.27799999999</v>
      </c>
      <c r="X83" s="3">
        <v>104875.1</v>
      </c>
      <c r="Y83" s="3">
        <v>103845.1</v>
      </c>
      <c r="Z83" s="3">
        <v>112362.2</v>
      </c>
    </row>
    <row r="84" spans="1:26" s="2" customFormat="1" ht="9.5" x14ac:dyDescent="0.5">
      <c r="A84" s="4" t="s">
        <v>63</v>
      </c>
      <c r="B84" s="3"/>
      <c r="C84" s="3"/>
      <c r="D84" s="3"/>
      <c r="E84" s="3"/>
      <c r="F84" s="3">
        <v>5719.7</v>
      </c>
      <c r="G84" s="3">
        <v>17831.8</v>
      </c>
      <c r="H84" s="3">
        <v>19471.3</v>
      </c>
      <c r="I84" s="3">
        <v>20301.8</v>
      </c>
      <c r="J84" s="3">
        <v>18867.899999999998</v>
      </c>
      <c r="K84" s="3">
        <v>20335.3</v>
      </c>
      <c r="L84" s="3">
        <v>31408.6</v>
      </c>
      <c r="M84" s="3">
        <v>43310.9</v>
      </c>
      <c r="N84" s="3">
        <v>60905</v>
      </c>
      <c r="O84" s="3">
        <v>67762.599999999991</v>
      </c>
      <c r="P84" s="3">
        <v>49545.599999999999</v>
      </c>
      <c r="Q84" s="3">
        <v>41800.9</v>
      </c>
      <c r="R84" s="3">
        <v>44106.1</v>
      </c>
      <c r="S84" s="3">
        <v>62320.7</v>
      </c>
      <c r="T84" s="3">
        <v>65247.47</v>
      </c>
      <c r="U84" s="3">
        <v>72333.8</v>
      </c>
      <c r="V84" s="3">
        <v>85859.599999999991</v>
      </c>
      <c r="W84" s="3">
        <v>117603.1</v>
      </c>
      <c r="X84" s="3">
        <v>74348.600000000006</v>
      </c>
      <c r="Y84" s="3">
        <v>70266.7</v>
      </c>
      <c r="Z84" s="3">
        <v>78082.2</v>
      </c>
    </row>
    <row r="85" spans="1:26" s="2" customFormat="1" ht="9.5" x14ac:dyDescent="0.5">
      <c r="A85" s="10" t="s">
        <v>62</v>
      </c>
      <c r="B85" s="3"/>
      <c r="C85" s="3"/>
      <c r="D85" s="3"/>
      <c r="E85" s="3">
        <v>147.80000000000001</v>
      </c>
      <c r="F85" s="3">
        <v>529.9</v>
      </c>
      <c r="G85" s="3">
        <v>4557</v>
      </c>
      <c r="H85" s="3">
        <v>1182.3</v>
      </c>
      <c r="I85" s="3">
        <v>1307.9000000000001</v>
      </c>
      <c r="J85" s="3">
        <v>520.4</v>
      </c>
      <c r="K85" s="3">
        <v>2042.5</v>
      </c>
      <c r="L85" s="3">
        <v>5916.4</v>
      </c>
      <c r="M85" s="3">
        <v>7112.8</v>
      </c>
      <c r="N85" s="3">
        <v>12021.5</v>
      </c>
      <c r="O85" s="3">
        <v>12755.4</v>
      </c>
      <c r="P85" s="3">
        <v>11315.8</v>
      </c>
      <c r="Q85" s="3">
        <v>5132.08</v>
      </c>
      <c r="R85" s="3">
        <v>9442.1</v>
      </c>
      <c r="S85" s="3">
        <v>23138.799999999999</v>
      </c>
      <c r="T85" s="3">
        <v>21907.81</v>
      </c>
      <c r="U85" s="3">
        <v>20109.5</v>
      </c>
      <c r="V85" s="3">
        <v>36802.299999999996</v>
      </c>
      <c r="W85" s="3">
        <v>67750.7</v>
      </c>
      <c r="X85" s="3">
        <v>31717.4</v>
      </c>
      <c r="Y85" s="3">
        <v>24044.3</v>
      </c>
      <c r="Z85" s="3">
        <v>33184.9</v>
      </c>
    </row>
    <row r="86" spans="1:26" s="2" customFormat="1" ht="9.5" x14ac:dyDescent="0.5">
      <c r="A86" s="17" t="s">
        <v>61</v>
      </c>
      <c r="B86" s="3"/>
      <c r="C86" s="3"/>
      <c r="D86" s="3"/>
      <c r="E86" s="3"/>
      <c r="F86" s="3"/>
      <c r="G86" s="3">
        <v>632.4</v>
      </c>
      <c r="H86" s="3"/>
      <c r="I86" s="3"/>
      <c r="J86" s="3"/>
      <c r="K86" s="3">
        <v>5.6</v>
      </c>
      <c r="L86" s="3">
        <v>1384</v>
      </c>
      <c r="M86" s="3">
        <v>1644.3</v>
      </c>
      <c r="N86" s="3">
        <v>3210.4</v>
      </c>
      <c r="O86" s="3">
        <v>1650.53</v>
      </c>
      <c r="P86" s="3">
        <v>922.77</v>
      </c>
      <c r="Q86" s="3">
        <v>1548</v>
      </c>
      <c r="R86" s="3">
        <v>1110.49</v>
      </c>
      <c r="S86" s="3">
        <v>1.39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</row>
    <row r="87" spans="1:26" s="2" customFormat="1" ht="9.5" x14ac:dyDescent="0.5">
      <c r="A87" s="10" t="s">
        <v>60</v>
      </c>
      <c r="B87" s="3">
        <v>224.3</v>
      </c>
      <c r="C87" s="3">
        <v>178.8</v>
      </c>
      <c r="D87" s="3">
        <v>131.80000000000001</v>
      </c>
      <c r="E87" s="3">
        <v>458.6</v>
      </c>
      <c r="F87" s="3">
        <v>814.4</v>
      </c>
      <c r="G87" s="3">
        <v>248.8</v>
      </c>
      <c r="H87" s="3">
        <v>379.6</v>
      </c>
      <c r="I87" s="3">
        <v>206.2</v>
      </c>
      <c r="J87" s="3">
        <v>275.8</v>
      </c>
      <c r="K87" s="3">
        <v>1052.4000000000001</v>
      </c>
      <c r="L87" s="3">
        <v>1236.4000000000001</v>
      </c>
      <c r="M87" s="3">
        <v>2404.9</v>
      </c>
      <c r="N87" s="3">
        <v>4057</v>
      </c>
      <c r="O87" s="3">
        <v>3666</v>
      </c>
      <c r="P87" s="3">
        <v>4480.2</v>
      </c>
      <c r="Q87" s="3">
        <v>5785.7</v>
      </c>
      <c r="R87" s="3">
        <v>3392.3</v>
      </c>
      <c r="S87" s="3">
        <v>2873.6</v>
      </c>
      <c r="T87" s="3">
        <v>3465.88</v>
      </c>
      <c r="U87" s="3">
        <v>2806.9</v>
      </c>
      <c r="V87" s="3">
        <v>8212.7999999999993</v>
      </c>
      <c r="W87" s="3">
        <v>2448</v>
      </c>
      <c r="X87" s="3">
        <v>7417.1</v>
      </c>
      <c r="Y87" s="3">
        <v>8050.7</v>
      </c>
      <c r="Z87" s="3">
        <v>5465.8</v>
      </c>
    </row>
    <row r="88" spans="1:26" s="2" customFormat="1" ht="9.5" x14ac:dyDescent="0.5">
      <c r="A88" s="10" t="s">
        <v>59</v>
      </c>
      <c r="B88" s="3"/>
      <c r="C88" s="3"/>
      <c r="D88" s="3"/>
      <c r="E88" s="3"/>
      <c r="F88" s="3"/>
      <c r="G88" s="3">
        <v>11075.6</v>
      </c>
      <c r="H88" s="3">
        <v>12937.8</v>
      </c>
      <c r="I88" s="3">
        <v>10606.8</v>
      </c>
      <c r="J88" s="3">
        <v>12141.3</v>
      </c>
      <c r="K88" s="3">
        <v>10194.5</v>
      </c>
      <c r="L88" s="3">
        <v>11433.8</v>
      </c>
      <c r="M88" s="3">
        <v>19656</v>
      </c>
      <c r="N88" s="3">
        <v>25162.9</v>
      </c>
      <c r="O88" s="3">
        <v>24296.400000000001</v>
      </c>
      <c r="P88" s="3">
        <v>19928.7</v>
      </c>
      <c r="Q88" s="3">
        <v>18917.099999999999</v>
      </c>
      <c r="R88" s="3">
        <v>18966.900000000001</v>
      </c>
      <c r="S88" s="3">
        <v>19840.27</v>
      </c>
      <c r="T88" s="3">
        <v>22239.58</v>
      </c>
      <c r="U88" s="3">
        <v>27474.5</v>
      </c>
      <c r="V88" s="3">
        <v>24362.3</v>
      </c>
      <c r="W88" s="3">
        <v>25113.5</v>
      </c>
      <c r="X88" s="3">
        <v>20599.7</v>
      </c>
      <c r="Y88" s="3">
        <v>23863.200000000001</v>
      </c>
      <c r="Z88" s="3">
        <v>21008</v>
      </c>
    </row>
    <row r="89" spans="1:26" s="2" customFormat="1" ht="9.5" x14ac:dyDescent="0.5">
      <c r="A89" s="16" t="s">
        <v>58</v>
      </c>
      <c r="B89" s="3">
        <v>197.6</v>
      </c>
      <c r="C89" s="3">
        <v>327</v>
      </c>
      <c r="D89" s="3">
        <v>174.8</v>
      </c>
      <c r="E89" s="3">
        <v>69.400000000000006</v>
      </c>
      <c r="F89" s="3">
        <v>65.8</v>
      </c>
      <c r="G89" s="3">
        <v>6708.5</v>
      </c>
      <c r="H89" s="3">
        <v>594.29999999999995</v>
      </c>
      <c r="I89" s="3">
        <v>682.7</v>
      </c>
      <c r="J89" s="3">
        <v>1731</v>
      </c>
      <c r="K89" s="3">
        <v>1625.6</v>
      </c>
      <c r="L89" s="3">
        <v>2569.5</v>
      </c>
      <c r="M89" s="3">
        <v>4173.3999999999996</v>
      </c>
      <c r="N89" s="3">
        <v>7105.6</v>
      </c>
      <c r="O89" s="3">
        <v>6839.3</v>
      </c>
      <c r="P89" s="3">
        <v>4771.6000000000004</v>
      </c>
      <c r="Q89" s="3">
        <v>7860.2</v>
      </c>
      <c r="R89" s="3">
        <v>5761</v>
      </c>
      <c r="S89" s="3">
        <v>7652.5</v>
      </c>
      <c r="T89" s="3">
        <v>7782.4</v>
      </c>
      <c r="U89" s="3">
        <v>10935.8</v>
      </c>
      <c r="V89" s="3">
        <v>11628.3</v>
      </c>
      <c r="W89" s="3">
        <v>12096.6</v>
      </c>
      <c r="X89" s="3">
        <v>10328.200000000001</v>
      </c>
      <c r="Y89" s="3">
        <v>7249.4</v>
      </c>
      <c r="Z89" s="3">
        <v>10504</v>
      </c>
    </row>
    <row r="90" spans="1:26" s="2" customFormat="1" ht="9.5" x14ac:dyDescent="0.5">
      <c r="A90" s="16" t="s">
        <v>57</v>
      </c>
      <c r="B90" s="3"/>
      <c r="C90" s="3"/>
      <c r="D90" s="3"/>
      <c r="E90" s="3"/>
      <c r="F90" s="3"/>
      <c r="G90" s="3"/>
      <c r="H90" s="3"/>
      <c r="I90" s="3"/>
      <c r="J90" s="3"/>
      <c r="K90" s="3">
        <v>8568.9</v>
      </c>
      <c r="L90" s="3">
        <v>7929.1</v>
      </c>
      <c r="M90" s="3">
        <v>14992.1</v>
      </c>
      <c r="N90" s="3">
        <v>17445.400000000001</v>
      </c>
      <c r="O90" s="3">
        <v>15375.3</v>
      </c>
      <c r="P90" s="3">
        <v>13895.6</v>
      </c>
      <c r="Q90" s="3">
        <v>9829.7999999999993</v>
      </c>
      <c r="R90" s="3">
        <v>11718.5</v>
      </c>
      <c r="S90" s="3">
        <v>10547.79</v>
      </c>
      <c r="T90" s="3">
        <v>12304.15</v>
      </c>
      <c r="U90" s="3">
        <v>14850.5</v>
      </c>
      <c r="V90" s="3">
        <v>10790.699999999999</v>
      </c>
      <c r="W90" s="3">
        <v>10976.6</v>
      </c>
      <c r="X90" s="3">
        <v>8757</v>
      </c>
      <c r="Y90" s="3">
        <v>14881.8</v>
      </c>
      <c r="Z90" s="3">
        <v>8896.9</v>
      </c>
    </row>
    <row r="91" spans="1:26" s="2" customFormat="1" ht="9.5" x14ac:dyDescent="0.5">
      <c r="A91" s="16" t="s">
        <v>56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>
        <v>935.2</v>
      </c>
      <c r="M91" s="3"/>
      <c r="N91" s="3"/>
      <c r="O91" s="3">
        <v>2081.8000000000002</v>
      </c>
      <c r="P91" s="3">
        <v>1261.5</v>
      </c>
      <c r="Q91" s="3">
        <v>1227.0999999999999</v>
      </c>
      <c r="R91" s="3">
        <v>1487.4</v>
      </c>
      <c r="S91" s="3">
        <v>1640.04</v>
      </c>
      <c r="T91" s="3">
        <v>2053.0300000000002</v>
      </c>
      <c r="U91" s="3">
        <v>1688.1999999999998</v>
      </c>
      <c r="V91" s="3">
        <v>1943.3</v>
      </c>
      <c r="W91" s="3">
        <v>2040.3</v>
      </c>
      <c r="X91" s="3">
        <v>1514.5</v>
      </c>
      <c r="Y91" s="3">
        <v>1732</v>
      </c>
      <c r="Z91" s="3">
        <v>1607.1</v>
      </c>
    </row>
    <row r="92" spans="1:26" s="2" customFormat="1" ht="9.5" x14ac:dyDescent="0.5">
      <c r="A92" s="10" t="s">
        <v>55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>
        <v>12428.2</v>
      </c>
      <c r="M92" s="3">
        <v>13297.9</v>
      </c>
      <c r="N92" s="3">
        <v>18353.400000000001</v>
      </c>
      <c r="O92" s="3">
        <v>26945</v>
      </c>
      <c r="P92" s="3">
        <v>13727.4</v>
      </c>
      <c r="Q92" s="3">
        <v>11886.8</v>
      </c>
      <c r="R92" s="3">
        <v>12133.4</v>
      </c>
      <c r="S92" s="3">
        <v>16100.2</v>
      </c>
      <c r="T92" s="3">
        <v>12128.689</v>
      </c>
      <c r="U92" s="3">
        <v>8116.7169999999996</v>
      </c>
      <c r="V92" s="3">
        <v>6845.3630000000003</v>
      </c>
      <c r="W92" s="3">
        <v>12396.384</v>
      </c>
      <c r="X92" s="3">
        <v>14614.4</v>
      </c>
      <c r="Y92" s="3">
        <v>14308.5</v>
      </c>
      <c r="Z92" s="3">
        <v>17602.5</v>
      </c>
    </row>
    <row r="93" spans="1:26" s="2" customFormat="1" ht="21" customHeight="1" x14ac:dyDescent="0.5">
      <c r="A93" s="13" t="s">
        <v>54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>
        <v>131697.57199999999</v>
      </c>
      <c r="S93" s="3">
        <v>145155.5</v>
      </c>
      <c r="T93" s="3">
        <v>154027.5</v>
      </c>
      <c r="U93" s="3">
        <v>165740.9</v>
      </c>
      <c r="V93" s="3">
        <v>177799.69999999998</v>
      </c>
      <c r="W93" s="3">
        <v>195174</v>
      </c>
      <c r="X93" s="3">
        <v>201001.2</v>
      </c>
      <c r="Y93" s="3">
        <v>239885.6</v>
      </c>
      <c r="Z93" s="3">
        <v>235191.1</v>
      </c>
    </row>
    <row r="94" spans="1:26" s="2" customFormat="1" ht="9.5" x14ac:dyDescent="0.5">
      <c r="A94" s="15" t="s">
        <v>53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>
        <v>103303.44</v>
      </c>
      <c r="S94" s="3">
        <v>114820.253</v>
      </c>
      <c r="T94" s="3">
        <v>126332.89693716999</v>
      </c>
      <c r="U94" s="3">
        <v>133023.28760174999</v>
      </c>
      <c r="V94" s="3">
        <v>143897.30592771</v>
      </c>
      <c r="W94" s="3">
        <v>160293.86936873998</v>
      </c>
      <c r="X94" s="3">
        <v>165357.1</v>
      </c>
      <c r="Y94" s="3">
        <v>199632.7</v>
      </c>
      <c r="Z94" s="3">
        <v>186807.6</v>
      </c>
    </row>
    <row r="95" spans="1:26" s="2" customFormat="1" ht="21" customHeight="1" x14ac:dyDescent="0.5">
      <c r="A95" s="13" t="s">
        <v>52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>
        <v>79538.853000000003</v>
      </c>
      <c r="R95" s="3">
        <v>91830.76</v>
      </c>
      <c r="S95" s="11">
        <v>101308.711</v>
      </c>
      <c r="T95" s="3">
        <v>110884.4</v>
      </c>
      <c r="U95" s="3">
        <v>115829.73</v>
      </c>
      <c r="V95" s="3">
        <v>121523.4</v>
      </c>
      <c r="W95" s="3">
        <v>132450</v>
      </c>
      <c r="X95" s="3">
        <v>143664.20000000001</v>
      </c>
      <c r="Y95" s="3">
        <v>177783.3</v>
      </c>
      <c r="Z95" s="3">
        <v>165620.5</v>
      </c>
    </row>
    <row r="96" spans="1:26" s="2" customFormat="1" ht="9.5" x14ac:dyDescent="0.5">
      <c r="A96" s="10" t="s">
        <v>51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>
        <v>19627.819</v>
      </c>
      <c r="N96" s="3">
        <v>22285.395</v>
      </c>
      <c r="O96" s="3">
        <v>29253.437000000002</v>
      </c>
      <c r="P96" s="3">
        <v>25802.44</v>
      </c>
      <c r="Q96" s="3">
        <v>24341.252</v>
      </c>
      <c r="R96" s="3">
        <v>30414.352999999999</v>
      </c>
      <c r="S96" s="3">
        <v>32297.292000000001</v>
      </c>
      <c r="T96" s="3">
        <v>31854.227999999999</v>
      </c>
      <c r="U96" s="3">
        <v>32870.510999999999</v>
      </c>
      <c r="V96" s="3">
        <v>36185.050999999999</v>
      </c>
      <c r="W96" s="3">
        <v>39475.542000000001</v>
      </c>
      <c r="X96" s="3">
        <v>45193.514000000003</v>
      </c>
      <c r="Y96" s="3">
        <v>70641.202000000005</v>
      </c>
      <c r="Z96" s="3">
        <v>54000</v>
      </c>
    </row>
    <row r="97" spans="1:26" s="2" customFormat="1" ht="9.5" x14ac:dyDescent="0.5">
      <c r="A97" s="10" t="s">
        <v>50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>
        <v>16816.233</v>
      </c>
      <c r="N97" s="3">
        <v>23076.030999999999</v>
      </c>
      <c r="O97" s="3">
        <v>28762.975999999999</v>
      </c>
      <c r="P97" s="3">
        <v>27758.271000000001</v>
      </c>
      <c r="Q97" s="3">
        <v>29848.495999999999</v>
      </c>
      <c r="R97" s="3">
        <v>33567.307999999997</v>
      </c>
      <c r="S97" s="3">
        <v>37789.644</v>
      </c>
      <c r="T97" s="3">
        <v>41707.394999999997</v>
      </c>
      <c r="U97" s="3">
        <v>44419.332999999999</v>
      </c>
      <c r="V97" s="3">
        <v>45293.561999999998</v>
      </c>
      <c r="W97" s="3">
        <v>47800.1</v>
      </c>
      <c r="X97" s="3">
        <v>50013.2</v>
      </c>
      <c r="Y97" s="3">
        <v>55384.2</v>
      </c>
      <c r="Z97" s="3">
        <v>58079.8</v>
      </c>
    </row>
    <row r="98" spans="1:26" s="2" customFormat="1" ht="9.5" x14ac:dyDescent="0.5">
      <c r="A98" s="10" t="s">
        <v>49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>
        <v>1462.472</v>
      </c>
      <c r="N98" s="3">
        <v>1541.24</v>
      </c>
      <c r="O98" s="3">
        <v>2173.2020000000002</v>
      </c>
      <c r="P98" s="3">
        <v>1169.932</v>
      </c>
      <c r="Q98" s="3">
        <v>224.959</v>
      </c>
      <c r="R98" s="3">
        <v>330.608</v>
      </c>
      <c r="S98" s="3">
        <v>371.38799999999998</v>
      </c>
      <c r="T98" s="3">
        <v>375.56900000000002</v>
      </c>
      <c r="U98" s="3">
        <v>385.03699999999998</v>
      </c>
      <c r="V98" s="3">
        <v>417.73899999999998</v>
      </c>
      <c r="W98" s="3">
        <v>492.34699999999998</v>
      </c>
      <c r="X98" s="3">
        <v>519.327</v>
      </c>
      <c r="Y98" s="3">
        <v>643.37099999999998</v>
      </c>
      <c r="Z98" s="3">
        <v>692.1</v>
      </c>
    </row>
    <row r="99" spans="1:26" s="2" customFormat="1" ht="9.5" x14ac:dyDescent="0.5">
      <c r="A99" s="10" t="s">
        <v>48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>
        <v>18152</v>
      </c>
      <c r="N99" s="3">
        <v>22470</v>
      </c>
      <c r="O99" s="3">
        <v>26207.699999999997</v>
      </c>
      <c r="P99" s="3">
        <v>26127.699999999997</v>
      </c>
      <c r="Q99" s="3">
        <v>31311.3</v>
      </c>
      <c r="R99" s="3">
        <v>13059.069239639999</v>
      </c>
      <c r="S99" s="3">
        <v>14864.4</v>
      </c>
      <c r="T99" s="3">
        <v>17106.2</v>
      </c>
      <c r="U99" s="3"/>
      <c r="V99" s="3">
        <v>15683.5</v>
      </c>
      <c r="W99" s="3">
        <v>20465</v>
      </c>
      <c r="X99" s="3">
        <v>20493.3</v>
      </c>
      <c r="Y99" s="3">
        <v>20113.3</v>
      </c>
      <c r="Z99" s="3">
        <v>22230.400000000001</v>
      </c>
    </row>
    <row r="100" spans="1:26" s="2" customFormat="1" ht="17.5" x14ac:dyDescent="0.5">
      <c r="A100" s="14" t="s">
        <v>47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>
        <v>767.41800000000001</v>
      </c>
      <c r="N100" s="3">
        <v>1246.9069999999999</v>
      </c>
      <c r="O100" s="3">
        <v>1693.6179999999999</v>
      </c>
      <c r="P100" s="3">
        <v>1448.5519999999999</v>
      </c>
      <c r="Q100" s="3">
        <v>1697.336</v>
      </c>
      <c r="R100" s="3">
        <v>2135.509</v>
      </c>
      <c r="S100" s="3">
        <v>2863.5680000000002</v>
      </c>
      <c r="T100" s="3">
        <v>3236.5450000000001</v>
      </c>
      <c r="U100" s="3">
        <v>3589.6729999999998</v>
      </c>
      <c r="V100" s="3">
        <v>3841.5450000000001</v>
      </c>
      <c r="W100" s="3">
        <v>4317.9520000000002</v>
      </c>
      <c r="X100" s="3">
        <v>5037.0860000000002</v>
      </c>
      <c r="Y100" s="3">
        <v>6041.9340000000002</v>
      </c>
      <c r="Z100" s="3">
        <v>7166.9</v>
      </c>
    </row>
    <row r="101" spans="1:26" s="2" customFormat="1" ht="9.5" x14ac:dyDescent="0.5">
      <c r="A101" s="10" t="s">
        <v>46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>
        <v>265.47699999999998</v>
      </c>
      <c r="R101" s="3">
        <v>87.805999999999997</v>
      </c>
      <c r="S101" s="3">
        <v>288.86599999999999</v>
      </c>
      <c r="T101" s="3">
        <v>305.5</v>
      </c>
      <c r="U101" s="3">
        <v>370</v>
      </c>
      <c r="V101" s="3">
        <v>373.14</v>
      </c>
      <c r="W101" s="3">
        <v>394.9</v>
      </c>
      <c r="X101" s="3">
        <v>884.4</v>
      </c>
      <c r="Y101" s="3">
        <v>1128.8</v>
      </c>
      <c r="Z101" s="3">
        <v>1164.7</v>
      </c>
    </row>
    <row r="102" spans="1:26" s="2" customFormat="1" ht="9.5" x14ac:dyDescent="0.5">
      <c r="A102" s="10" t="s">
        <v>45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>
        <v>7100</v>
      </c>
      <c r="R102" s="3">
        <v>7400</v>
      </c>
      <c r="S102" s="3">
        <v>8000</v>
      </c>
      <c r="T102" s="3">
        <v>9788.7999999999993</v>
      </c>
      <c r="U102" s="3">
        <v>9901</v>
      </c>
      <c r="V102" s="3">
        <v>10640.9</v>
      </c>
      <c r="W102" s="3">
        <v>11890.15</v>
      </c>
      <c r="X102" s="3">
        <v>12368.2</v>
      </c>
      <c r="Y102" s="3">
        <v>14470.6</v>
      </c>
      <c r="Z102" s="3">
        <v>13374.5</v>
      </c>
    </row>
    <row r="103" spans="1:26" s="2" customFormat="1" ht="9.5" x14ac:dyDescent="0.5">
      <c r="A103" s="10" t="s">
        <v>44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>
        <v>695.47500000000002</v>
      </c>
      <c r="N103" s="3">
        <v>546.721</v>
      </c>
      <c r="O103" s="3">
        <v>144.99700000000001</v>
      </c>
      <c r="P103" s="3">
        <v>-52.527999999999999</v>
      </c>
      <c r="Q103" s="3">
        <v>-32.689</v>
      </c>
      <c r="R103" s="3">
        <v>3.7999999999999999E-2</v>
      </c>
      <c r="S103" s="3">
        <v>2.6850000000000001</v>
      </c>
      <c r="T103" s="3">
        <v>5.5369999999999999</v>
      </c>
      <c r="U103" s="3">
        <v>5.26</v>
      </c>
      <c r="V103" s="3">
        <v>4.931</v>
      </c>
      <c r="W103" s="3">
        <v>6.6959999999999997</v>
      </c>
      <c r="X103" s="3">
        <v>7.9059999999999997</v>
      </c>
      <c r="Y103" s="3">
        <v>19.356999999999999</v>
      </c>
      <c r="Z103" s="3">
        <v>29.4</v>
      </c>
    </row>
    <row r="104" spans="1:26" s="2" customFormat="1" ht="9.5" x14ac:dyDescent="0.5">
      <c r="A104" s="10" t="s">
        <v>43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>
        <v>929.89800000000002</v>
      </c>
      <c r="N104" s="3">
        <v>1191.848</v>
      </c>
      <c r="O104" s="3">
        <v>1417.7619999999999</v>
      </c>
      <c r="P104" s="3">
        <v>1643.6210000000001</v>
      </c>
      <c r="Q104" s="3">
        <v>1683.473</v>
      </c>
      <c r="R104" s="3">
        <v>1360.0650000000001</v>
      </c>
      <c r="S104" s="3">
        <v>1711.3689999999999</v>
      </c>
      <c r="T104" s="3">
        <v>1953.981</v>
      </c>
      <c r="U104" s="3">
        <v>2251.1770000000001</v>
      </c>
      <c r="V104" s="3">
        <v>2849.1930000000002</v>
      </c>
      <c r="W104" s="3">
        <v>2971.5880000000002</v>
      </c>
      <c r="X104" s="3">
        <v>3228.761</v>
      </c>
      <c r="Y104" s="3">
        <v>3406.2510000000002</v>
      </c>
      <c r="Z104" s="3">
        <v>3286.4</v>
      </c>
    </row>
    <row r="105" spans="1:26" s="2" customFormat="1" ht="9.5" x14ac:dyDescent="0.5">
      <c r="A105" s="10" t="s">
        <v>42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>
        <v>1058.6179999999999</v>
      </c>
      <c r="R105" s="3">
        <v>1127.9749999999999</v>
      </c>
      <c r="S105" s="3">
        <v>1141.0709999999999</v>
      </c>
      <c r="T105" s="3">
        <v>1770.85</v>
      </c>
      <c r="U105" s="3">
        <v>2287.1</v>
      </c>
      <c r="V105" s="3">
        <v>2523.5</v>
      </c>
      <c r="W105" s="3">
        <v>2354.1999999999998</v>
      </c>
      <c r="X105" s="3">
        <v>2529</v>
      </c>
      <c r="Y105" s="3">
        <v>2576.6</v>
      </c>
      <c r="Z105" s="3">
        <v>2343.8000000000002</v>
      </c>
    </row>
    <row r="106" spans="1:26" s="2" customFormat="1" ht="9.5" x14ac:dyDescent="0.5">
      <c r="A106" s="15" t="s">
        <v>41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>
        <f t="shared" ref="R106:W106" si="0">R94-R95</f>
        <v>11472.680000000008</v>
      </c>
      <c r="S106" s="3">
        <f t="shared" si="0"/>
        <v>13511.542000000001</v>
      </c>
      <c r="T106" s="3">
        <f t="shared" si="0"/>
        <v>15448.496937169999</v>
      </c>
      <c r="U106" s="3">
        <f t="shared" si="0"/>
        <v>17193.557601749999</v>
      </c>
      <c r="V106" s="3">
        <f t="shared" si="0"/>
        <v>22373.905927710002</v>
      </c>
      <c r="W106" s="3">
        <f t="shared" si="0"/>
        <v>27843.869368739979</v>
      </c>
      <c r="X106" s="3">
        <v>21692.9</v>
      </c>
      <c r="Y106" s="3">
        <v>21849.4</v>
      </c>
      <c r="Z106" s="3">
        <v>21187.1</v>
      </c>
    </row>
    <row r="107" spans="1:26" s="2" customFormat="1" ht="9.5" x14ac:dyDescent="0.5">
      <c r="A107" s="15" t="s">
        <v>40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>
        <v>24753.6489</v>
      </c>
      <c r="R107" s="3">
        <v>28394.132000000001</v>
      </c>
      <c r="S107" s="3">
        <v>26479.080999999998</v>
      </c>
      <c r="T107" s="3">
        <v>27694.6</v>
      </c>
      <c r="U107" s="3">
        <v>32717.599999999999</v>
      </c>
      <c r="V107" s="3">
        <v>33902.400000000001</v>
      </c>
      <c r="W107" s="3">
        <v>34880.129999999997</v>
      </c>
      <c r="X107" s="3">
        <v>35644.1</v>
      </c>
      <c r="Y107" s="3">
        <v>40252.9</v>
      </c>
      <c r="Z107" s="3">
        <v>48383.5</v>
      </c>
    </row>
    <row r="108" spans="1:26" s="2" customFormat="1" ht="9.5" x14ac:dyDescent="0.5">
      <c r="A108" s="10" t="s">
        <v>39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>
        <v>6049.6207000000004</v>
      </c>
      <c r="R108" s="3">
        <v>7334.81</v>
      </c>
      <c r="S108" s="3">
        <v>8327.3289999999997</v>
      </c>
      <c r="T108" s="3">
        <v>10277</v>
      </c>
      <c r="U108" s="3">
        <v>8510.44</v>
      </c>
      <c r="V108" s="3">
        <v>7963.9</v>
      </c>
      <c r="W108" s="3">
        <v>6411.9</v>
      </c>
      <c r="X108" s="3">
        <v>7078.1</v>
      </c>
      <c r="Y108" s="3">
        <v>6196.5</v>
      </c>
      <c r="Z108" s="3">
        <v>11183.9</v>
      </c>
    </row>
    <row r="109" spans="1:26" s="2" customFormat="1" ht="9.5" x14ac:dyDescent="0.5">
      <c r="A109" s="10" t="s">
        <v>38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>
        <v>8425.3140000000003</v>
      </c>
      <c r="R109" s="3">
        <v>8786.2039999999997</v>
      </c>
      <c r="S109" s="3">
        <v>7622.991</v>
      </c>
      <c r="T109" s="3">
        <v>7771.55</v>
      </c>
      <c r="U109" s="3">
        <v>8639.56</v>
      </c>
      <c r="V109" s="3">
        <v>9676.6</v>
      </c>
      <c r="W109" s="3">
        <v>9350.6</v>
      </c>
      <c r="X109" s="3">
        <v>8584.2000000000007</v>
      </c>
      <c r="Y109" s="3">
        <v>8824.1</v>
      </c>
      <c r="Z109" s="3">
        <v>11141.8</v>
      </c>
    </row>
    <row r="110" spans="1:26" s="2" customFormat="1" ht="9.5" x14ac:dyDescent="0.5">
      <c r="A110" s="10" t="s">
        <v>37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>
        <v>5165.0370000000003</v>
      </c>
      <c r="R110" s="3">
        <v>6066.4489999999996</v>
      </c>
      <c r="S110" s="3">
        <v>5071.74</v>
      </c>
      <c r="T110" s="3">
        <v>5216</v>
      </c>
      <c r="U110" s="3">
        <v>12186.2</v>
      </c>
      <c r="V110" s="3">
        <v>11480</v>
      </c>
      <c r="W110" s="3">
        <v>13155.5</v>
      </c>
      <c r="X110" s="3">
        <v>17460.3</v>
      </c>
      <c r="Y110" s="3">
        <v>22241.3</v>
      </c>
      <c r="Z110" s="3">
        <v>19467.900000000001</v>
      </c>
    </row>
    <row r="111" spans="1:26" s="2" customFormat="1" ht="9.5" x14ac:dyDescent="0.5">
      <c r="A111" s="10" t="s">
        <v>36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>
        <v>3350.0859999999998</v>
      </c>
      <c r="R111" s="3">
        <v>4619.3019999999997</v>
      </c>
      <c r="S111" s="3">
        <v>4200.4989999999998</v>
      </c>
      <c r="T111" s="3">
        <v>2306.3000000000002</v>
      </c>
      <c r="U111" s="3">
        <v>6406.13</v>
      </c>
      <c r="V111" s="3">
        <v>8755.2000000000007</v>
      </c>
      <c r="W111" s="3">
        <v>11049.2</v>
      </c>
      <c r="X111" s="3">
        <v>15793.8</v>
      </c>
      <c r="Y111" s="3">
        <v>16433.5</v>
      </c>
      <c r="Z111" s="3">
        <v>15611.8</v>
      </c>
    </row>
    <row r="112" spans="1:26" s="2" customFormat="1" ht="21" customHeight="1" x14ac:dyDescent="0.5">
      <c r="A112" s="13" t="s">
        <v>35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>
        <v>122253.4</v>
      </c>
      <c r="R112" s="3">
        <v>140653.70000000001</v>
      </c>
      <c r="S112" s="3">
        <v>155137.5</v>
      </c>
      <c r="T112" s="3">
        <v>171493.5</v>
      </c>
      <c r="U112" s="3">
        <v>179568.4</v>
      </c>
      <c r="V112" s="3">
        <v>179677.8</v>
      </c>
      <c r="W112" s="3">
        <v>185071.69999999998</v>
      </c>
      <c r="X112" s="3">
        <v>189306.9</v>
      </c>
      <c r="Y112" s="3">
        <v>215269.3</v>
      </c>
      <c r="Z112" s="3">
        <v>254765.3</v>
      </c>
    </row>
    <row r="113" spans="1:27" s="2" customFormat="1" ht="9.5" x14ac:dyDescent="0.5">
      <c r="A113" s="10" t="s">
        <v>34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>
        <v>7131.1</v>
      </c>
      <c r="R113" s="3">
        <v>9563.6</v>
      </c>
      <c r="S113" s="11">
        <v>10710</v>
      </c>
      <c r="T113" s="3">
        <v>11712.699999999999</v>
      </c>
      <c r="U113" s="3">
        <v>11275.2</v>
      </c>
      <c r="V113" s="3">
        <v>10767.1</v>
      </c>
      <c r="W113" s="3">
        <v>10965.4</v>
      </c>
      <c r="X113" s="3">
        <v>12858.9</v>
      </c>
      <c r="Y113" s="3">
        <v>17607.7</v>
      </c>
      <c r="Z113" s="3">
        <v>17395.3</v>
      </c>
    </row>
    <row r="114" spans="1:27" s="2" customFormat="1" ht="9.5" x14ac:dyDescent="0.5">
      <c r="A114" s="10" t="s">
        <v>33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>
        <v>66.25</v>
      </c>
      <c r="R114" s="3">
        <v>68.575016059999996</v>
      </c>
      <c r="S114" s="11">
        <v>69</v>
      </c>
      <c r="T114" s="3">
        <v>72.599999999999994</v>
      </c>
      <c r="U114" s="3">
        <v>76.900000000000006</v>
      </c>
      <c r="V114" s="3">
        <v>80.05</v>
      </c>
      <c r="W114" s="3">
        <v>83.5</v>
      </c>
      <c r="X114" s="3">
        <v>83.7</v>
      </c>
      <c r="Y114" s="3">
        <v>92.2</v>
      </c>
      <c r="Z114" s="3">
        <v>99</v>
      </c>
    </row>
    <row r="115" spans="1:27" s="2" customFormat="1" ht="10.5" customHeight="1" x14ac:dyDescent="0.5">
      <c r="A115" s="14" t="s">
        <v>32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>
        <v>4844.5370000000003</v>
      </c>
      <c r="R115" s="3">
        <v>5658.7440999999999</v>
      </c>
      <c r="S115" s="11">
        <v>1466.5</v>
      </c>
      <c r="T115" s="3">
        <v>1581.1</v>
      </c>
      <c r="U115" s="3">
        <v>2022.9</v>
      </c>
      <c r="V115" s="3">
        <v>1708.87</v>
      </c>
      <c r="W115" s="3">
        <v>2080</v>
      </c>
      <c r="X115" s="3">
        <v>1796.1</v>
      </c>
      <c r="Y115" s="3">
        <v>2039.8</v>
      </c>
      <c r="Z115" s="3">
        <v>2194.5</v>
      </c>
    </row>
    <row r="116" spans="1:27" s="2" customFormat="1" ht="9.5" x14ac:dyDescent="0.5">
      <c r="A116" s="10" t="s">
        <v>31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>
        <v>21390.3</v>
      </c>
      <c r="R116" s="3">
        <v>21637.067999999999</v>
      </c>
      <c r="S116" s="11">
        <v>23575.8</v>
      </c>
      <c r="T116" s="3">
        <v>28966.899999999998</v>
      </c>
      <c r="U116" s="3">
        <v>29543.1</v>
      </c>
      <c r="V116" s="3">
        <v>30683.129999999997</v>
      </c>
      <c r="W116" s="3">
        <v>33402.699999999997</v>
      </c>
      <c r="X116" s="3">
        <v>33978.199999999997</v>
      </c>
      <c r="Y116" s="3">
        <v>35949.599999999999</v>
      </c>
      <c r="Z116" s="3">
        <v>47850.9</v>
      </c>
    </row>
    <row r="117" spans="1:27" s="2" customFormat="1" ht="9.5" x14ac:dyDescent="0.5">
      <c r="A117" s="10" t="s">
        <v>30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>
        <v>9592.2999999999993</v>
      </c>
      <c r="R117" s="3">
        <v>14726.772000000001</v>
      </c>
      <c r="S117" s="11">
        <v>12768.8</v>
      </c>
      <c r="T117" s="3">
        <v>13975.699999999999</v>
      </c>
      <c r="U117" s="3">
        <v>15904.8</v>
      </c>
      <c r="V117" s="3">
        <v>13099.4</v>
      </c>
      <c r="W117" s="3">
        <v>14741.4</v>
      </c>
      <c r="X117" s="3">
        <v>12651.2</v>
      </c>
      <c r="Y117" s="3">
        <v>12163.1</v>
      </c>
      <c r="Z117" s="3">
        <v>19236.599999999999</v>
      </c>
    </row>
    <row r="118" spans="1:27" s="2" customFormat="1" ht="9.5" x14ac:dyDescent="0.5">
      <c r="A118" s="10" t="s">
        <v>29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>
        <v>254.61199999999999</v>
      </c>
      <c r="R118" s="3">
        <v>331.90699999999998</v>
      </c>
      <c r="S118" s="11">
        <v>445.59999999999997</v>
      </c>
      <c r="T118" s="3">
        <v>401.59999999999997</v>
      </c>
      <c r="U118" s="3">
        <v>318.45999999999998</v>
      </c>
      <c r="V118" s="3">
        <v>490.78999999999996</v>
      </c>
      <c r="W118" s="3">
        <v>294.8</v>
      </c>
      <c r="X118" s="3">
        <v>301.89999999999998</v>
      </c>
      <c r="Y118" s="3">
        <v>299.39999999999998</v>
      </c>
      <c r="Z118" s="3">
        <v>865.9</v>
      </c>
    </row>
    <row r="119" spans="1:27" s="2" customFormat="1" ht="9.5" x14ac:dyDescent="0.5">
      <c r="A119" s="10" t="s">
        <v>12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>
        <v>35215.419600000001</v>
      </c>
      <c r="R119" s="3">
        <v>39397.226999999999</v>
      </c>
      <c r="S119" s="11">
        <v>47527</v>
      </c>
      <c r="T119" s="3">
        <v>52548.899999999994</v>
      </c>
      <c r="U119" s="3">
        <v>54319.5</v>
      </c>
      <c r="V119" s="3">
        <v>54258.119999999995</v>
      </c>
      <c r="W119" s="3">
        <v>54497.799999999996</v>
      </c>
      <c r="X119" s="3">
        <v>56790.6</v>
      </c>
      <c r="Y119" s="3">
        <v>65769.3</v>
      </c>
      <c r="Z119" s="3">
        <v>74456.5</v>
      </c>
    </row>
    <row r="120" spans="1:27" s="2" customFormat="1" ht="9.5" x14ac:dyDescent="0.5">
      <c r="A120" s="10" t="s">
        <v>28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>
        <f>3449.534+74.046</f>
        <v>3523.58</v>
      </c>
      <c r="R120" s="3">
        <v>4038.7069999999999</v>
      </c>
      <c r="S120" s="11">
        <v>4517.0999999999995</v>
      </c>
      <c r="T120" s="3">
        <v>6810.5999999999995</v>
      </c>
      <c r="U120" s="3">
        <v>7232.33</v>
      </c>
      <c r="V120" s="3">
        <v>6889.5</v>
      </c>
      <c r="W120" s="3">
        <v>6324.2999999999993</v>
      </c>
      <c r="X120" s="3">
        <v>7248.2</v>
      </c>
      <c r="Y120" s="3">
        <v>8983.2999999999993</v>
      </c>
      <c r="Z120" s="3">
        <v>11433</v>
      </c>
    </row>
    <row r="121" spans="1:27" s="2" customFormat="1" ht="9.5" x14ac:dyDescent="0.5">
      <c r="A121" s="10" t="s">
        <v>27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>
        <v>28716.063999999998</v>
      </c>
      <c r="S121" s="11">
        <v>29340.7</v>
      </c>
      <c r="T121" s="3">
        <v>29760.6</v>
      </c>
      <c r="U121" s="3">
        <v>31228.5</v>
      </c>
      <c r="V121" s="3">
        <v>33310.400000000001</v>
      </c>
      <c r="W121" s="3">
        <v>33413.4</v>
      </c>
      <c r="X121" s="3">
        <v>14906.9</v>
      </c>
      <c r="Y121" s="3">
        <v>19001.599999999999</v>
      </c>
      <c r="Z121" s="3">
        <v>22933.7</v>
      </c>
    </row>
    <row r="122" spans="1:27" s="2" customFormat="1" ht="9.5" x14ac:dyDescent="0.5">
      <c r="A122" s="10" t="s">
        <v>26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>
        <v>20283.490000000002</v>
      </c>
      <c r="R122" s="3">
        <v>21961.113000000001</v>
      </c>
      <c r="S122" s="11">
        <v>20913.8</v>
      </c>
      <c r="T122" s="3">
        <v>21535.8</v>
      </c>
      <c r="U122" s="3">
        <v>22704.9</v>
      </c>
      <c r="V122" s="3">
        <v>23845.85</v>
      </c>
      <c r="W122" s="3">
        <v>23579.3</v>
      </c>
      <c r="X122" s="3">
        <v>43281.3</v>
      </c>
      <c r="Y122" s="3">
        <v>46614.1</v>
      </c>
      <c r="Z122" s="3">
        <v>51439.199999999997</v>
      </c>
    </row>
    <row r="123" spans="1:27" s="2" customFormat="1" ht="9.5" x14ac:dyDescent="0.5">
      <c r="A123" s="10" t="s">
        <v>25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>
        <v>1373.7080000000001</v>
      </c>
      <c r="R123" s="3">
        <v>1567.011</v>
      </c>
      <c r="S123" s="11">
        <v>2000.3820000000001</v>
      </c>
      <c r="T123" s="3">
        <v>1850.2</v>
      </c>
      <c r="U123" s="3">
        <v>2116.3000000000002</v>
      </c>
      <c r="V123" s="3">
        <v>1465</v>
      </c>
      <c r="W123" s="3">
        <v>2363</v>
      </c>
      <c r="X123" s="3">
        <v>2440.1999999999998</v>
      </c>
      <c r="Y123" s="3">
        <v>4454.1000000000004</v>
      </c>
      <c r="Z123" s="3">
        <v>5000.5</v>
      </c>
    </row>
    <row r="124" spans="1:27" s="2" customFormat="1" ht="9.5" x14ac:dyDescent="0.5">
      <c r="A124" s="10" t="s">
        <v>24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11">
        <v>1349.616</v>
      </c>
      <c r="T124" s="3">
        <v>1187.25</v>
      </c>
      <c r="U124" s="3">
        <v>1374.8</v>
      </c>
      <c r="V124" s="3">
        <v>912.4</v>
      </c>
      <c r="W124" s="3">
        <v>991.8</v>
      </c>
      <c r="X124" s="3">
        <v>1032.3</v>
      </c>
      <c r="Y124" s="3">
        <v>1061.5999999999999</v>
      </c>
      <c r="Z124" s="3">
        <v>837.4</v>
      </c>
    </row>
    <row r="125" spans="1:27" s="2" customFormat="1" ht="9.5" x14ac:dyDescent="0.5">
      <c r="A125" s="10" t="s">
        <v>23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11">
        <v>453.15300000000002</v>
      </c>
      <c r="T125" s="3">
        <v>1089.5</v>
      </c>
      <c r="U125" s="3">
        <v>1450.8</v>
      </c>
      <c r="V125" s="3">
        <v>2167.4</v>
      </c>
      <c r="W125" s="3">
        <v>2334.3000000000002</v>
      </c>
      <c r="X125" s="3">
        <v>1937.4</v>
      </c>
      <c r="Y125" s="3">
        <v>1233.5</v>
      </c>
      <c r="Z125" s="3">
        <v>1022.8</v>
      </c>
    </row>
    <row r="126" spans="1:27" s="2" customFormat="1" ht="21" customHeight="1" x14ac:dyDescent="0.6">
      <c r="A126" s="13" t="s">
        <v>22</v>
      </c>
      <c r="B126" s="3">
        <v>0</v>
      </c>
      <c r="C126" s="3">
        <v>0</v>
      </c>
      <c r="D126" s="3">
        <v>-115.6</v>
      </c>
      <c r="E126" s="3">
        <v>-296</v>
      </c>
      <c r="F126" s="3">
        <v>566.6</v>
      </c>
      <c r="G126" s="3">
        <v>1425.7</v>
      </c>
      <c r="H126" s="3">
        <v>-868.9</v>
      </c>
      <c r="I126" s="3">
        <v>-514</v>
      </c>
      <c r="J126" s="3">
        <v>2217.1</v>
      </c>
      <c r="K126" s="3">
        <v>333.8</v>
      </c>
      <c r="L126" s="3">
        <v>4475.3999999999996</v>
      </c>
      <c r="M126" s="3">
        <v>8636.1</v>
      </c>
      <c r="N126" s="3">
        <v>699.5</v>
      </c>
      <c r="O126" s="3">
        <v>9129.5</v>
      </c>
      <c r="P126" s="3">
        <v>-3363</v>
      </c>
      <c r="Q126" s="3">
        <v>-2527.1999999999998</v>
      </c>
      <c r="R126" s="3">
        <v>-5296</v>
      </c>
      <c r="S126" s="3">
        <v>9982</v>
      </c>
      <c r="T126" s="3">
        <v>-17466</v>
      </c>
      <c r="U126" s="3">
        <v>13827.5</v>
      </c>
      <c r="V126" s="3">
        <v>-1878.09</v>
      </c>
      <c r="W126" s="3">
        <v>10102.299999999999</v>
      </c>
      <c r="X126" s="3">
        <v>11694.3</v>
      </c>
      <c r="Y126" s="3">
        <v>24616.3</v>
      </c>
      <c r="Z126" s="3">
        <f>-19574.2</f>
        <v>-19574.2</v>
      </c>
      <c r="AA126" s="12"/>
    </row>
    <row r="127" spans="1:27" s="2" customFormat="1" ht="9.5" x14ac:dyDescent="0.5">
      <c r="A127" s="4" t="s">
        <v>21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3">
        <v>6922.5820000000003</v>
      </c>
      <c r="Q127" s="3">
        <v>10153.27</v>
      </c>
      <c r="R127" s="3">
        <v>11542.128000000001</v>
      </c>
      <c r="S127" s="3">
        <v>13829.961499999999</v>
      </c>
      <c r="T127" s="3">
        <v>19846.559000000001</v>
      </c>
      <c r="U127" s="3">
        <v>24631.260999999999</v>
      </c>
      <c r="V127" s="3">
        <v>24588.52</v>
      </c>
      <c r="W127" s="3">
        <v>23619.598000000002</v>
      </c>
      <c r="X127" s="3">
        <v>18152.599999999999</v>
      </c>
      <c r="Y127" s="3">
        <v>16234.9</v>
      </c>
      <c r="Z127" s="3">
        <v>13526.1</v>
      </c>
    </row>
    <row r="128" spans="1:27" s="2" customFormat="1" ht="9.5" x14ac:dyDescent="0.5">
      <c r="A128" s="4" t="s">
        <v>20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>
        <v>118.6</v>
      </c>
      <c r="M128" s="3">
        <v>116.9</v>
      </c>
      <c r="N128" s="3">
        <v>114.1</v>
      </c>
      <c r="O128" s="3">
        <v>111.6</v>
      </c>
      <c r="P128" s="3">
        <v>103.9</v>
      </c>
      <c r="Q128" s="3">
        <v>101.2</v>
      </c>
      <c r="R128" s="3">
        <v>99</v>
      </c>
      <c r="S128" s="3">
        <v>105.4</v>
      </c>
      <c r="T128" s="3">
        <v>104.4</v>
      </c>
      <c r="U128" s="3">
        <v>100.3</v>
      </c>
      <c r="V128" s="3">
        <v>93.5</v>
      </c>
      <c r="W128" s="3">
        <v>96.2</v>
      </c>
      <c r="X128" s="3">
        <v>99.2</v>
      </c>
      <c r="Y128" s="3">
        <v>98.4</v>
      </c>
      <c r="Z128" s="3">
        <v>100.1</v>
      </c>
    </row>
    <row r="129" spans="1:26" s="2" customFormat="1" ht="30.95" customHeight="1" x14ac:dyDescent="0.5">
      <c r="A129" s="8" t="s">
        <v>19</v>
      </c>
      <c r="B129" s="3"/>
      <c r="C129" s="3"/>
      <c r="D129" s="3"/>
      <c r="E129" s="3"/>
      <c r="F129" s="3"/>
      <c r="G129" s="3"/>
      <c r="H129" s="3">
        <v>1367</v>
      </c>
      <c r="I129" s="3">
        <v>1518.75</v>
      </c>
      <c r="J129" s="3">
        <v>1754.5</v>
      </c>
      <c r="K129" s="3">
        <v>1942.25</v>
      </c>
      <c r="L129" s="3">
        <v>2338.25</v>
      </c>
      <c r="M129" s="3">
        <v>2939.25</v>
      </c>
      <c r="N129" s="3">
        <v>3233</v>
      </c>
      <c r="O129" s="3">
        <v>3875.75</v>
      </c>
      <c r="P129" s="3">
        <v>4296</v>
      </c>
      <c r="Q129" s="3">
        <v>5025.25</v>
      </c>
      <c r="R129" s="3">
        <v>5606.5</v>
      </c>
      <c r="S129" s="3">
        <v>5627.75</v>
      </c>
      <c r="T129" s="3">
        <v>6367.75</v>
      </c>
      <c r="U129" s="3">
        <v>7116</v>
      </c>
      <c r="V129" s="3">
        <v>8623</v>
      </c>
      <c r="W129" s="3">
        <v>8569</v>
      </c>
      <c r="X129" s="3">
        <v>8614</v>
      </c>
      <c r="Y129" s="3">
        <v>8838.2999999999993</v>
      </c>
      <c r="Z129" s="3">
        <v>9262.5400000000009</v>
      </c>
    </row>
    <row r="130" spans="1:26" s="2" customFormat="1" ht="9.5" x14ac:dyDescent="0.5">
      <c r="A130" s="10" t="s">
        <v>18</v>
      </c>
      <c r="B130" s="3"/>
      <c r="C130" s="3"/>
      <c r="D130" s="3"/>
      <c r="E130" s="3"/>
      <c r="F130" s="3"/>
      <c r="G130" s="3"/>
      <c r="H130" s="3">
        <v>1486.5</v>
      </c>
      <c r="I130" s="3">
        <v>1648.5</v>
      </c>
      <c r="J130" s="3">
        <v>1913.25</v>
      </c>
      <c r="K130" s="3">
        <v>2128.5</v>
      </c>
      <c r="L130" s="3">
        <v>2561.75</v>
      </c>
      <c r="M130" s="3">
        <v>3137.75</v>
      </c>
      <c r="N130" s="3">
        <v>3448</v>
      </c>
      <c r="O130" s="3">
        <v>4140.5</v>
      </c>
      <c r="P130" s="3">
        <v>4596.25</v>
      </c>
      <c r="Q130" s="3">
        <v>5388.25</v>
      </c>
      <c r="R130" s="3">
        <v>5992</v>
      </c>
      <c r="S130" s="3">
        <v>6013.5</v>
      </c>
      <c r="T130" s="3">
        <v>6789</v>
      </c>
      <c r="U130" s="3">
        <v>7577</v>
      </c>
      <c r="V130" s="3">
        <v>9175.25</v>
      </c>
      <c r="W130" s="3">
        <v>9104.75</v>
      </c>
      <c r="X130" s="3">
        <v>9169</v>
      </c>
      <c r="Y130" s="3">
        <v>9388</v>
      </c>
      <c r="Z130" s="3">
        <v>9838.6200000000008</v>
      </c>
    </row>
    <row r="131" spans="1:26" s="2" customFormat="1" ht="9.5" x14ac:dyDescent="0.5">
      <c r="A131" s="10" t="s">
        <v>17</v>
      </c>
      <c r="B131" s="3"/>
      <c r="C131" s="3"/>
      <c r="D131" s="3"/>
      <c r="E131" s="3"/>
      <c r="F131" s="3"/>
      <c r="G131" s="3"/>
      <c r="H131" s="3">
        <v>1025.75</v>
      </c>
      <c r="I131" s="3">
        <v>1148</v>
      </c>
      <c r="J131" s="3">
        <v>1314.75</v>
      </c>
      <c r="K131" s="3">
        <v>1449.75</v>
      </c>
      <c r="L131" s="3">
        <v>1758</v>
      </c>
      <c r="M131" s="3">
        <v>2421.5</v>
      </c>
      <c r="N131" s="3">
        <v>2674.25</v>
      </c>
      <c r="O131" s="3">
        <v>3184.5</v>
      </c>
      <c r="P131" s="3">
        <v>3530</v>
      </c>
      <c r="Q131" s="3">
        <v>4077.5</v>
      </c>
      <c r="R131" s="3">
        <v>4569.75</v>
      </c>
      <c r="S131" s="3">
        <v>4588</v>
      </c>
      <c r="T131" s="3">
        <v>5197.75</v>
      </c>
      <c r="U131" s="3">
        <v>5815</v>
      </c>
      <c r="V131" s="3">
        <v>7035.75</v>
      </c>
      <c r="W131" s="3">
        <v>6983.75</v>
      </c>
      <c r="X131" s="3">
        <v>7053</v>
      </c>
      <c r="Y131" s="3">
        <v>7204.5</v>
      </c>
      <c r="Z131" s="3">
        <v>7550.32</v>
      </c>
    </row>
    <row r="132" spans="1:26" s="2" customFormat="1" ht="9.5" x14ac:dyDescent="0.5">
      <c r="A132" s="10" t="s">
        <v>16</v>
      </c>
      <c r="B132" s="3"/>
      <c r="C132" s="3"/>
      <c r="D132" s="3"/>
      <c r="E132" s="3"/>
      <c r="F132" s="3"/>
      <c r="G132" s="3"/>
      <c r="H132" s="3">
        <v>1386</v>
      </c>
      <c r="I132" s="3">
        <v>1539</v>
      </c>
      <c r="J132" s="3">
        <v>1768</v>
      </c>
      <c r="K132" s="3">
        <v>1936.75</v>
      </c>
      <c r="L132" s="3">
        <v>2321.75</v>
      </c>
      <c r="M132" s="3">
        <v>2867</v>
      </c>
      <c r="N132" s="3">
        <v>3153.75</v>
      </c>
      <c r="O132" s="3">
        <v>3778.25</v>
      </c>
      <c r="P132" s="3">
        <v>4167.5</v>
      </c>
      <c r="Q132" s="3">
        <v>4892</v>
      </c>
      <c r="R132" s="3">
        <v>5494.5</v>
      </c>
      <c r="S132" s="3">
        <v>5519.75</v>
      </c>
      <c r="T132" s="3">
        <v>6315.25</v>
      </c>
      <c r="U132" s="3">
        <v>7081</v>
      </c>
      <c r="V132" s="3">
        <v>8617</v>
      </c>
      <c r="W132" s="3">
        <v>8613.25</v>
      </c>
      <c r="X132" s="3">
        <v>8570</v>
      </c>
      <c r="Y132" s="3">
        <v>8893.7999999999993</v>
      </c>
      <c r="Z132" s="3">
        <v>9320.7000000000007</v>
      </c>
    </row>
    <row r="133" spans="1:26" s="2" customFormat="1" ht="21" customHeight="1" x14ac:dyDescent="0.5">
      <c r="A133" s="8" t="s">
        <v>15</v>
      </c>
      <c r="B133" s="3">
        <v>32.4</v>
      </c>
      <c r="C133" s="3"/>
      <c r="D133" s="3"/>
      <c r="E133" s="3"/>
      <c r="F133" s="3"/>
      <c r="G133" s="3">
        <v>33.1</v>
      </c>
      <c r="H133" s="3">
        <v>28.3</v>
      </c>
      <c r="I133" s="3">
        <v>23.2</v>
      </c>
      <c r="J133" s="3">
        <v>20.3</v>
      </c>
      <c r="K133" s="3">
        <v>17.5</v>
      </c>
      <c r="L133" s="3">
        <v>14.9</v>
      </c>
      <c r="M133" s="3">
        <v>14.5</v>
      </c>
      <c r="N133" s="3">
        <v>12.8</v>
      </c>
      <c r="O133" s="3">
        <v>11.5</v>
      </c>
      <c r="P133" s="3">
        <v>11.200000000000001</v>
      </c>
      <c r="Q133" s="3">
        <v>12.1</v>
      </c>
      <c r="R133" s="3">
        <v>12.6</v>
      </c>
      <c r="S133" s="3">
        <v>10.3</v>
      </c>
      <c r="T133" s="3">
        <v>10.4</v>
      </c>
      <c r="U133" s="3">
        <v>10.8</v>
      </c>
      <c r="V133" s="3">
        <v>12.8</v>
      </c>
      <c r="W133" s="3">
        <v>12.4</v>
      </c>
      <c r="X133" s="3">
        <v>12.3</v>
      </c>
      <c r="Y133" s="3">
        <v>12.1</v>
      </c>
      <c r="Z133" s="3">
        <v>12</v>
      </c>
    </row>
    <row r="134" spans="1:26" s="2" customFormat="1" ht="9.5" x14ac:dyDescent="0.5">
      <c r="A134" s="6" t="s">
        <v>14</v>
      </c>
      <c r="B134" s="3"/>
      <c r="C134" s="3"/>
      <c r="D134" s="3"/>
      <c r="E134" s="3"/>
      <c r="F134" s="3"/>
      <c r="G134" s="3">
        <v>1968.6</v>
      </c>
      <c r="H134" s="3">
        <v>1914.8</v>
      </c>
      <c r="I134" s="3">
        <v>1947.9</v>
      </c>
      <c r="J134" s="3">
        <v>1992.2</v>
      </c>
      <c r="K134" s="3">
        <v>1940.7</v>
      </c>
      <c r="L134" s="3">
        <v>2025.1</v>
      </c>
      <c r="M134" s="3">
        <v>1994</v>
      </c>
      <c r="N134" s="3">
        <v>2037.6</v>
      </c>
      <c r="O134" s="3">
        <v>2030.1</v>
      </c>
      <c r="P134" s="3">
        <v>2070.6999999999998</v>
      </c>
      <c r="Q134" s="3">
        <v>2040</v>
      </c>
      <c r="R134" s="3">
        <v>2079.5</v>
      </c>
      <c r="S134" s="3">
        <v>2041.6</v>
      </c>
      <c r="T134" s="3">
        <v>1988.4</v>
      </c>
      <c r="U134" s="3">
        <v>1979</v>
      </c>
      <c r="V134" s="3">
        <v>2016.6</v>
      </c>
      <c r="W134" s="3">
        <v>2011.3</v>
      </c>
      <c r="X134" s="3">
        <v>1992.8</v>
      </c>
      <c r="Y134" s="3">
        <v>1951.4</v>
      </c>
      <c r="Z134" s="3">
        <v>1953.06</v>
      </c>
    </row>
    <row r="135" spans="1:26" s="2" customFormat="1" ht="17.5" x14ac:dyDescent="0.5">
      <c r="A135" s="9" t="s">
        <v>13</v>
      </c>
      <c r="B135" s="3"/>
      <c r="C135" s="3">
        <v>1.7315</v>
      </c>
      <c r="D135" s="3">
        <v>1.6805000000000001</v>
      </c>
      <c r="E135" s="3">
        <v>1.6659000000000002</v>
      </c>
      <c r="F135" s="3">
        <v>1742.6000000000001</v>
      </c>
      <c r="G135" s="3">
        <v>1746.2</v>
      </c>
      <c r="H135" s="3">
        <v>1750.7</v>
      </c>
      <c r="I135" s="3">
        <v>1769</v>
      </c>
      <c r="J135" s="3">
        <v>1788.8</v>
      </c>
      <c r="K135" s="3">
        <v>1788.9</v>
      </c>
      <c r="L135" s="3">
        <v>1797.6000000000001</v>
      </c>
      <c r="M135" s="3">
        <v>1846.2</v>
      </c>
      <c r="N135" s="3">
        <v>1856</v>
      </c>
      <c r="O135" s="3">
        <v>1836.9390000000001</v>
      </c>
      <c r="P135" s="3">
        <v>1782.4</v>
      </c>
      <c r="Q135" s="3">
        <v>1770.6000000000001</v>
      </c>
      <c r="R135" s="3">
        <v>1760.7</v>
      </c>
      <c r="S135" s="3">
        <v>1797.0810000000001</v>
      </c>
      <c r="T135" s="3">
        <v>1770.422</v>
      </c>
      <c r="U135" s="3">
        <v>1761.943</v>
      </c>
      <c r="V135" s="3">
        <v>1759.8779999999999</v>
      </c>
      <c r="W135" s="3">
        <v>1757.461</v>
      </c>
      <c r="X135" s="3">
        <v>1730.1</v>
      </c>
      <c r="Y135" s="3">
        <v>1685.3</v>
      </c>
      <c r="Z135" s="3">
        <v>1702.2</v>
      </c>
    </row>
    <row r="136" spans="1:26" s="2" customFormat="1" ht="17.5" x14ac:dyDescent="0.5">
      <c r="A136" s="8" t="s">
        <v>11</v>
      </c>
      <c r="B136" s="3">
        <v>415.9</v>
      </c>
      <c r="C136" s="3">
        <v>673.1</v>
      </c>
      <c r="D136" s="3">
        <v>813.5</v>
      </c>
      <c r="E136" s="3">
        <v>879</v>
      </c>
      <c r="F136" s="3">
        <v>1239.5999999999999</v>
      </c>
      <c r="G136" s="3">
        <v>1932.9</v>
      </c>
      <c r="H136" s="3">
        <v>2836.8</v>
      </c>
      <c r="I136" s="3">
        <v>3717.9</v>
      </c>
      <c r="J136" s="3">
        <v>4449.3999999999996</v>
      </c>
      <c r="K136" s="3">
        <v>5389.4</v>
      </c>
      <c r="L136" s="3">
        <v>6612</v>
      </c>
      <c r="M136" s="3">
        <v>8632.2999999999993</v>
      </c>
      <c r="N136" s="3">
        <v>11027.1</v>
      </c>
      <c r="O136" s="3">
        <v>14084.1</v>
      </c>
      <c r="P136" s="3">
        <v>14951</v>
      </c>
      <c r="Q136" s="3">
        <v>16377.7</v>
      </c>
      <c r="R136" s="3">
        <v>18397</v>
      </c>
      <c r="S136" s="3">
        <v>20264.7</v>
      </c>
      <c r="T136" s="3">
        <v>22377.4</v>
      </c>
      <c r="U136" s="3">
        <v>24987.599999999999</v>
      </c>
      <c r="V136" s="3">
        <v>25927.5</v>
      </c>
      <c r="W136" s="3">
        <v>28107.9</v>
      </c>
      <c r="X136" s="3">
        <v>30357.7</v>
      </c>
      <c r="Y136" s="3">
        <v>33752.800000000003</v>
      </c>
      <c r="Z136" s="3">
        <v>36124.1</v>
      </c>
    </row>
    <row r="137" spans="1:26" s="2" customFormat="1" ht="17.5" x14ac:dyDescent="0.5">
      <c r="A137" s="8" t="s">
        <v>10</v>
      </c>
      <c r="B137" s="3">
        <v>223.9</v>
      </c>
      <c r="C137" s="3">
        <v>161.80000000000001</v>
      </c>
      <c r="D137" s="3">
        <v>120.9</v>
      </c>
      <c r="E137" s="3">
        <v>108.1</v>
      </c>
      <c r="F137" s="3">
        <v>141</v>
      </c>
      <c r="G137" s="3">
        <v>155.9</v>
      </c>
      <c r="H137" s="3">
        <v>146.80000000000001</v>
      </c>
      <c r="I137" s="3">
        <v>131.1</v>
      </c>
      <c r="J137" s="3">
        <v>119.7</v>
      </c>
      <c r="K137" s="3">
        <v>121.1</v>
      </c>
      <c r="L137" s="3">
        <v>122.7</v>
      </c>
      <c r="M137" s="3">
        <v>130.6</v>
      </c>
      <c r="N137" s="3">
        <v>127.7</v>
      </c>
      <c r="O137" s="3">
        <v>127.7</v>
      </c>
      <c r="P137" s="3">
        <v>106.2</v>
      </c>
      <c r="Q137" s="3">
        <v>109.5</v>
      </c>
      <c r="R137" s="3">
        <v>112.3</v>
      </c>
      <c r="S137" s="3">
        <v>110.2</v>
      </c>
      <c r="T137" s="3">
        <v>110.4</v>
      </c>
      <c r="U137" s="3">
        <v>111.7</v>
      </c>
      <c r="V137" s="3">
        <v>103.8</v>
      </c>
      <c r="W137" s="3">
        <v>108.4</v>
      </c>
      <c r="X137" s="3">
        <v>108</v>
      </c>
      <c r="Y137" s="3">
        <v>111.2</v>
      </c>
      <c r="Z137" s="3">
        <v>107</v>
      </c>
    </row>
    <row r="138" spans="1:26" s="2" customFormat="1" ht="30.95" customHeight="1" x14ac:dyDescent="0.5">
      <c r="A138" s="5" t="s">
        <v>9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>
        <v>23137</v>
      </c>
      <c r="W138" s="3">
        <v>25335</v>
      </c>
      <c r="X138" s="3">
        <v>27111</v>
      </c>
      <c r="Y138" s="3">
        <v>30000</v>
      </c>
      <c r="Z138" s="3">
        <v>32135.4</v>
      </c>
    </row>
    <row r="139" spans="1:26" s="2" customFormat="1" ht="30.95" customHeight="1" x14ac:dyDescent="0.5">
      <c r="A139" s="7" t="s">
        <v>8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>
        <v>102.9</v>
      </c>
      <c r="W139" s="3">
        <v>109.5</v>
      </c>
      <c r="X139" s="3">
        <v>107</v>
      </c>
      <c r="Y139" s="3">
        <v>110.8</v>
      </c>
      <c r="Z139" s="3">
        <v>107</v>
      </c>
    </row>
    <row r="140" spans="1:26" s="2" customFormat="1" ht="9.5" x14ac:dyDescent="0.5">
      <c r="A140" s="6" t="s">
        <v>7</v>
      </c>
      <c r="B140" s="3">
        <v>84.2</v>
      </c>
      <c r="C140" s="3">
        <v>109.3</v>
      </c>
      <c r="D140" s="3">
        <v>104.9</v>
      </c>
      <c r="E140" s="3">
        <v>88.2</v>
      </c>
      <c r="F140" s="3">
        <v>75.400000000000006</v>
      </c>
      <c r="G140" s="3">
        <v>126</v>
      </c>
      <c r="H140" s="3">
        <v>120.6</v>
      </c>
      <c r="I140" s="3">
        <v>114.5</v>
      </c>
      <c r="J140" s="3">
        <v>105.5</v>
      </c>
      <c r="K140" s="3">
        <v>107.3</v>
      </c>
      <c r="L140" s="3">
        <v>108.5</v>
      </c>
      <c r="M140" s="3">
        <v>118.8</v>
      </c>
      <c r="N140" s="3">
        <v>118.1</v>
      </c>
      <c r="O140" s="3">
        <v>111.4</v>
      </c>
      <c r="P140" s="3">
        <v>96.2</v>
      </c>
      <c r="Q140" s="3">
        <v>101.8</v>
      </c>
      <c r="R140" s="3">
        <v>103</v>
      </c>
      <c r="S140" s="3">
        <v>105.2</v>
      </c>
      <c r="T140" s="3">
        <v>103.4</v>
      </c>
      <c r="U140" s="3">
        <v>104</v>
      </c>
      <c r="V140" s="3">
        <v>90.9</v>
      </c>
      <c r="W140" s="3">
        <v>102.3</v>
      </c>
      <c r="X140" s="3">
        <v>105</v>
      </c>
      <c r="Y140" s="3">
        <v>108.7</v>
      </c>
      <c r="Z140" s="3">
        <v>102.1</v>
      </c>
    </row>
    <row r="141" spans="1:26" s="2" customFormat="1" ht="9.5" x14ac:dyDescent="0.5">
      <c r="A141" s="6" t="s">
        <v>6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>
        <v>98.9</v>
      </c>
      <c r="W141" s="3">
        <v>100.2</v>
      </c>
      <c r="X141" s="3">
        <v>102</v>
      </c>
      <c r="Y141" s="3">
        <v>103.7</v>
      </c>
      <c r="Z141" s="3">
        <v>100.3</v>
      </c>
    </row>
    <row r="142" spans="1:26" s="2" customFormat="1" ht="9.5" x14ac:dyDescent="0.5">
      <c r="A142" s="4" t="s">
        <v>5</v>
      </c>
      <c r="B142" s="3">
        <v>7.6000000000000005</v>
      </c>
      <c r="C142" s="3"/>
      <c r="D142" s="3">
        <v>11.1</v>
      </c>
      <c r="E142" s="3">
        <v>13.4</v>
      </c>
      <c r="F142" s="3">
        <v>11.9</v>
      </c>
      <c r="G142" s="3">
        <v>11.6</v>
      </c>
      <c r="H142" s="3">
        <v>10.7</v>
      </c>
      <c r="I142" s="3">
        <v>8.3000000000000007</v>
      </c>
      <c r="J142" s="3">
        <v>8.1999999999999993</v>
      </c>
      <c r="K142" s="3">
        <v>7.2</v>
      </c>
      <c r="L142" s="3">
        <v>7</v>
      </c>
      <c r="M142" s="3">
        <v>6.5</v>
      </c>
      <c r="N142" s="3">
        <v>6.5</v>
      </c>
      <c r="O142" s="3">
        <v>5.2</v>
      </c>
      <c r="P142" s="3">
        <v>9.1999999999999993</v>
      </c>
      <c r="Q142" s="3">
        <v>8.9</v>
      </c>
      <c r="R142" s="3">
        <v>7.6</v>
      </c>
      <c r="S142" s="3">
        <v>6.1</v>
      </c>
      <c r="T142" s="3">
        <v>5.8</v>
      </c>
      <c r="U142" s="3">
        <v>5.3</v>
      </c>
      <c r="V142" s="3">
        <v>6.1</v>
      </c>
      <c r="W142" s="3">
        <v>5.8</v>
      </c>
      <c r="X142" s="3">
        <v>5.6</v>
      </c>
      <c r="Y142" s="3">
        <v>4.9000000000000004</v>
      </c>
      <c r="Z142" s="3">
        <v>4.9000000000000004</v>
      </c>
    </row>
    <row r="143" spans="1:26" s="2" customFormat="1" ht="9.5" x14ac:dyDescent="0.5">
      <c r="A143" s="4" t="s">
        <v>4</v>
      </c>
      <c r="B143" s="3">
        <v>2.3000000000000003</v>
      </c>
      <c r="C143" s="3"/>
      <c r="D143" s="3">
        <v>3.4</v>
      </c>
      <c r="E143" s="3">
        <v>4.0999999999999996</v>
      </c>
      <c r="F143" s="3">
        <v>2.1</v>
      </c>
      <c r="G143" s="3">
        <v>1.1000000000000001</v>
      </c>
      <c r="H143" s="3">
        <v>1.2</v>
      </c>
      <c r="I143" s="3">
        <v>1.7</v>
      </c>
      <c r="J143" s="3">
        <v>1.1000000000000001</v>
      </c>
      <c r="K143" s="3">
        <v>1.9000000000000001</v>
      </c>
      <c r="L143" s="3">
        <v>1.5</v>
      </c>
      <c r="M143" s="3">
        <v>1.4000000000000001</v>
      </c>
      <c r="N143" s="3">
        <v>1.4000000000000001</v>
      </c>
      <c r="O143" s="3">
        <v>1.5</v>
      </c>
      <c r="P143" s="3">
        <v>2.2000000000000002</v>
      </c>
      <c r="Q143" s="3">
        <v>1.9000000000000001</v>
      </c>
      <c r="R143" s="3">
        <v>1.4000000000000001</v>
      </c>
      <c r="S143" s="3">
        <v>1.3</v>
      </c>
      <c r="T143" s="3">
        <v>1.2</v>
      </c>
      <c r="U143" s="3">
        <v>1.1599999999999999</v>
      </c>
      <c r="V143" s="3">
        <v>1.3</v>
      </c>
      <c r="W143" s="3">
        <v>1.17</v>
      </c>
      <c r="X143" s="3">
        <v>1.03</v>
      </c>
      <c r="Y143" s="3">
        <v>0.98</v>
      </c>
      <c r="Z143" s="3">
        <v>1.07</v>
      </c>
    </row>
    <row r="144" spans="1:26" s="2" customFormat="1" ht="9.5" x14ac:dyDescent="0.5">
      <c r="A144" s="6" t="s">
        <v>3</v>
      </c>
      <c r="B144" s="3"/>
      <c r="C144" s="3"/>
      <c r="D144" s="3"/>
      <c r="E144" s="3"/>
      <c r="F144" s="3"/>
      <c r="G144" s="3">
        <v>227.9</v>
      </c>
      <c r="H144" s="3">
        <v>204.5</v>
      </c>
      <c r="I144" s="3">
        <v>161.1</v>
      </c>
      <c r="J144" s="3">
        <v>163.80000000000001</v>
      </c>
      <c r="K144" s="3">
        <v>140.19999999999999</v>
      </c>
      <c r="L144" s="3">
        <v>142.6</v>
      </c>
      <c r="M144" s="3">
        <v>129.5</v>
      </c>
      <c r="N144" s="3">
        <v>132</v>
      </c>
      <c r="O144" s="3">
        <v>105.1</v>
      </c>
      <c r="P144" s="3">
        <v>190.31</v>
      </c>
      <c r="Q144" s="3">
        <v>181.9</v>
      </c>
      <c r="R144" s="3">
        <v>158.69999999999999</v>
      </c>
      <c r="S144" s="3">
        <v>123.8</v>
      </c>
      <c r="T144" s="3">
        <v>116</v>
      </c>
      <c r="U144" s="3">
        <v>104.9</v>
      </c>
      <c r="V144" s="3">
        <v>123.3</v>
      </c>
      <c r="W144" s="3">
        <v>116</v>
      </c>
      <c r="X144" s="3">
        <v>111.5</v>
      </c>
      <c r="Y144" s="3">
        <v>96.01</v>
      </c>
      <c r="Z144" s="3">
        <v>95.7</v>
      </c>
    </row>
    <row r="145" spans="1:26" s="2" customFormat="1" ht="29.25" customHeight="1" x14ac:dyDescent="0.5">
      <c r="A145" s="5" t="s">
        <v>2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>
        <v>43.881999999999998</v>
      </c>
      <c r="Q145" s="3">
        <v>39.643000000000001</v>
      </c>
      <c r="R145" s="3">
        <v>29.783000000000001</v>
      </c>
      <c r="S145" s="3">
        <v>26.48</v>
      </c>
      <c r="T145" s="3">
        <v>23.914999999999999</v>
      </c>
      <c r="U145" s="3">
        <v>23.044</v>
      </c>
      <c r="V145" s="3">
        <v>26.077999999999999</v>
      </c>
      <c r="W145" s="3">
        <v>23.597999999999999</v>
      </c>
      <c r="X145" s="3">
        <v>20.67</v>
      </c>
      <c r="Y145" s="3">
        <v>19.59</v>
      </c>
      <c r="Z145" s="3">
        <v>20.87</v>
      </c>
    </row>
    <row r="146" spans="1:26" s="2" customFormat="1" ht="9.5" x14ac:dyDescent="0.5">
      <c r="A146" s="4" t="s">
        <v>1</v>
      </c>
      <c r="B146" s="3"/>
      <c r="C146" s="3"/>
      <c r="D146" s="3"/>
      <c r="E146" s="3">
        <v>16034.1</v>
      </c>
      <c r="F146" s="3">
        <v>22148.9</v>
      </c>
      <c r="G146" s="3">
        <v>34283.199999999997</v>
      </c>
      <c r="H146" s="3">
        <v>49971</v>
      </c>
      <c r="I146" s="3">
        <v>63064.6</v>
      </c>
      <c r="J146" s="3">
        <v>74884.399999999994</v>
      </c>
      <c r="K146" s="3">
        <v>90310.3</v>
      </c>
      <c r="L146" s="3">
        <v>111580.7</v>
      </c>
      <c r="M146" s="3">
        <v>143090.4</v>
      </c>
      <c r="N146" s="3">
        <v>171800</v>
      </c>
      <c r="O146" s="3">
        <v>238301.78</v>
      </c>
      <c r="P146" s="3">
        <v>225633.51</v>
      </c>
      <c r="Q146" s="3">
        <v>238319.93</v>
      </c>
      <c r="R146" s="3">
        <v>258275.35</v>
      </c>
      <c r="S146" s="3">
        <v>295492.13</v>
      </c>
      <c r="T146" s="3">
        <v>321014.56</v>
      </c>
      <c r="U146" s="3">
        <v>355199</v>
      </c>
      <c r="V146" s="3">
        <v>363462</v>
      </c>
      <c r="W146" s="3">
        <v>387021.8</v>
      </c>
      <c r="X146" s="3">
        <v>410065.1</v>
      </c>
      <c r="Y146" s="3">
        <v>443506.5</v>
      </c>
      <c r="Z146" s="3">
        <v>475147.51</v>
      </c>
    </row>
    <row r="147" spans="1:26" s="2" customFormat="1" ht="9.5" x14ac:dyDescent="0.5">
      <c r="A147" s="4" t="s">
        <v>0</v>
      </c>
      <c r="B147" s="3"/>
      <c r="C147" s="3"/>
      <c r="D147" s="3"/>
      <c r="E147" s="3"/>
      <c r="F147" s="3">
        <v>138.13622217648637</v>
      </c>
      <c r="G147" s="3">
        <v>154.78511348193362</v>
      </c>
      <c r="H147" s="3">
        <v>145.75943902552854</v>
      </c>
      <c r="I147" s="3">
        <v>126.20239739048648</v>
      </c>
      <c r="J147" s="3">
        <v>118.74236893597994</v>
      </c>
      <c r="K147" s="3">
        <v>120.59961754384092</v>
      </c>
      <c r="L147" s="3">
        <v>123.55257373743636</v>
      </c>
      <c r="M147" s="3">
        <v>128.23938190027485</v>
      </c>
      <c r="N147" s="3">
        <v>120.06395956681931</v>
      </c>
      <c r="O147" s="3">
        <v>138.7088358556461</v>
      </c>
      <c r="P147" s="3">
        <v>94.68393815606413</v>
      </c>
      <c r="Q147" s="3">
        <v>105.62257795838923</v>
      </c>
      <c r="R147" s="3">
        <v>108.37337439634194</v>
      </c>
      <c r="S147" s="3">
        <v>114.40972977095956</v>
      </c>
      <c r="T147" s="3">
        <v>108.63726218359859</v>
      </c>
      <c r="U147" s="3">
        <v>106.2</v>
      </c>
      <c r="V147" s="3">
        <v>102</v>
      </c>
      <c r="W147" s="3">
        <v>106.1</v>
      </c>
      <c r="X147" s="3">
        <v>106</v>
      </c>
      <c r="Y147" s="3">
        <v>108.2</v>
      </c>
      <c r="Z147" s="3">
        <v>107.1</v>
      </c>
    </row>
  </sheetData>
  <pageMargins left="0.39370078740157483" right="0.39370078740157483" top="0.78740157480314965" bottom="0.39370078740157483" header="0.19685039370078741" footer="0.19685039370078741"/>
  <pageSetup paperSize="9" scale="83" orientation="landscape" r:id="rId1"/>
  <headerFooter alignWithMargins="0">
    <oddHeader>&amp;R&amp;"Times New Roman,обычный"&amp;7Подготовлено с использованием &amp;"Times New Roman,полужирный"КонсультантПлюс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Форма 2П</vt:lpstr>
      <vt:lpstr>'Форма 2П'!Print_Area</vt:lpstr>
      <vt:lpstr>'Форма 2П'!Print_Titles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Готфрид</dc:creator>
  <cp:lastModifiedBy>Alexey Buzuverov</cp:lastModifiedBy>
  <dcterms:created xsi:type="dcterms:W3CDTF">2022-04-15T07:47:03Z</dcterms:created>
  <dcterms:modified xsi:type="dcterms:W3CDTF">2022-04-15T11:51:32Z</dcterms:modified>
</cp:coreProperties>
</file>