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<sst xmlns="http://schemas.openxmlformats.org/spreadsheetml/2006/main" count="35" uniqueCount="33">
  <si>
    <t xml:space="preserve">Цоколь</t>
  </si>
  <si>
    <t xml:space="preserve">Праймер</t>
  </si>
  <si>
    <t xml:space="preserve">Канализация</t>
  </si>
  <si>
    <t xml:space="preserve">Экскаватор</t>
  </si>
  <si>
    <t xml:space="preserve">земля</t>
  </si>
  <si>
    <t xml:space="preserve">Засыпка</t>
  </si>
  <si>
    <t xml:space="preserve">Доставка засыпки</t>
  </si>
  <si>
    <t xml:space="preserve">Обустройство цоколя</t>
  </si>
  <si>
    <t xml:space="preserve">Колонны и ракушка</t>
  </si>
  <si>
    <t xml:space="preserve">Работа</t>
  </si>
  <si>
    <t xml:space="preserve">бетон</t>
  </si>
  <si>
    <t xml:space="preserve">доставка с насосом</t>
  </si>
  <si>
    <t xml:space="preserve">Ракушка 1</t>
  </si>
  <si>
    <t xml:space="preserve">Ракушка 2</t>
  </si>
  <si>
    <t xml:space="preserve">Работа ракушка 1 этаж</t>
  </si>
  <si>
    <t xml:space="preserve">Работа ракушка 2этаж</t>
  </si>
  <si>
    <t xml:space="preserve">раствор</t>
  </si>
  <si>
    <t xml:space="preserve">Армирующий пояс</t>
  </si>
  <si>
    <t xml:space="preserve">Бетон</t>
  </si>
  <si>
    <t xml:space="preserve">арматура</t>
  </si>
  <si>
    <t xml:space="preserve">Перекрытие</t>
  </si>
  <si>
    <t xml:space="preserve">Плита ПК60-15-6</t>
  </si>
  <si>
    <t xml:space="preserve">Плита ПК60-12-6</t>
  </si>
  <si>
    <t xml:space="preserve">Плита ПК50-12-6</t>
  </si>
  <si>
    <t xml:space="preserve">Плита ПК50-15-6</t>
  </si>
  <si>
    <t xml:space="preserve">1ПК 3,40 х 1,20м</t>
  </si>
  <si>
    <t xml:space="preserve">Аренда крана</t>
  </si>
  <si>
    <t xml:space="preserve">доставка </t>
  </si>
  <si>
    <t xml:space="preserve">Плита перекртытия</t>
  </si>
  <si>
    <t xml:space="preserve">978 263-86-82</t>
  </si>
  <si>
    <t xml:space="preserve">АРТСтрой</t>
  </si>
  <si>
    <t xml:space="preserve">продам пустотные плиты перекрытия (5.9на1.2 ;5.9на1.6 ; 5.9на0.8 ; 6.3на 1.5 ; 6на1.5; 6на1,2 ;4.8на1.5 и т.д) б/у в хорошем состоянии возможна доставка, также есть новые</t>
  </si>
  <si>
    <t xml:space="preserve">ак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</si>
</sst>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true" hidden="false" outlineLevel="0" max="1" min="1" style="0" width="23.71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2" t="s">
        <v>1</v>
      </c>
      <c r="B2" s="1"/>
      <c r="C2" s="1"/>
      <c r="E2" s="0" t="n">
        <v>1</v>
      </c>
      <c r="F2" s="0" t="n">
        <v>5000</v>
      </c>
      <c r="G2" s="0" t="n">
        <f aca="false">E2*F2</f>
        <v>5000</v>
      </c>
      <c r="L2" s="0" t="n">
        <v>0</v>
      </c>
      <c r="M2" s="0" t="n">
        <v>5000</v>
      </c>
      <c r="N2" s="0" t="n">
        <f aca="false">L2*M2</f>
        <v>0</v>
      </c>
    </row>
    <row r="3" customFormat="false" ht="15" hidden="false" customHeight="false" outlineLevel="0" collapsed="false">
      <c r="A3" s="2" t="s">
        <v>2</v>
      </c>
      <c r="B3" s="1"/>
      <c r="C3" s="1"/>
      <c r="E3" s="0" t="n">
        <v>1</v>
      </c>
      <c r="F3" s="0" t="n">
        <v>12000</v>
      </c>
      <c r="G3" s="0" t="n">
        <f aca="false">E3*F3</f>
        <v>12000</v>
      </c>
      <c r="L3" s="0" t="n">
        <v>0</v>
      </c>
      <c r="M3" s="0" t="n">
        <v>12000</v>
      </c>
      <c r="N3" s="0" t="n">
        <f aca="false">L3*M3</f>
        <v>0</v>
      </c>
    </row>
    <row r="4" customFormat="false" ht="12.8" hidden="false" customHeight="false" outlineLevel="0" collapsed="false">
      <c r="A4" s="0" t="s">
        <v>3</v>
      </c>
      <c r="B4" s="0" t="n">
        <v>1</v>
      </c>
      <c r="C4" s="0" t="n">
        <v>24000</v>
      </c>
      <c r="D4" s="0" t="n">
        <f aca="false">B4*C4</f>
        <v>24000</v>
      </c>
      <c r="E4" s="0" t="n">
        <v>1</v>
      </c>
      <c r="F4" s="0" t="n">
        <v>11000</v>
      </c>
      <c r="G4" s="0" t="n">
        <f aca="false">E4*F4</f>
        <v>11000</v>
      </c>
      <c r="L4" s="0" t="n">
        <v>1</v>
      </c>
      <c r="M4" s="0" t="n">
        <v>30000</v>
      </c>
      <c r="N4" s="0" t="n">
        <f aca="false">L4*M4</f>
        <v>30000</v>
      </c>
    </row>
    <row r="5" customFormat="false" ht="12.8" hidden="false" customHeight="false" outlineLevel="0" collapsed="false">
      <c r="A5" s="0" t="s">
        <v>4</v>
      </c>
      <c r="B5" s="0" t="n">
        <v>5</v>
      </c>
      <c r="C5" s="0" t="n">
        <v>2500</v>
      </c>
      <c r="D5" s="0" t="n">
        <f aca="false">B5*C5</f>
        <v>12500</v>
      </c>
      <c r="E5" s="0" t="n">
        <v>1</v>
      </c>
      <c r="F5" s="0" t="n">
        <v>87000</v>
      </c>
      <c r="G5" s="0" t="n">
        <f aca="false">E5*F5</f>
        <v>87000</v>
      </c>
      <c r="L5" s="0" t="n">
        <v>1</v>
      </c>
      <c r="M5" s="0" t="n">
        <v>1000</v>
      </c>
      <c r="N5" s="0" t="n">
        <f aca="false">L5*M5</f>
        <v>1000</v>
      </c>
    </row>
    <row r="6" customFormat="false" ht="12.8" hidden="false" customHeight="false" outlineLevel="0" collapsed="false">
      <c r="A6" s="0" t="s">
        <v>5</v>
      </c>
      <c r="B6" s="0" t="n">
        <v>6</v>
      </c>
      <c r="C6" s="0" t="n">
        <v>4500</v>
      </c>
      <c r="D6" s="0" t="n">
        <f aca="false">B6*C6</f>
        <v>27000</v>
      </c>
      <c r="E6" s="0" t="n">
        <v>1</v>
      </c>
      <c r="F6" s="0" t="n">
        <v>10000</v>
      </c>
      <c r="G6" s="0" t="n">
        <f aca="false">E6*F6</f>
        <v>10000</v>
      </c>
      <c r="L6" s="0" t="n">
        <v>1</v>
      </c>
      <c r="M6" s="0" t="n">
        <v>4200</v>
      </c>
      <c r="N6" s="0" t="n">
        <f aca="false">L6*M6</f>
        <v>4200</v>
      </c>
    </row>
    <row r="7" customFormat="false" ht="12.8" hidden="false" customHeight="false" outlineLevel="0" collapsed="false">
      <c r="A7" s="0" t="s">
        <v>6</v>
      </c>
      <c r="B7" s="0" t="n">
        <v>6</v>
      </c>
      <c r="C7" s="0" t="n">
        <v>800</v>
      </c>
      <c r="D7" s="0" t="n">
        <f aca="false">B7*C7</f>
        <v>4800</v>
      </c>
      <c r="G7" s="0" t="n">
        <f aca="false">E7*F7</f>
        <v>0</v>
      </c>
      <c r="N7" s="0" t="n">
        <f aca="false">L7*M7</f>
        <v>0</v>
      </c>
    </row>
    <row r="8" customFormat="false" ht="12.8" hidden="false" customHeight="false" outlineLevel="0" collapsed="false">
      <c r="A8" s="0" t="s">
        <v>7</v>
      </c>
      <c r="B8" s="0" t="n">
        <v>87</v>
      </c>
      <c r="C8" s="0" t="n">
        <v>630</v>
      </c>
      <c r="D8" s="0" t="n">
        <f aca="false">B8*C8</f>
        <v>54810</v>
      </c>
      <c r="G8" s="0" t="n">
        <f aca="false">E8*F8</f>
        <v>0</v>
      </c>
      <c r="N8" s="0" t="n">
        <f aca="false">L8*M8</f>
        <v>0</v>
      </c>
    </row>
    <row r="9" customFormat="false" ht="15" hidden="false" customHeight="false" outlineLevel="0" collapsed="false">
      <c r="A9" s="1" t="s">
        <v>8</v>
      </c>
      <c r="B9" s="1"/>
      <c r="C9" s="1"/>
      <c r="D9" s="3" t="n">
        <f aca="false">SUM(D4:D8)</f>
        <v>123110</v>
      </c>
      <c r="G9" s="3" t="n">
        <f aca="false">SUM(G2:G8)</f>
        <v>125000</v>
      </c>
      <c r="N9" s="3" t="n">
        <f aca="false">SUM(N2:N8)</f>
        <v>35200</v>
      </c>
    </row>
    <row r="10" s="3" customFormat="true" ht="12.8" hidden="false" customHeight="false" outlineLevel="0" collapsed="false">
      <c r="A10" s="3" t="s">
        <v>9</v>
      </c>
      <c r="B10" s="3" t="n">
        <v>54</v>
      </c>
      <c r="C10" s="3" t="n">
        <v>1100</v>
      </c>
      <c r="D10" s="3" t="n">
        <f aca="false">B10*C10</f>
        <v>59400</v>
      </c>
      <c r="E10" s="3" t="n">
        <v>54</v>
      </c>
      <c r="F10" s="3" t="n">
        <v>1000</v>
      </c>
      <c r="G10" s="3" t="n">
        <f aca="false">E10*F10</f>
        <v>54000</v>
      </c>
      <c r="L10" s="3" t="n">
        <v>54</v>
      </c>
      <c r="M10" s="3" t="n">
        <v>1000</v>
      </c>
      <c r="N10" s="3" t="n">
        <f aca="false">L10*M10</f>
        <v>54000</v>
      </c>
    </row>
    <row r="11" customFormat="false" ht="12.8" hidden="false" customHeight="false" outlineLevel="0" collapsed="false">
      <c r="A11" s="0" t="s">
        <v>10</v>
      </c>
      <c r="B11" s="0" t="n">
        <v>9</v>
      </c>
      <c r="C11" s="0" t="n">
        <v>4000</v>
      </c>
      <c r="D11" s="0" t="n">
        <f aca="false">B11*C11</f>
        <v>36000</v>
      </c>
      <c r="E11" s="0" t="n">
        <v>9</v>
      </c>
      <c r="F11" s="0" t="n">
        <v>4000</v>
      </c>
      <c r="G11" s="0" t="n">
        <f aca="false">E11*F11</f>
        <v>36000</v>
      </c>
      <c r="L11" s="0" t="n">
        <v>9</v>
      </c>
      <c r="M11" s="0" t="n">
        <v>4000</v>
      </c>
      <c r="N11" s="0" t="n">
        <f aca="false">L11*M11</f>
        <v>36000</v>
      </c>
    </row>
    <row r="12" customFormat="false" ht="12.8" hidden="false" customHeight="false" outlineLevel="0" collapsed="false">
      <c r="A12" s="0" t="s">
        <v>11</v>
      </c>
      <c r="B12" s="0" t="n">
        <v>2</v>
      </c>
      <c r="C12" s="0" t="n">
        <v>10000</v>
      </c>
      <c r="D12" s="0" t="n">
        <f aca="false">B12*C12</f>
        <v>20000</v>
      </c>
      <c r="E12" s="0" t="n">
        <v>2</v>
      </c>
      <c r="F12" s="0" t="n">
        <v>10000</v>
      </c>
      <c r="G12" s="0" t="n">
        <f aca="false">E12*F12</f>
        <v>20000</v>
      </c>
      <c r="L12" s="0" t="n">
        <v>2</v>
      </c>
      <c r="M12" s="0" t="n">
        <v>10000</v>
      </c>
      <c r="N12" s="0" t="n">
        <f aca="false">L12*M12</f>
        <v>20000</v>
      </c>
    </row>
    <row r="13" customFormat="false" ht="12.8" hidden="false" customHeight="false" outlineLevel="0" collapsed="false">
      <c r="A13" s="0" t="s">
        <v>12</v>
      </c>
      <c r="B13" s="0" t="n">
        <v>6300</v>
      </c>
      <c r="C13" s="0" t="n">
        <v>29</v>
      </c>
      <c r="D13" s="0" t="n">
        <f aca="false">B13*C13</f>
        <v>182700</v>
      </c>
      <c r="E13" s="0" t="n">
        <v>2000</v>
      </c>
      <c r="F13" s="0" t="n">
        <v>28</v>
      </c>
      <c r="G13" s="0" t="n">
        <f aca="false">E13*F13</f>
        <v>56000</v>
      </c>
      <c r="L13" s="0" t="n">
        <v>0</v>
      </c>
      <c r="M13" s="0" t="n">
        <v>28</v>
      </c>
      <c r="N13" s="0" t="n">
        <f aca="false">L13*M13</f>
        <v>0</v>
      </c>
    </row>
    <row r="14" customFormat="false" ht="12.8" hidden="false" customHeight="false" outlineLevel="0" collapsed="false">
      <c r="A14" s="0" t="s">
        <v>13</v>
      </c>
      <c r="B14" s="0" t="n">
        <v>0</v>
      </c>
      <c r="C14" s="0" t="n">
        <v>0</v>
      </c>
      <c r="D14" s="0" t="n">
        <f aca="false">B14*C14</f>
        <v>0</v>
      </c>
      <c r="E14" s="0" t="n">
        <v>4000</v>
      </c>
      <c r="F14" s="0" t="n">
        <v>27</v>
      </c>
      <c r="G14" s="0" t="n">
        <f aca="false">E14*F14</f>
        <v>108000</v>
      </c>
      <c r="L14" s="0" t="n">
        <v>4000</v>
      </c>
      <c r="M14" s="0" t="n">
        <v>27</v>
      </c>
      <c r="N14" s="0" t="n">
        <f aca="false">L14*M14</f>
        <v>108000</v>
      </c>
    </row>
    <row r="15" s="3" customFormat="true" ht="12.8" hidden="false" customHeight="false" outlineLevel="0" collapsed="false">
      <c r="A15" s="3" t="s">
        <v>14</v>
      </c>
      <c r="B15" s="3" t="n">
        <v>0</v>
      </c>
      <c r="C15" s="3" t="n">
        <v>0</v>
      </c>
      <c r="D15" s="3" t="n">
        <f aca="false">B15*C15</f>
        <v>0</v>
      </c>
      <c r="E15" s="3" t="n">
        <v>3800</v>
      </c>
      <c r="F15" s="3" t="n">
        <v>25</v>
      </c>
      <c r="G15" s="3" t="n">
        <f aca="false">E15*F15</f>
        <v>95000</v>
      </c>
      <c r="L15" s="3" t="n">
        <v>3260</v>
      </c>
      <c r="M15" s="3" t="n">
        <v>25</v>
      </c>
      <c r="N15" s="3" t="n">
        <f aca="false">L15*M15</f>
        <v>81500</v>
      </c>
    </row>
    <row r="16" s="3" customFormat="true" ht="12.8" hidden="false" customHeight="false" outlineLevel="0" collapsed="false">
      <c r="A16" s="3" t="s">
        <v>15</v>
      </c>
      <c r="B16" s="3" t="n">
        <v>6300</v>
      </c>
      <c r="C16" s="3" t="n">
        <v>30</v>
      </c>
      <c r="D16" s="3" t="n">
        <f aca="false">B16*C16</f>
        <v>189000</v>
      </c>
      <c r="E16" s="3" t="n">
        <v>2200</v>
      </c>
      <c r="F16" s="3" t="n">
        <v>30</v>
      </c>
      <c r="G16" s="3" t="n">
        <f aca="false">E16*F16</f>
        <v>66000</v>
      </c>
      <c r="L16" s="3" t="n">
        <v>2200</v>
      </c>
      <c r="M16" s="3" t="n">
        <v>30</v>
      </c>
      <c r="N16" s="3" t="n">
        <f aca="false">L16*M16</f>
        <v>66000</v>
      </c>
    </row>
    <row r="17" customFormat="false" ht="12.8" hidden="false" customHeight="false" outlineLevel="0" collapsed="false">
      <c r="A17" s="0" t="s">
        <v>16</v>
      </c>
      <c r="B17" s="0" t="n">
        <f aca="false">55*0.2</f>
        <v>11</v>
      </c>
      <c r="C17" s="0" t="n">
        <v>4000</v>
      </c>
      <c r="D17" s="0" t="n">
        <f aca="false">B17*C17</f>
        <v>44000</v>
      </c>
      <c r="E17" s="0" t="n">
        <v>1</v>
      </c>
      <c r="F17" s="0" t="n">
        <v>44000</v>
      </c>
      <c r="G17" s="0" t="n">
        <f aca="false">E17*F17</f>
        <v>44000</v>
      </c>
      <c r="L17" s="0" t="n">
        <v>1</v>
      </c>
      <c r="M17" s="0" t="n">
        <v>44000</v>
      </c>
      <c r="N17" s="0" t="n">
        <f aca="false">L17*M17</f>
        <v>44000</v>
      </c>
    </row>
    <row r="18" customFormat="false" ht="15" hidden="false" customHeight="false" outlineLevel="0" collapsed="false">
      <c r="A18" s="1" t="s">
        <v>17</v>
      </c>
      <c r="B18" s="1"/>
      <c r="C18" s="1"/>
      <c r="D18" s="3" t="n">
        <f aca="false">SUM(D10:D17)</f>
        <v>531100</v>
      </c>
      <c r="G18" s="3" t="n">
        <f aca="false">SUM(G10:G17)</f>
        <v>479000</v>
      </c>
      <c r="N18" s="3" t="n">
        <f aca="false">SUM(N10:N17)</f>
        <v>409500</v>
      </c>
    </row>
    <row r="19" customFormat="false" ht="12.8" hidden="false" customHeight="false" outlineLevel="0" collapsed="false">
      <c r="A19" s="0" t="s">
        <v>18</v>
      </c>
      <c r="B19" s="0" t="n">
        <f aca="false">(11.5*2+8.7*2+8.7+4.4)*0.4*0.4</f>
        <v>8.56</v>
      </c>
      <c r="C19" s="0" t="n">
        <v>4000</v>
      </c>
      <c r="D19" s="0" t="n">
        <f aca="false">B19*C19</f>
        <v>34240</v>
      </c>
      <c r="E19" s="0" t="n">
        <f aca="false">(11.5*2+8.7*2+8.7+4.4)*0.4*0.4</f>
        <v>8.56</v>
      </c>
      <c r="F19" s="0" t="n">
        <v>4000</v>
      </c>
      <c r="G19" s="0" t="n">
        <f aca="false">E19*F19</f>
        <v>34240</v>
      </c>
      <c r="L19" s="0" t="n">
        <f aca="false">(11.5*2+8.7*2+8.7+4.4)*0.4*0.4</f>
        <v>8.56</v>
      </c>
      <c r="M19" s="0" t="n">
        <v>4000</v>
      </c>
      <c r="N19" s="0" t="n">
        <f aca="false">L19*M19</f>
        <v>34240</v>
      </c>
    </row>
    <row r="20" s="3" customFormat="true" ht="12.8" hidden="false" customHeight="false" outlineLevel="0" collapsed="false">
      <c r="A20" s="3" t="s">
        <v>9</v>
      </c>
      <c r="B20" s="3" t="n">
        <f aca="false">(11.5*2+8.7*2+8.7+4.4)*2</f>
        <v>107</v>
      </c>
      <c r="C20" s="3" t="n">
        <v>1000</v>
      </c>
      <c r="D20" s="3" t="n">
        <f aca="false">B20*C20</f>
        <v>107000</v>
      </c>
      <c r="E20" s="3" t="n">
        <f aca="false">(11.5*2+8.7*2+8.7+4.4)*2</f>
        <v>107</v>
      </c>
      <c r="F20" s="3" t="n">
        <v>1000</v>
      </c>
      <c r="G20" s="3" t="n">
        <f aca="false">E20*F20</f>
        <v>107000</v>
      </c>
      <c r="L20" s="3" t="n">
        <v>108</v>
      </c>
      <c r="M20" s="3" t="n">
        <v>1000</v>
      </c>
      <c r="N20" s="3" t="n">
        <f aca="false">L20*M20</f>
        <v>108000</v>
      </c>
    </row>
    <row r="21" customFormat="false" ht="12.8" hidden="false" customHeight="false" outlineLevel="0" collapsed="false">
      <c r="A21" s="0" t="s">
        <v>19</v>
      </c>
      <c r="B21" s="0" t="n">
        <v>1</v>
      </c>
      <c r="C21" s="0" t="n">
        <v>15000</v>
      </c>
      <c r="D21" s="0" t="n">
        <f aca="false">B21*C21</f>
        <v>15000</v>
      </c>
      <c r="E21" s="0" t="n">
        <v>1</v>
      </c>
      <c r="F21" s="0" t="n">
        <v>15000</v>
      </c>
      <c r="G21" s="0" t="n">
        <f aca="false">E21*F21</f>
        <v>15000</v>
      </c>
      <c r="L21" s="0" t="n">
        <v>1</v>
      </c>
      <c r="M21" s="0" t="n">
        <v>15000</v>
      </c>
      <c r="N21" s="0" t="n">
        <f aca="false">L21*M21</f>
        <v>15000</v>
      </c>
    </row>
    <row r="22" customFormat="false" ht="15" hidden="false" customHeight="false" outlineLevel="0" collapsed="false">
      <c r="A22" s="1" t="s">
        <v>20</v>
      </c>
      <c r="B22" s="1"/>
      <c r="C22" s="1"/>
      <c r="D22" s="3" t="n">
        <f aca="false">SUM(D19:D21)</f>
        <v>156240</v>
      </c>
      <c r="E22" s="1"/>
      <c r="F22" s="1"/>
      <c r="G22" s="3" t="n">
        <f aca="false">SUM(G19:G21)</f>
        <v>156240</v>
      </c>
      <c r="H22" s="4"/>
      <c r="L22" s="1"/>
      <c r="M22" s="1"/>
      <c r="N22" s="3" t="n">
        <f aca="false">SUM(N19:N21)</f>
        <v>157240</v>
      </c>
    </row>
    <row r="23" customFormat="false" ht="12.8" hidden="false" customHeight="false" outlineLevel="0" collapsed="false">
      <c r="A23" s="0" t="s">
        <v>21</v>
      </c>
      <c r="B23" s="0" t="n">
        <v>2</v>
      </c>
      <c r="C23" s="0" t="n">
        <v>8000</v>
      </c>
      <c r="D23" s="0" t="n">
        <f aca="false">B23*C23</f>
        <v>16000</v>
      </c>
      <c r="E23" s="0" t="n">
        <v>2</v>
      </c>
      <c r="F23" s="0" t="n">
        <v>8000</v>
      </c>
      <c r="G23" s="0" t="n">
        <f aca="false">E23*F23</f>
        <v>16000</v>
      </c>
      <c r="L23" s="0" t="n">
        <v>0</v>
      </c>
      <c r="M23" s="0" t="n">
        <v>8000</v>
      </c>
      <c r="N23" s="0" t="n">
        <f aca="false">L23*M23</f>
        <v>0</v>
      </c>
    </row>
    <row r="24" customFormat="false" ht="12.8" hidden="false" customHeight="false" outlineLevel="0" collapsed="false">
      <c r="A24" s="0" t="s">
        <v>22</v>
      </c>
      <c r="B24" s="0" t="n">
        <v>4</v>
      </c>
      <c r="C24" s="0" t="n">
        <v>6300</v>
      </c>
      <c r="D24" s="0" t="n">
        <f aca="false">B24*C24</f>
        <v>25200</v>
      </c>
      <c r="E24" s="0" t="n">
        <v>4</v>
      </c>
      <c r="F24" s="0" t="n">
        <v>6300</v>
      </c>
      <c r="G24" s="0" t="n">
        <f aca="false">E24*F24</f>
        <v>25200</v>
      </c>
      <c r="L24" s="0" t="n">
        <v>4</v>
      </c>
      <c r="M24" s="0" t="n">
        <v>6300</v>
      </c>
      <c r="N24" s="0" t="n">
        <f aca="false">L24*M24</f>
        <v>25200</v>
      </c>
    </row>
    <row r="25" customFormat="false" ht="12.8" hidden="false" customHeight="false" outlineLevel="0" collapsed="false">
      <c r="A25" s="0" t="s">
        <v>23</v>
      </c>
      <c r="B25" s="0" t="n">
        <v>3</v>
      </c>
      <c r="C25" s="0" t="n">
        <v>5450</v>
      </c>
      <c r="D25" s="0" t="n">
        <f aca="false">B25*C25</f>
        <v>16350</v>
      </c>
      <c r="E25" s="0" t="n">
        <v>3</v>
      </c>
      <c r="F25" s="0" t="n">
        <v>5450</v>
      </c>
      <c r="G25" s="0" t="n">
        <f aca="false">E25*F25</f>
        <v>16350</v>
      </c>
      <c r="L25" s="0" t="n">
        <v>0</v>
      </c>
      <c r="M25" s="0" t="n">
        <v>5450</v>
      </c>
      <c r="N25" s="0" t="n">
        <f aca="false">L25*M25</f>
        <v>0</v>
      </c>
    </row>
    <row r="26" customFormat="false" ht="12.8" hidden="false" customHeight="false" outlineLevel="0" collapsed="false">
      <c r="A26" s="0" t="s">
        <v>24</v>
      </c>
      <c r="B26" s="0" t="n">
        <v>1</v>
      </c>
      <c r="C26" s="0" t="n">
        <v>7150</v>
      </c>
      <c r="D26" s="0" t="n">
        <f aca="false">B26*C26</f>
        <v>7150</v>
      </c>
      <c r="E26" s="0" t="n">
        <v>1</v>
      </c>
      <c r="F26" s="0" t="n">
        <v>7150</v>
      </c>
      <c r="G26" s="0" t="n">
        <f aca="false">E26*F26</f>
        <v>7150</v>
      </c>
      <c r="L26" s="0" t="n">
        <v>1</v>
      </c>
      <c r="M26" s="0" t="n">
        <v>7150</v>
      </c>
      <c r="N26" s="0" t="n">
        <f aca="false">L26*M26</f>
        <v>7150</v>
      </c>
    </row>
    <row r="27" customFormat="false" ht="12.8" hidden="false" customHeight="false" outlineLevel="0" collapsed="false">
      <c r="A27" s="5" t="s">
        <v>25</v>
      </c>
      <c r="B27" s="0" t="n">
        <v>1</v>
      </c>
      <c r="C27" s="0" t="n">
        <v>4000</v>
      </c>
      <c r="D27" s="0" t="n">
        <f aca="false">B27*C27</f>
        <v>4000</v>
      </c>
      <c r="E27" s="0" t="n">
        <v>1</v>
      </c>
      <c r="F27" s="0" t="n">
        <v>4000</v>
      </c>
      <c r="G27" s="0" t="n">
        <f aca="false">E27*F27</f>
        <v>4000</v>
      </c>
      <c r="L27" s="0" t="n">
        <v>0</v>
      </c>
      <c r="M27" s="0" t="n">
        <v>4000</v>
      </c>
      <c r="N27" s="0" t="n">
        <f aca="false">L27*M27</f>
        <v>0</v>
      </c>
    </row>
    <row r="28" s="3" customFormat="true" ht="12.8" hidden="false" customHeight="false" outlineLevel="0" collapsed="false">
      <c r="A28" s="3" t="s">
        <v>9</v>
      </c>
      <c r="B28" s="3" t="n">
        <v>1</v>
      </c>
      <c r="C28" s="3" t="n">
        <v>10000</v>
      </c>
      <c r="D28" s="3" t="n">
        <f aca="false">B28*C28</f>
        <v>10000</v>
      </c>
      <c r="E28" s="3" t="n">
        <v>0</v>
      </c>
      <c r="F28" s="3" t="n">
        <v>10000</v>
      </c>
      <c r="G28" s="3" t="n">
        <f aca="false">E28*F28</f>
        <v>0</v>
      </c>
      <c r="L28" s="3" t="n">
        <v>1</v>
      </c>
      <c r="M28" s="3" t="n">
        <v>10000</v>
      </c>
      <c r="N28" s="3" t="n">
        <f aca="false">L28*M28</f>
        <v>10000</v>
      </c>
    </row>
    <row r="29" customFormat="false" ht="12.8" hidden="false" customHeight="false" outlineLevel="0" collapsed="false">
      <c r="A29" s="0" t="s">
        <v>26</v>
      </c>
      <c r="B29" s="0" t="n">
        <v>3</v>
      </c>
      <c r="C29" s="0" t="n">
        <v>2000</v>
      </c>
      <c r="D29" s="0" t="n">
        <f aca="false">B29*C29</f>
        <v>6000</v>
      </c>
      <c r="E29" s="0" t="n">
        <v>0</v>
      </c>
      <c r="F29" s="0" t="n">
        <v>2000</v>
      </c>
      <c r="G29" s="0" t="n">
        <f aca="false">E29*F29</f>
        <v>0</v>
      </c>
      <c r="L29" s="0" t="n">
        <v>3</v>
      </c>
      <c r="M29" s="0" t="n">
        <v>2000</v>
      </c>
      <c r="N29" s="0" t="n">
        <f aca="false">L29*M29</f>
        <v>6000</v>
      </c>
    </row>
    <row r="30" customFormat="false" ht="12.8" hidden="false" customHeight="false" outlineLevel="0" collapsed="false">
      <c r="A30" s="0" t="s">
        <v>27</v>
      </c>
      <c r="B30" s="0" t="n">
        <v>0</v>
      </c>
      <c r="C30" s="0" t="n">
        <v>42000</v>
      </c>
      <c r="D30" s="0" t="n">
        <f aca="false">B30*C30</f>
        <v>0</v>
      </c>
      <c r="E30" s="0" t="n">
        <v>0</v>
      </c>
      <c r="F30" s="0" t="n">
        <v>42000</v>
      </c>
      <c r="G30" s="0" t="n">
        <f aca="false">E30*F30</f>
        <v>0</v>
      </c>
      <c r="L30" s="0" t="n">
        <v>1</v>
      </c>
      <c r="M30" s="0" t="n">
        <v>42000</v>
      </c>
      <c r="N30" s="0" t="n">
        <f aca="false">L30*M30</f>
        <v>42000</v>
      </c>
    </row>
    <row r="31" customFormat="false" ht="12.8" hidden="false" customHeight="false" outlineLevel="0" collapsed="false">
      <c r="D31" s="3" t="n">
        <f aca="false">SUM(D23:D30)</f>
        <v>84700</v>
      </c>
      <c r="G31" s="3" t="n">
        <f aca="false">SUM(G23:G30)</f>
        <v>68700</v>
      </c>
      <c r="H31" s="3"/>
      <c r="I31" s="3"/>
      <c r="J31" s="3"/>
      <c r="N31" s="3" t="n">
        <f aca="false">SUM(N23:N30)</f>
        <v>90350</v>
      </c>
    </row>
    <row r="35" customFormat="false" ht="12.8" hidden="false" customHeight="false" outlineLevel="0" collapsed="false">
      <c r="I35" s="3" t="n">
        <f aca="false">D31-I31</f>
        <v>84700</v>
      </c>
      <c r="J35" s="0" t="n">
        <v>2090000</v>
      </c>
      <c r="N35" s="3" t="n">
        <f aca="false">N9+N18+N22+N31</f>
        <v>692290</v>
      </c>
    </row>
    <row r="36" customFormat="false" ht="17.35" hidden="false" customHeight="false" outlineLevel="0" collapsed="false">
      <c r="D36" s="6" t="n">
        <f aca="false">D18+D22+D31</f>
        <v>772040</v>
      </c>
      <c r="G36" s="0" t="n">
        <f aca="false">G18+G22+G31</f>
        <v>703940</v>
      </c>
      <c r="J36" s="0" t="n">
        <f aca="false">J35-D36-300000-400000</f>
        <v>617960</v>
      </c>
    </row>
    <row r="37" customFormat="false" ht="12.8" hidden="false" customHeight="false" outlineLevel="0" collapsed="false">
      <c r="D37" s="0" t="n">
        <v>700000</v>
      </c>
      <c r="G37" s="0" t="n">
        <f aca="false">700000</f>
        <v>700000</v>
      </c>
      <c r="N37" s="0" t="n">
        <f aca="false">2000000-N35-400000-300000</f>
        <v>607710</v>
      </c>
    </row>
    <row r="38" customFormat="false" ht="12.8" hidden="false" customHeight="false" outlineLevel="0" collapsed="false">
      <c r="D38" s="7" t="n">
        <f aca="false">J35-D37-D36</f>
        <v>617960</v>
      </c>
      <c r="G38" s="7" t="n">
        <f aca="false">J35-G37-G36+56000</f>
        <v>742060</v>
      </c>
    </row>
    <row r="41" customFormat="false" ht="12.8" hidden="false" customHeight="false" outlineLevel="0" collapsed="false">
      <c r="A41" s="0" t="s">
        <v>28</v>
      </c>
    </row>
    <row r="42" customFormat="false" ht="12.8" hidden="false" customHeight="false" outlineLevel="0" collapsed="false">
      <c r="A42" s="0" t="s">
        <v>29</v>
      </c>
    </row>
    <row r="43" customFormat="false" ht="12.8" hidden="false" customHeight="false" outlineLevel="0" collapsed="false">
      <c r="A43" s="0" t="s">
        <v>30</v>
      </c>
    </row>
    <row r="44" customFormat="false" ht="12.8" hidden="false" customHeight="false" outlineLevel="0" collapsed="false">
      <c r="A44" s="0" t="s">
        <v>31</v>
      </c>
      <c r="B44" s="0" t="s">
        <v>32</v>
      </c>
    </row>
  </sheetData>
  <mergeCells count="4">
    <mergeCell ref="A1:C1"/>
    <mergeCell ref="A9:C9"/>
    <mergeCell ref="A18:C18"/>
    <mergeCell ref="A22:C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2019-09-10T19:24:49Z</dcterms:created>
  <dc:creator/>
  <dc:description/>
  <dc:language>ru-RU</dc:language>
  <cp:lastModifiedBy/>
  <dcterms:modified xsi:type="dcterms:W3CDTF">2019-10-11T08:05:44Z</dcterms:modified>
  <cp:revision>17</cp:revision>
  <dc:subject/>
  <dc:title/>
</cp:coreProperties>
</file>